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CB7629F9-73DB-4BC8-A96C-E640C503A17D}" xr6:coauthVersionLast="47" xr6:coauthVersionMax="47" xr10:uidLastSave="{00000000-0000-0000-0000-000000000000}"/>
  <bookViews>
    <workbookView xWindow="28680" yWindow="-120" windowWidth="29040" windowHeight="15720" tabRatio="551"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S3e" sheetId="76" r:id="rId20"/>
    <sheet name="Process S3d" sheetId="74" r:id="rId21"/>
    <sheet name="Process S3c" sheetId="72" r:id="rId22"/>
    <sheet name="Process 3b" sheetId="70" r:id="rId23"/>
    <sheet name="Process 3a" sheetId="68" r:id="rId24"/>
    <sheet name="Process 1a" sheetId="25" r:id="rId25"/>
    <sheet name="Process 1b" sheetId="45" r:id="rId26"/>
    <sheet name="Process 2a" sheetId="46" r:id="rId27"/>
    <sheet name="Process 2b" sheetId="47" r:id="rId28"/>
    <sheet name="Process 2c" sheetId="50" r:id="rId29"/>
    <sheet name="Process 2d" sheetId="52" r:id="rId30"/>
    <sheet name="Process 2e" sheetId="55" r:id="rId31"/>
    <sheet name="Process 2f" sheetId="56" r:id="rId32"/>
    <sheet name="Process 2g" sheetId="59" r:id="rId33"/>
    <sheet name="Process 2h" sheetId="60" r:id="rId34"/>
    <sheet name="Process 2i" sheetId="62" r:id="rId35"/>
    <sheet name="Process 2j" sheetId="64" r:id="rId36"/>
    <sheet name="Process 2k" sheetId="67"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68" l="1"/>
  <c r="G37" i="68"/>
  <c r="I28" i="59"/>
  <c r="H10" i="55"/>
  <c r="H9" i="55"/>
  <c r="H8" i="55"/>
  <c r="I10" i="55" l="1"/>
  <c r="I8" i="55"/>
  <c r="I9" i="55"/>
  <c r="I7" i="55"/>
  <c r="I22" i="52"/>
  <c r="I24" i="52" s="1"/>
  <c r="K32" i="50"/>
  <c r="J32" i="50"/>
  <c r="I24" i="25" l="1"/>
  <c r="I25" i="25" s="1"/>
  <c r="H28" i="64"/>
  <c r="J30" i="62"/>
  <c r="I30" i="60"/>
  <c r="J34" i="50"/>
  <c r="K34" i="50"/>
  <c r="I44" i="47"/>
  <c r="I45" i="47" s="1"/>
  <c r="I44" i="46"/>
  <c r="I45" i="46" s="1"/>
  <c r="F56" i="70"/>
  <c r="F57" i="70" s="1"/>
  <c r="F37" i="76"/>
  <c r="F38" i="76" s="1"/>
  <c r="I27" i="67"/>
  <c r="I28" i="67" s="1"/>
  <c r="B24" i="12"/>
  <c r="B23" i="12"/>
  <c r="B22" i="12"/>
  <c r="B21" i="12"/>
  <c r="B20" i="12"/>
  <c r="B19" i="12"/>
  <c r="B18" i="12"/>
  <c r="B17" i="12"/>
  <c r="B16" i="12"/>
  <c r="B15" i="12"/>
  <c r="B14" i="12"/>
  <c r="B13" i="12"/>
  <c r="B12" i="12"/>
  <c r="B11" i="12"/>
  <c r="B10" i="12"/>
  <c r="B9" i="12"/>
  <c r="B8" i="12"/>
  <c r="B7" i="12"/>
  <c r="J35" i="50" l="1"/>
  <c r="I35" i="50"/>
  <c r="K35" i="50"/>
</calcChain>
</file>

<file path=xl/sharedStrings.xml><?xml version="1.0" encoding="utf-8"?>
<sst xmlns="http://schemas.openxmlformats.org/spreadsheetml/2006/main" count="1998" uniqueCount="421">
  <si>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</si>
  <si>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</si>
  <si>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</si>
  <si>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</si>
  <si>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</si>
  <si>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</si>
  <si>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</si>
  <si>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</si>
  <si>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</si>
  <si>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</si>
  <si>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</si>
  <si>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</si>
  <si>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</si>
  <si>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</si>
  <si>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</si>
  <si>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</si>
  <si>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</si>
  <si>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</si>
  <si>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</si>
  <si>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</si>
  <si>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</si>
  <si>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</si>
  <si>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</si>
  <si>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</si>
  <si>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</si>
  <si>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</si>
  <si>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</si>
  <si>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</si>
  <si>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</si>
  <si>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</si>
  <si>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</si>
  <si>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</si>
  <si>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</si>
  <si>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</si>
  <si>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</si>
  <si>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</si>
  <si>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</si>
  <si>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</si>
  <si>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</si>
  <si>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</si>
  <si>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</si>
  <si>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</si>
  <si>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</si>
  <si>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</si>
  <si>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</si>
  <si>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</si>
  <si>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</si>
  <si>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</si>
  <si>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</si>
  <si>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</si>
  <si>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</si>
  <si>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</si>
  <si>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</si>
  <si>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</si>
  <si>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</si>
  <si>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</si>
  <si>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</si>
  <si>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</si>
  <si>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</si>
  <si>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</si>
  <si>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</si>
  <si>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</si>
  <si>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</si>
  <si>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</si>
  <si>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</si>
  <si>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</si>
  <si>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</si>
  <si>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</si>
  <si>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</si>
  <si>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</si>
  <si>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</si>
  <si>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</si>
  <si>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</si>
  <si>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</si>
  <si>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</si>
  <si>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</si>
  <si>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</si>
  <si>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formal and informal</t>
  </si>
  <si>
    <t>only formal</t>
  </si>
  <si>
    <t>aged 85 and over</t>
  </si>
  <si>
    <t>Sample: 65+ receiving care and with a partner</t>
  </si>
  <si>
    <t>care from partner (lag)</t>
  </si>
  <si>
    <t>Sample: 65+ receiving care from partner</t>
  </si>
  <si>
    <t>Daughter</t>
  </si>
  <si>
    <t>Son</t>
  </si>
  <si>
    <t>Other</t>
  </si>
  <si>
    <t>Daughter and son</t>
  </si>
  <si>
    <t>Daughter and other</t>
  </si>
  <si>
    <t>Son only</t>
  </si>
  <si>
    <t>Son and other</t>
  </si>
  <si>
    <t>Other only</t>
  </si>
  <si>
    <t>Sample: 65+ receiving social care from partner</t>
  </si>
  <si>
    <t>Formal market</t>
  </si>
  <si>
    <t>Self-rated health poor</t>
  </si>
  <si>
    <t>Suplementary carer (ref = none)</t>
  </si>
  <si>
    <t>Partner</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</si>
  <si>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</si>
  <si>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</si>
  <si>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</si>
  <si>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</si>
  <si>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</si>
  <si>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</si>
  <si>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</si>
  <si>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</si>
  <si>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</si>
  <si>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</si>
  <si>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</si>
  <si>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</si>
  <si>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</si>
  <si>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</si>
  <si>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</si>
  <si>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</si>
  <si>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</si>
  <si>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</si>
  <si>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</si>
  <si>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</si>
  <si>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</si>
  <si>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</si>
  <si>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</si>
  <si>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</si>
  <si>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</si>
  <si>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</si>
  <si>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</si>
  <si>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</si>
  <si>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</si>
  <si>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</si>
  <si>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</si>
  <si>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</si>
  <si>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</si>
  <si>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</si>
  <si>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</si>
  <si>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</si>
  <si>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</si>
  <si>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</si>
  <si>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</si>
  <si>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</si>
  <si>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</si>
  <si>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</si>
  <si>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</si>
  <si>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</si>
  <si>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</si>
  <si>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</si>
  <si>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</si>
  <si>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</si>
  <si>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</si>
  <si>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</si>
  <si>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</si>
  <si>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</si>
  <si>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</si>
  <si>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</si>
  <si>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</si>
  <si>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</si>
  <si>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</si>
  <si>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</si>
  <si>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</si>
  <si>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</si>
  <si>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</si>
  <si>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</si>
  <si>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</si>
  <si>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</si>
  <si>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</si>
  <si>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</si>
  <si>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</si>
  <si>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</si>
  <si>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</si>
  <si>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</si>
  <si>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</si>
  <si>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</si>
  <si>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</si>
  <si>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</si>
  <si>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</si>
  <si>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</si>
  <si>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</si>
  <si>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</si>
  <si>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</si>
  <si>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</si>
  <si>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</si>
  <si>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</si>
  <si>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</si>
  <si>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</si>
  <si>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</si>
  <si>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</si>
  <si>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</si>
  <si>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</si>
  <si>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</si>
  <si>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</si>
  <si>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</si>
  <si>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</si>
  <si>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</si>
  <si>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</si>
  <si>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</si>
  <si>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</si>
  <si>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</si>
  <si>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</si>
  <si>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</si>
  <si>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</si>
  <si>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</si>
  <si>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</si>
  <si>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</si>
  <si>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</si>
  <si>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</si>
  <si>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</si>
  <si>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</si>
  <si>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</si>
  <si>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</si>
  <si>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</si>
  <si>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</si>
  <si>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</si>
  <si>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</si>
  <si>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</si>
  <si>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</si>
  <si>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</si>
  <si>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</si>
  <si>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</si>
  <si>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</si>
  <si>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</si>
  <si>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</si>
  <si>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</si>
  <si>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</si>
  <si>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</si>
  <si>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</si>
  <si>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</si>
  <si>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</si>
  <si>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</si>
  <si>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Linear regression of log hours of care provided by partners to people aged 65+</t>
  </si>
  <si>
    <t>Linear regression of log hours of care provided by daughters to people aged 65+</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</si>
  <si>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</si>
  <si>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</si>
  <si>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</si>
  <si>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</si>
  <si>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</si>
  <si>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</si>
  <si>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</si>
  <si>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</si>
  <si>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</si>
  <si>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</si>
  <si>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</si>
  <si>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</si>
  <si>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</si>
  <si>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</si>
  <si>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</si>
  <si>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</si>
  <si>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</si>
  <si>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</si>
  <si>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</si>
  <si>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</si>
  <si>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</si>
  <si>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</si>
  <si>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</si>
  <si>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</si>
  <si>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</si>
  <si>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</si>
  <si>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</si>
  <si>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</si>
  <si>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</si>
  <si>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</si>
  <si>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</si>
  <si>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</si>
  <si>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</si>
  <si>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</si>
  <si>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</si>
  <si>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</si>
  <si>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</si>
  <si>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</si>
  <si>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</si>
  <si>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</si>
  <si>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</si>
  <si>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</si>
  <si>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</si>
  <si>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</si>
  <si>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</si>
  <si>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</si>
  <si>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</si>
  <si>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</si>
  <si>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</si>
  <si>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</si>
  <si>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</si>
  <si>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</si>
  <si>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</si>
  <si>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</si>
  <si>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</si>
  <si>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</si>
  <si>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</si>
  <si>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</si>
  <si>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</si>
  <si>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</si>
  <si>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</si>
  <si>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</si>
  <si>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</si>
  <si>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</si>
  <si>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</si>
  <si>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</si>
  <si>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</si>
  <si>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</si>
  <si>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</si>
  <si>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</si>
  <si>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</si>
  <si>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</si>
  <si>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</si>
  <si>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</si>
  <si>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</si>
  <si>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</si>
  <si>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</si>
  <si>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</si>
  <si>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</si>
  <si>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</si>
  <si>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</si>
  <si>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</si>
  <si>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</si>
  <si>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</si>
  <si>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</si>
  <si>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</si>
  <si>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</si>
  <si>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</si>
  <si>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</si>
  <si>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</si>
  <si>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</si>
  <si>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</si>
  <si>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</si>
  <si>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</si>
  <si>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</si>
  <si>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</si>
  <si>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</si>
  <si>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</si>
  <si>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</si>
  <si>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</si>
  <si>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</si>
  <si>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</si>
  <si>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</si>
  <si>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</si>
  <si>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</si>
  <si>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</si>
  <si>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</si>
  <si>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</si>
  <si>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</si>
  <si>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</si>
  <si>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</si>
  <si>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</si>
  <si>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</si>
  <si>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</si>
  <si>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</si>
  <si>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</si>
  <si>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</si>
  <si>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</si>
  <si>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</si>
  <si>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</si>
  <si>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</si>
  <si>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</si>
  <si>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</si>
  <si>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</si>
  <si>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</si>
  <si>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</si>
  <si>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</si>
  <si>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</si>
  <si>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</si>
  <si>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</si>
  <si>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</si>
  <si>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</si>
  <si>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</si>
  <si>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</si>
  <si>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</si>
  <si>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</si>
  <si>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</si>
  <si>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</si>
  <si>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</si>
  <si>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</si>
  <si>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</si>
  <si>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</si>
  <si>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</si>
  <si>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</si>
  <si>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</si>
  <si>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</si>
  <si>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</si>
  <si>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</si>
  <si>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</si>
  <si>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</si>
  <si>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</si>
  <si>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</si>
  <si>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</si>
  <si>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</si>
  <si>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</si>
  <si>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</si>
  <si>
    <t>75-79</t>
  </si>
  <si>
    <t>formal</t>
  </si>
  <si>
    <t>mixed</t>
  </si>
  <si>
    <t>informal</t>
  </si>
  <si>
    <t>other</t>
  </si>
  <si>
    <t>formal and informal care</t>
  </si>
  <si>
    <t>only formal care</t>
  </si>
  <si>
    <t>Population share</t>
  </si>
  <si>
    <t>care market (lag, ref = none)</t>
  </si>
  <si>
    <t>informal only</t>
  </si>
  <si>
    <t>Share of “only informal care”</t>
  </si>
  <si>
    <t>CareMarketInformal_L1_Mixed</t>
  </si>
  <si>
    <t>CareMarketInformal_L1_Formal</t>
  </si>
  <si>
    <t>Supplementary carer (lag, ref = none)</t>
  </si>
  <si>
    <t>Care from partner (lag)</t>
  </si>
  <si>
    <t>Share of "none"</t>
  </si>
  <si>
    <t>Source: Authors' calculations on pooled data reported by waves "g", "i", and "k" of UKHLS.</t>
  </si>
  <si>
    <t>Notes: Sample limited to individuals aged 65 and over receiving social care from their partner and without missing variables. Regression considers four alternatives for supplementary carers: none (reference), daughter, son, and other. Weighted regression with robust standard errors reported. "lag" defined as preceding year.</t>
  </si>
  <si>
    <t>CareFromPartner_L1_Daughter</t>
  </si>
  <si>
    <t>CareFromPartner_L1_Son</t>
  </si>
  <si>
    <t>CareFromPartner_L1_Other</t>
  </si>
  <si>
    <t>ok</t>
  </si>
  <si>
    <t>none</t>
  </si>
  <si>
    <t>daughter</t>
  </si>
  <si>
    <t>son</t>
  </si>
  <si>
    <t>Daughter only</t>
  </si>
  <si>
    <t>Share of "daughter only"</t>
  </si>
  <si>
    <t>CareFromDaughterOnly_L1_DaughterAndSon</t>
  </si>
  <si>
    <t>CareFromDaughterOnly_L1_DaughterAndOther</t>
  </si>
  <si>
    <t>CareFromDaughterOnly_L1_SonOnly</t>
  </si>
  <si>
    <t>CareFromDaughterOnly_L1_SonAndOther</t>
  </si>
  <si>
    <t>CareFromDaughterOnly_L1_OtherOnly</t>
  </si>
  <si>
    <t>Carer(s) (lag, ref: none)</t>
  </si>
  <si>
    <t>Model parameters governing projection of demand for social care and supply of informal care</t>
  </si>
  <si>
    <t>Probit regression estimates for the incidence of informal care provision to non-partners where person is providing care to a partner</t>
  </si>
  <si>
    <t>Probit regression estimates for the incidence of informal care provision to non-partners where person is not providing care to a partner</t>
  </si>
  <si>
    <t>Probit regression estimates for the incidence of informal care provision for people who do not have a partner</t>
  </si>
  <si>
    <t>Authors:</t>
  </si>
  <si>
    <t>Justin van de 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</si>
</sst>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1"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xf numFmtId="0" fontId="3" fillId="0" borderId="0"/>
    <xf numFmtId="0" fontId="5" fillId="0" borderId="0"/>
  </cellStyleXfs>
  <cellXfs count="53">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9" xfId="0" applyBorder="1" applyAlignment="1">
      <alignment horizontal="right"/>
    </xf>
    <xf numFmtId="0" fontId="8" fillId="0" borderId="7" xfId="0" applyFont="1" applyBorder="1" applyAlignment="1">
      <alignment horizontal="centerContinuous"/>
    </xf>
    <xf numFmtId="0" fontId="0" fillId="0" borderId="0" xfId="0" applyAlignment="1">
      <alignment horizontal="centerContinuous"/>
    </xf>
    <xf numFmtId="0" fontId="0" fillId="0" borderId="7" xfId="0" applyBorder="1" applyAlignment="1">
      <alignment horizontal="centerContinuous"/>
    </xf>
    <xf numFmtId="164" fontId="0" fillId="0" borderId="7" xfId="0" applyNumberFormat="1" applyBorder="1" applyAlignment="1">
      <alignment horizontal="centerContinuous"/>
    </xf>
    <xf numFmtId="165" fontId="0" fillId="0" borderId="6" xfId="0" applyNumberFormat="1" applyBorder="1"/>
    <xf numFmtId="0" fontId="10" fillId="0" borderId="0" xfId="0" applyFont="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4"/>
  <sheetViews>
    <sheetView tabSelected="1" workbookViewId="0">
      <selection activeCell="A3" sqref="A3"/>
    </sheetView>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113</v>
      </c>
      <c r="B1" s="9" t="s">
        <v>415</v>
      </c>
    </row>
    <row r="2" spans="1:6" x14ac:dyDescent="0.25">
      <c r="A2" s="9" t="s">
        <v>419</v>
      </c>
      <c r="B2" s="9" t="s">
        <v>420</v>
      </c>
    </row>
    <row r="3" spans="1:6" x14ac:dyDescent="0.25">
      <c r="A3" s="9" t="s">
        <v>114</v>
      </c>
      <c r="B3" s="9" t="s">
        <v>39</v>
      </c>
    </row>
    <row r="4" spans="1:6" x14ac:dyDescent="0.25">
      <c r="A4" s="9" t="s">
        <v>115</v>
      </c>
      <c r="B4" s="9" t="s">
        <v>297</v>
      </c>
    </row>
    <row r="5" spans="1:6" x14ac:dyDescent="0.25">
      <c r="A5" s="11"/>
      <c r="B5" s="11"/>
      <c r="C5" s="11"/>
      <c r="D5" s="12"/>
      <c r="E5" s="12"/>
      <c r="F5" s="12"/>
    </row>
    <row r="6" spans="1:6" x14ac:dyDescent="0.25">
      <c r="A6" s="28" t="s">
        <v>98</v>
      </c>
      <c r="B6" s="28" t="s">
        <v>99</v>
      </c>
    </row>
    <row r="7" spans="1:6" x14ac:dyDescent="0.25">
      <c r="A7" s="9" t="s">
        <v>100</v>
      </c>
      <c r="B7" s="9" t="str">
        <f>'Process 1a'!A1</f>
        <v>Probit regression describing probability of receiving informal social care: under 65</v>
      </c>
    </row>
    <row r="8" spans="1:6" x14ac:dyDescent="0.25">
      <c r="A8" s="9" t="s">
        <v>101</v>
      </c>
      <c r="B8" s="9" t="str">
        <f>'Process 1b'!A1</f>
        <v>Linear regression describing log hours of informal social care received: under 65</v>
      </c>
    </row>
    <row r="9" spans="1:6" x14ac:dyDescent="0.25">
      <c r="A9" s="9" t="s">
        <v>102</v>
      </c>
      <c r="B9" s="9" t="str">
        <f>'Process 2a'!A1</f>
        <v>Probit regression describing probability of needing assistance with ADLs: 65+</v>
      </c>
    </row>
    <row r="10" spans="1:6" x14ac:dyDescent="0.25">
      <c r="A10" s="9" t="s">
        <v>103</v>
      </c>
      <c r="B10" s="9" t="str">
        <f>'Process 2b'!A1</f>
        <v>Probit regression describing probability of receiving assistance with ADLs: 65+</v>
      </c>
    </row>
    <row r="11" spans="1:6" x14ac:dyDescent="0.25">
      <c r="A11" s="9" t="s">
        <v>104</v>
      </c>
      <c r="B11" s="9" t="str">
        <f>'Process 2c'!A1</f>
        <v>Multinomial logit regression describing split of population receiving social care, between only informal, informal and formal, and only formal markets: 65+</v>
      </c>
    </row>
    <row r="12" spans="1:6" x14ac:dyDescent="0.25">
      <c r="A12" s="9" t="s">
        <v>105</v>
      </c>
      <c r="B12" s="9" t="str">
        <f>'Process 2d'!A1</f>
        <v>Probit receive care from partner: 65+</v>
      </c>
    </row>
    <row r="13" spans="1:6" x14ac:dyDescent="0.25">
      <c r="A13" s="9" t="s">
        <v>106</v>
      </c>
      <c r="B13" s="9" t="str">
        <f>'Process 2e'!A1</f>
        <v>Mlogit for supplementary informal carers where partner provide care: 65+</v>
      </c>
    </row>
    <row r="14" spans="1:6" x14ac:dyDescent="0.25">
      <c r="A14" s="9" t="s">
        <v>107</v>
      </c>
      <c r="B14" s="9" t="str">
        <f>'Process 2f'!A1</f>
        <v>Mlogit for informal carers where partner not providing care: 65+</v>
      </c>
    </row>
    <row r="15" spans="1:6" x14ac:dyDescent="0.25">
      <c r="A15" s="9" t="s">
        <v>108</v>
      </c>
      <c r="B15" s="9" t="str">
        <f>'Process 2g'!A1</f>
        <v>Linear regression of log hours of care provided by partners to people aged 65+</v>
      </c>
    </row>
    <row r="16" spans="1:6" x14ac:dyDescent="0.25">
      <c r="A16" s="9" t="s">
        <v>109</v>
      </c>
      <c r="B16" s="9" t="str">
        <f>'Process 2h'!A1</f>
        <v>Linear regression of log hours of care provided by daughters to people aged 65+</v>
      </c>
    </row>
    <row r="17" spans="1:2" x14ac:dyDescent="0.25">
      <c r="A17" s="9" t="s">
        <v>110</v>
      </c>
      <c r="B17" s="9" t="str">
        <f>'Process 2i'!A1</f>
        <v>Linear regression of log hours of care provided by sons to people aged 65+</v>
      </c>
    </row>
    <row r="18" spans="1:2" x14ac:dyDescent="0.25">
      <c r="A18" s="9" t="s">
        <v>111</v>
      </c>
      <c r="B18" s="9" t="str">
        <f>'Process 2j'!A1</f>
        <v>Linear regression of log hours of care provided by others to people aged 65+</v>
      </c>
    </row>
    <row r="19" spans="1:2" x14ac:dyDescent="0.25">
      <c r="A19" s="9" t="s">
        <v>112</v>
      </c>
      <c r="B19" s="9" t="str">
        <f>'Process 2k'!A1</f>
        <v>Linear regression of log hours of formal care to people aged 65+</v>
      </c>
    </row>
    <row r="20" spans="1:2" x14ac:dyDescent="0.25">
      <c r="A20" s="9" t="s">
        <v>264</v>
      </c>
      <c r="B20" s="9" t="str">
        <f>'Process 3a'!A1</f>
        <v>Probit regression estimates for the incidence of informal care provision to non-partners where person is providing care to a partner</v>
      </c>
    </row>
    <row r="21" spans="1:2" x14ac:dyDescent="0.25">
      <c r="A21" s="9" t="s">
        <v>265</v>
      </c>
      <c r="B21" s="9" t="str">
        <f>'Process 3b'!A1</f>
        <v>Probit regression estimates for the incidence of informal care provision to non-partners where person is not providing care to a partner</v>
      </c>
    </row>
    <row r="22" spans="1:2" x14ac:dyDescent="0.25">
      <c r="A22" s="9" t="s">
        <v>266</v>
      </c>
      <c r="B22" s="9" t="str">
        <f>'Process S3c'!A1</f>
        <v>Probit regression estimates for the incidence of informal care provision for people who do not have a partner</v>
      </c>
    </row>
    <row r="23" spans="1:2" x14ac:dyDescent="0.25">
      <c r="A23" s="9" t="s">
        <v>269</v>
      </c>
      <c r="B23" s="9" t="str">
        <f>'Process S3d'!A1</f>
        <v>Multinomial logit estimates for provision of social care by people with partners (reference group does not provide care)</v>
      </c>
    </row>
    <row r="24" spans="1:2" x14ac:dyDescent="0.25">
      <c r="A24" s="9" t="s">
        <v>270</v>
      </c>
      <c r="B24"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220</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220</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221</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222</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182</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223</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221</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222</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182</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223</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220</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222</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182</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A2" sqref="A2:A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221</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223</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220</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221</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182</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A2" sqref="A2:A18"/>
    </sheetView>
  </sheetViews>
  <sheetFormatPr defaultRowHeight="15" x14ac:dyDescent="0.25"/>
  <cols>
    <col min="1" max="1" width="18.28515625" customWidth="1"/>
  </cols>
  <sheetData>
    <row r="1" spans="1:19" x14ac:dyDescent="0.25">
      <c r="A1" s="1" t="s">
        <v>0</v>
      </c>
      <c r="B1" s="1" t="s">
        <v>1</v>
      </c>
      <c r="C1" t="s">
        <v>27</v>
      </c>
      <c r="D1" t="s">
        <v>40</v>
      </c>
      <c r="E1" t="s">
        <v>41</v>
      </c>
      <c r="F1" t="s">
        <v>232</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232</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workbookViewId="0">
      <selection activeCell="A9" sqref="A9"/>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367</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368</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369</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251</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252</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253</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254</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255</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256</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257</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258</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259</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260</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261</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262</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263</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topLeftCell="A2" workbookViewId="0">
      <selection activeCell="A38" sqref="A38"/>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367</v>
      </c>
      <c r="K1" t="s">
        <v>368</v>
      </c>
      <c r="L1" t="s">
        <v>369</v>
      </c>
      <c r="M1" t="s">
        <v>136</v>
      </c>
      <c r="N1" t="s">
        <v>251</v>
      </c>
      <c r="O1" t="s">
        <v>252</v>
      </c>
      <c r="P1" t="s">
        <v>253</v>
      </c>
      <c r="Q1" t="s">
        <v>254</v>
      </c>
      <c r="R1" t="s">
        <v>255</v>
      </c>
      <c r="S1" t="s">
        <v>256</v>
      </c>
      <c r="T1" t="s">
        <v>257</v>
      </c>
      <c r="U1" t="s">
        <v>258</v>
      </c>
      <c r="V1" t="s">
        <v>259</v>
      </c>
      <c r="W1" t="s">
        <v>260</v>
      </c>
      <c r="X1" t="s">
        <v>261</v>
      </c>
      <c r="Y1" t="s">
        <v>262</v>
      </c>
      <c r="Z1" t="s">
        <v>263</v>
      </c>
      <c r="AA1" t="s">
        <v>280</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367</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368</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369</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136</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251</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252</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253</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254</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255</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256</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257</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258</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259</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260</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261</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262</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263</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133</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280</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367</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368</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369</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251</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252</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253</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254</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255</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256</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257</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258</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259</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260</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261</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262</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263</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133</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topLeftCell="A43" workbookViewId="0">
      <selection activeCell="A79" sqref="A79"/>
    </sheetView>
  </sheetViews>
  <sheetFormatPr defaultRowHeight="15" x14ac:dyDescent="0.25"/>
  <sheetData>
    <row r="1" spans="1:80" x14ac:dyDescent="0.25">
      <c r="A1" s="1" t="s">
        <v>0</v>
      </c>
      <c r="B1" s="1" t="s">
        <v>1</v>
      </c>
      <c r="C1" t="s">
        <v>298</v>
      </c>
      <c r="D1" t="s">
        <v>299</v>
      </c>
      <c r="E1" t="s">
        <v>300</v>
      </c>
      <c r="F1" t="s">
        <v>301</v>
      </c>
      <c r="G1" t="s">
        <v>302</v>
      </c>
      <c r="H1" t="s">
        <v>303</v>
      </c>
      <c r="I1" t="s">
        <v>304</v>
      </c>
      <c r="J1" t="s">
        <v>373</v>
      </c>
      <c r="K1" t="s">
        <v>376</v>
      </c>
      <c r="L1" t="s">
        <v>370</v>
      </c>
      <c r="M1" t="s">
        <v>305</v>
      </c>
      <c r="N1" t="s">
        <v>306</v>
      </c>
      <c r="O1" t="s">
        <v>307</v>
      </c>
      <c r="P1" t="s">
        <v>308</v>
      </c>
      <c r="Q1" t="s">
        <v>309</v>
      </c>
      <c r="R1" t="s">
        <v>310</v>
      </c>
      <c r="S1" t="s">
        <v>311</v>
      </c>
      <c r="T1" t="s">
        <v>312</v>
      </c>
      <c r="U1" t="s">
        <v>313</v>
      </c>
      <c r="V1" t="s">
        <v>314</v>
      </c>
      <c r="W1" t="s">
        <v>315</v>
      </c>
      <c r="X1" t="s">
        <v>316</v>
      </c>
      <c r="Y1" t="s">
        <v>317</v>
      </c>
      <c r="Z1" t="s">
        <v>318</v>
      </c>
      <c r="AA1" t="s">
        <v>319</v>
      </c>
      <c r="AB1" t="s">
        <v>320</v>
      </c>
      <c r="AC1" t="s">
        <v>344</v>
      </c>
      <c r="AD1" t="s">
        <v>345</v>
      </c>
      <c r="AE1" t="s">
        <v>346</v>
      </c>
      <c r="AF1" t="s">
        <v>347</v>
      </c>
      <c r="AG1" t="s">
        <v>348</v>
      </c>
      <c r="AH1" t="s">
        <v>349</v>
      </c>
      <c r="AI1" t="s">
        <v>350</v>
      </c>
      <c r="AJ1" t="s">
        <v>374</v>
      </c>
      <c r="AK1" t="s">
        <v>377</v>
      </c>
      <c r="AL1" t="s">
        <v>371</v>
      </c>
      <c r="AM1" t="s">
        <v>351</v>
      </c>
      <c r="AN1" t="s">
        <v>352</v>
      </c>
      <c r="AO1" t="s">
        <v>353</v>
      </c>
      <c r="AP1" t="s">
        <v>354</v>
      </c>
      <c r="AQ1" t="s">
        <v>355</v>
      </c>
      <c r="AR1" t="s">
        <v>356</v>
      </c>
      <c r="AS1" t="s">
        <v>357</v>
      </c>
      <c r="AT1" t="s">
        <v>358</v>
      </c>
      <c r="AU1" t="s">
        <v>359</v>
      </c>
      <c r="AV1" t="s">
        <v>360</v>
      </c>
      <c r="AW1" t="s">
        <v>361</v>
      </c>
      <c r="AX1" t="s">
        <v>362</v>
      </c>
      <c r="AY1" t="s">
        <v>363</v>
      </c>
      <c r="AZ1" t="s">
        <v>364</v>
      </c>
      <c r="BA1" t="s">
        <v>365</v>
      </c>
      <c r="BB1" t="s">
        <v>366</v>
      </c>
      <c r="BC1" t="s">
        <v>321</v>
      </c>
      <c r="BD1" t="s">
        <v>322</v>
      </c>
      <c r="BE1" t="s">
        <v>323</v>
      </c>
      <c r="BF1" t="s">
        <v>324</v>
      </c>
      <c r="BG1" t="s">
        <v>325</v>
      </c>
      <c r="BH1" t="s">
        <v>326</v>
      </c>
      <c r="BI1" t="s">
        <v>327</v>
      </c>
      <c r="BJ1" t="s">
        <v>375</v>
      </c>
      <c r="BK1" t="s">
        <v>378</v>
      </c>
      <c r="BL1" t="s">
        <v>372</v>
      </c>
      <c r="BM1" t="s">
        <v>328</v>
      </c>
      <c r="BN1" t="s">
        <v>329</v>
      </c>
      <c r="BO1" t="s">
        <v>330</v>
      </c>
      <c r="BP1" t="s">
        <v>331</v>
      </c>
      <c r="BQ1" t="s">
        <v>332</v>
      </c>
      <c r="BR1" t="s">
        <v>333</v>
      </c>
      <c r="BS1" t="s">
        <v>334</v>
      </c>
      <c r="BT1" t="s">
        <v>335</v>
      </c>
      <c r="BU1" t="s">
        <v>336</v>
      </c>
      <c r="BV1" t="s">
        <v>337</v>
      </c>
      <c r="BW1" t="s">
        <v>338</v>
      </c>
      <c r="BX1" t="s">
        <v>339</v>
      </c>
      <c r="BY1" t="s">
        <v>340</v>
      </c>
      <c r="BZ1" t="s">
        <v>341</v>
      </c>
      <c r="CA1" t="s">
        <v>342</v>
      </c>
      <c r="CB1" t="s">
        <v>343</v>
      </c>
    </row>
    <row r="2" spans="1:80" x14ac:dyDescent="0.25">
      <c r="A2" t="s">
        <v>298</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299</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300</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301</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302</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303</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304</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373</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376</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370</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305</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306</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307</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308</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309</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310</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311</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312</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313</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314</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315</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316</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317</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318</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319</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320</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344</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345</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346</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347</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348</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349</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350</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374</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377</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371</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351</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352</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353</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354</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355</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356</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357</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358</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359</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360</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361</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362</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363</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364</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365</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366</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321</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322</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323</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324</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325</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326</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327</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375</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378</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372</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328</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329</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330</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331</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332</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333</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334</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335</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336</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337</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338</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339</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340</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341</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342</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343</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379</v>
      </c>
      <c r="K1" t="s">
        <v>380</v>
      </c>
      <c r="L1" t="s">
        <v>136</v>
      </c>
      <c r="M1" t="s">
        <v>251</v>
      </c>
      <c r="N1" t="s">
        <v>252</v>
      </c>
      <c r="O1" t="s">
        <v>253</v>
      </c>
      <c r="P1" t="s">
        <v>254</v>
      </c>
      <c r="Q1" t="s">
        <v>255</v>
      </c>
      <c r="R1" t="s">
        <v>256</v>
      </c>
      <c r="S1" t="s">
        <v>257</v>
      </c>
      <c r="T1" t="s">
        <v>258</v>
      </c>
      <c r="U1" t="s">
        <v>259</v>
      </c>
      <c r="V1" t="s">
        <v>260</v>
      </c>
      <c r="W1" t="s">
        <v>261</v>
      </c>
      <c r="X1" t="s">
        <v>262</v>
      </c>
      <c r="Y1" t="s">
        <v>263</v>
      </c>
      <c r="Z1" t="s">
        <v>133</v>
      </c>
      <c r="AA1" t="s">
        <v>28</v>
      </c>
      <c r="AB1" t="s">
        <v>29</v>
      </c>
      <c r="AC1" t="s">
        <v>30</v>
      </c>
      <c r="AD1" t="s">
        <v>31</v>
      </c>
      <c r="AE1" t="s">
        <v>32</v>
      </c>
      <c r="AF1" t="s">
        <v>33</v>
      </c>
      <c r="AG1" t="s">
        <v>34</v>
      </c>
      <c r="AH1" t="s">
        <v>35</v>
      </c>
      <c r="AI1" t="s">
        <v>36</v>
      </c>
      <c r="AJ1" t="s">
        <v>37</v>
      </c>
      <c r="AK1" t="s">
        <v>38</v>
      </c>
      <c r="AL1" t="s">
        <v>24</v>
      </c>
    </row>
    <row r="2" spans="1:38" x14ac:dyDescent="0.2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2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2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2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2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2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2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25">
      <c r="A9" t="s">
        <v>379</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25">
      <c r="A10" t="s">
        <v>380</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25">
      <c r="A11" t="s">
        <v>136</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25">
      <c r="A12" t="s">
        <v>251</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25">
      <c r="A13" t="s">
        <v>252</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25">
      <c r="A14" t="s">
        <v>253</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25">
      <c r="A15" t="s">
        <v>254</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25">
      <c r="A16" t="s">
        <v>255</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25">
      <c r="A17" t="s">
        <v>256</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25">
      <c r="A18" t="s">
        <v>257</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25">
      <c r="A19" t="s">
        <v>258</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25">
      <c r="A20" t="s">
        <v>259</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25">
      <c r="A21" t="s">
        <v>260</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25">
      <c r="A22" t="s">
        <v>261</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25">
      <c r="A23" t="s">
        <v>262</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25">
      <c r="A24" t="s">
        <v>263</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25">
      <c r="A25" t="s">
        <v>133</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2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2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2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2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2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2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2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2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2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2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2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2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233</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233</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H56"/>
  <sheetViews>
    <sheetView topLeftCell="A20" workbookViewId="0">
      <selection activeCell="H38" sqref="H38"/>
    </sheetView>
  </sheetViews>
  <sheetFormatPr defaultRowHeight="15" x14ac:dyDescent="0.25"/>
  <cols>
    <col min="1" max="1" width="32.85546875" customWidth="1"/>
  </cols>
  <sheetData>
    <row r="1" spans="1:6" x14ac:dyDescent="0.25">
      <c r="A1" t="s">
        <v>381</v>
      </c>
    </row>
    <row r="3" spans="1:6" x14ac:dyDescent="0.25">
      <c r="A3" s="29"/>
      <c r="B3" s="30" t="s">
        <v>2</v>
      </c>
      <c r="C3" s="30" t="s">
        <v>234</v>
      </c>
      <c r="D3" s="30" t="s">
        <v>235</v>
      </c>
    </row>
    <row r="4" spans="1:6" x14ac:dyDescent="0.25">
      <c r="A4" t="s">
        <v>8</v>
      </c>
    </row>
    <row r="5" spans="1:6" x14ac:dyDescent="0.25">
      <c r="A5" s="3" t="s">
        <v>9</v>
      </c>
      <c r="B5" s="8">
        <v>-0.26023269999999998</v>
      </c>
      <c r="C5" s="7">
        <v>1.7858599999999999E-2</v>
      </c>
      <c r="D5" s="8">
        <v>0</v>
      </c>
      <c r="F5">
        <v>1</v>
      </c>
    </row>
    <row r="6" spans="1:6" x14ac:dyDescent="0.25">
      <c r="A6" t="s">
        <v>43</v>
      </c>
      <c r="B6" s="8"/>
      <c r="C6" s="7"/>
      <c r="D6" s="8"/>
    </row>
    <row r="7" spans="1:6" x14ac:dyDescent="0.25">
      <c r="A7" s="3" t="s">
        <v>10</v>
      </c>
      <c r="B7" s="8">
        <v>0.25005250000000001</v>
      </c>
      <c r="C7" s="7">
        <v>2.0829E-2</v>
      </c>
      <c r="D7" s="8">
        <v>0</v>
      </c>
    </row>
    <row r="8" spans="1:6" x14ac:dyDescent="0.25">
      <c r="A8" s="3" t="s">
        <v>11</v>
      </c>
      <c r="B8" s="8">
        <v>0.52315630000000002</v>
      </c>
      <c r="C8" s="7">
        <v>2.85165E-2</v>
      </c>
      <c r="D8" s="8">
        <v>0</v>
      </c>
    </row>
    <row r="9" spans="1:6" x14ac:dyDescent="0.25">
      <c r="A9" t="s">
        <v>75</v>
      </c>
      <c r="B9" s="8"/>
      <c r="C9" s="7"/>
      <c r="D9" s="8"/>
    </row>
    <row r="10" spans="1:6" x14ac:dyDescent="0.25">
      <c r="A10" s="3" t="s">
        <v>53</v>
      </c>
      <c r="B10" s="8">
        <v>1.09119E-2</v>
      </c>
      <c r="C10" s="7">
        <v>3.2772799999999998E-2</v>
      </c>
      <c r="D10" s="8">
        <v>0.73899999999999999</v>
      </c>
      <c r="F10">
        <v>1</v>
      </c>
    </row>
    <row r="11" spans="1:6" x14ac:dyDescent="0.25">
      <c r="A11" s="3" t="s">
        <v>54</v>
      </c>
      <c r="B11" s="8">
        <v>0.172074</v>
      </c>
      <c r="C11" s="7">
        <v>3.3128900000000003E-2</v>
      </c>
      <c r="D11" s="8">
        <v>0</v>
      </c>
    </row>
    <row r="12" spans="1:6" x14ac:dyDescent="0.25">
      <c r="A12" s="3" t="s">
        <v>55</v>
      </c>
      <c r="B12" s="8">
        <v>0.32923059999999998</v>
      </c>
      <c r="C12" s="7">
        <v>3.6660999999999999E-2</v>
      </c>
      <c r="D12" s="8">
        <v>0</v>
      </c>
    </row>
    <row r="13" spans="1:6" x14ac:dyDescent="0.25">
      <c r="A13" s="3" t="s">
        <v>56</v>
      </c>
      <c r="B13" s="8">
        <v>0.55290450000000002</v>
      </c>
      <c r="C13" s="7">
        <v>4.7719900000000003E-2</v>
      </c>
      <c r="D13" s="8">
        <v>0</v>
      </c>
    </row>
    <row r="14" spans="1:6" x14ac:dyDescent="0.25">
      <c r="A14" t="s">
        <v>295</v>
      </c>
      <c r="B14" s="8"/>
      <c r="C14" s="7"/>
      <c r="D14" s="8"/>
    </row>
    <row r="15" spans="1:6" x14ac:dyDescent="0.25">
      <c r="A15" s="3" t="s">
        <v>273</v>
      </c>
      <c r="B15" s="8">
        <v>-0.20462040000000001</v>
      </c>
      <c r="C15" s="7">
        <v>5.0197899999999997E-2</v>
      </c>
      <c r="D15" s="8">
        <v>0</v>
      </c>
    </row>
    <row r="16" spans="1:6" x14ac:dyDescent="0.25">
      <c r="A16" s="3" t="s">
        <v>274</v>
      </c>
      <c r="B16" s="8">
        <v>-1.2723230000000001</v>
      </c>
      <c r="C16" s="7">
        <v>2.7765399999999999E-2</v>
      </c>
      <c r="D16" s="8">
        <v>0</v>
      </c>
      <c r="F16">
        <v>1</v>
      </c>
    </row>
    <row r="17" spans="1:6" x14ac:dyDescent="0.25">
      <c r="A17" t="s">
        <v>95</v>
      </c>
      <c r="B17" s="8">
        <v>-0.23398769999999999</v>
      </c>
      <c r="C17" s="7">
        <v>2.1897799999999999E-2</v>
      </c>
      <c r="D17" s="8">
        <v>0</v>
      </c>
      <c r="F17">
        <v>1</v>
      </c>
    </row>
    <row r="18" spans="1:6" x14ac:dyDescent="0.25">
      <c r="A18" t="s">
        <v>236</v>
      </c>
      <c r="B18" s="8"/>
      <c r="C18" s="7"/>
      <c r="D18" s="8"/>
    </row>
    <row r="19" spans="1:6" x14ac:dyDescent="0.25">
      <c r="A19" s="3" t="s">
        <v>237</v>
      </c>
      <c r="B19" s="8">
        <v>0.16516839999999999</v>
      </c>
      <c r="C19" s="7">
        <v>9.1311000000000003E-2</v>
      </c>
      <c r="D19" s="8">
        <v>7.0000000000000007E-2</v>
      </c>
    </row>
    <row r="20" spans="1:6" x14ac:dyDescent="0.25">
      <c r="A20" s="3" t="s">
        <v>238</v>
      </c>
      <c r="B20" s="8">
        <v>0.27893089999999998</v>
      </c>
      <c r="C20" s="7">
        <v>9.3611100000000003E-2</v>
      </c>
      <c r="D20" s="8">
        <v>3.0000000000000001E-3</v>
      </c>
    </row>
    <row r="21" spans="1:6" x14ac:dyDescent="0.25">
      <c r="A21" s="3" t="s">
        <v>239</v>
      </c>
      <c r="B21" s="8">
        <v>0.52550540000000001</v>
      </c>
      <c r="C21" s="7">
        <v>9.2563400000000004E-2</v>
      </c>
      <c r="D21" s="8">
        <v>0</v>
      </c>
    </row>
    <row r="22" spans="1:6" x14ac:dyDescent="0.25">
      <c r="A22" s="3" t="s">
        <v>240</v>
      </c>
      <c r="B22" s="8">
        <v>0.59696510000000003</v>
      </c>
      <c r="C22" s="7">
        <v>8.8754299999999994E-2</v>
      </c>
      <c r="D22" s="8">
        <v>0</v>
      </c>
    </row>
    <row r="23" spans="1:6" x14ac:dyDescent="0.25">
      <c r="A23" s="3" t="s">
        <v>241</v>
      </c>
      <c r="B23" s="8">
        <v>0.56353710000000001</v>
      </c>
      <c r="C23" s="7">
        <v>8.6441799999999999E-2</v>
      </c>
      <c r="D23" s="8">
        <v>0</v>
      </c>
    </row>
    <row r="24" spans="1:6" x14ac:dyDescent="0.25">
      <c r="A24" s="3" t="s">
        <v>242</v>
      </c>
      <c r="B24" s="8">
        <v>0.30933709999999998</v>
      </c>
      <c r="C24" s="7">
        <v>8.3650600000000006E-2</v>
      </c>
      <c r="D24" s="8">
        <v>0</v>
      </c>
    </row>
    <row r="25" spans="1:6" x14ac:dyDescent="0.25">
      <c r="A25" s="3" t="s">
        <v>243</v>
      </c>
      <c r="B25" s="8">
        <v>0.22312299999999999</v>
      </c>
      <c r="C25" s="7">
        <v>8.1765599999999994E-2</v>
      </c>
      <c r="D25" s="8">
        <v>6.0000000000000001E-3</v>
      </c>
    </row>
    <row r="26" spans="1:6" x14ac:dyDescent="0.25">
      <c r="A26" s="3" t="s">
        <v>244</v>
      </c>
      <c r="B26" s="8">
        <v>0.196162</v>
      </c>
      <c r="C26" s="7">
        <v>8.1108E-2</v>
      </c>
      <c r="D26" s="8">
        <v>1.6E-2</v>
      </c>
    </row>
    <row r="27" spans="1:6" x14ac:dyDescent="0.25">
      <c r="A27" s="3" t="s">
        <v>245</v>
      </c>
      <c r="B27" s="8">
        <v>0.1515398</v>
      </c>
      <c r="C27" s="7">
        <v>8.1153299999999998E-2</v>
      </c>
      <c r="D27" s="8">
        <v>6.2E-2</v>
      </c>
    </row>
    <row r="28" spans="1:6" x14ac:dyDescent="0.25">
      <c r="A28" s="3" t="s">
        <v>246</v>
      </c>
      <c r="B28" s="8">
        <v>6.5108299999999994E-2</v>
      </c>
      <c r="C28" s="7">
        <v>8.1995100000000001E-2</v>
      </c>
      <c r="D28" s="8">
        <v>0.42699999999999999</v>
      </c>
      <c r="F28">
        <v>1</v>
      </c>
    </row>
    <row r="29" spans="1:6" x14ac:dyDescent="0.25">
      <c r="A29" s="3" t="s">
        <v>247</v>
      </c>
      <c r="B29" s="8">
        <v>6.8036200000000005E-2</v>
      </c>
      <c r="C29" s="7">
        <v>8.3287399999999998E-2</v>
      </c>
      <c r="D29" s="8">
        <v>0.41399999999999998</v>
      </c>
    </row>
    <row r="30" spans="1:6" x14ac:dyDescent="0.25">
      <c r="A30" s="3" t="s">
        <v>248</v>
      </c>
      <c r="B30" s="8">
        <v>7.1242799999999995E-2</v>
      </c>
      <c r="C30" s="7">
        <v>8.74032E-2</v>
      </c>
      <c r="D30" s="8">
        <v>0.41499999999999998</v>
      </c>
    </row>
    <row r="31" spans="1:6" x14ac:dyDescent="0.25">
      <c r="A31" s="3" t="s">
        <v>249</v>
      </c>
      <c r="B31" s="8">
        <v>6.7698800000000003E-2</v>
      </c>
      <c r="C31" s="7">
        <v>9.4581600000000002E-2</v>
      </c>
      <c r="D31" s="8">
        <v>0.47399999999999998</v>
      </c>
    </row>
    <row r="32" spans="1:6" x14ac:dyDescent="0.25">
      <c r="A32" s="3" t="s">
        <v>68</v>
      </c>
      <c r="B32" s="8">
        <v>-7.2208300000000003E-2</v>
      </c>
      <c r="C32" s="7">
        <v>0.1085931</v>
      </c>
      <c r="D32" s="8">
        <v>0.50600000000000001</v>
      </c>
    </row>
    <row r="33" spans="1:8" x14ac:dyDescent="0.25">
      <c r="A33" s="31" t="s">
        <v>24</v>
      </c>
      <c r="B33" s="32">
        <v>2.7039170000000001</v>
      </c>
      <c r="C33" s="33">
        <v>9.3326900000000004E-2</v>
      </c>
      <c r="D33" s="32">
        <v>0</v>
      </c>
      <c r="F33">
        <v>1</v>
      </c>
    </row>
    <row r="34" spans="1:8" x14ac:dyDescent="0.25">
      <c r="A34" t="s">
        <v>69</v>
      </c>
      <c r="B34">
        <v>31490</v>
      </c>
    </row>
    <row r="35" spans="1:8" x14ac:dyDescent="0.25">
      <c r="A35" t="s">
        <v>267</v>
      </c>
      <c r="B35">
        <v>1.2788999999999999</v>
      </c>
    </row>
    <row r="36" spans="1:8" ht="15.75" thickBot="1" x14ac:dyDescent="0.3">
      <c r="A36" s="34" t="s">
        <v>268</v>
      </c>
      <c r="B36" s="35">
        <v>0.17829999999999999</v>
      </c>
      <c r="C36" s="34"/>
      <c r="D36" s="34"/>
    </row>
    <row r="37" spans="1:8" ht="15.75" thickTop="1" x14ac:dyDescent="0.25">
      <c r="F37">
        <f>SUMPRODUCT(F5:F33,B5:B33)+SUMPRODUCT(F46:F56,B46:B56)</f>
        <v>1.2077085000000001</v>
      </c>
      <c r="H37">
        <v>5</v>
      </c>
    </row>
    <row r="38" spans="1:8" x14ac:dyDescent="0.25">
      <c r="F38">
        <f>EXP(F37+(B35^2)/2)</f>
        <v>7.5799083230749567</v>
      </c>
    </row>
    <row r="39" spans="1:8" x14ac:dyDescent="0.25">
      <c r="A39" s="27" t="s">
        <v>250</v>
      </c>
    </row>
    <row r="40" spans="1:8" x14ac:dyDescent="0.25">
      <c r="A40" s="27" t="s">
        <v>296</v>
      </c>
    </row>
    <row r="42" spans="1:8" x14ac:dyDescent="0.25">
      <c r="A42" s="27"/>
    </row>
    <row r="43" spans="1:8" x14ac:dyDescent="0.25">
      <c r="A43" s="27"/>
    </row>
    <row r="45" spans="1:8" x14ac:dyDescent="0.25">
      <c r="A45" t="s">
        <v>12</v>
      </c>
      <c r="B45" s="8"/>
      <c r="C45" s="7"/>
      <c r="D45" s="8"/>
    </row>
    <row r="46" spans="1:8" x14ac:dyDescent="0.25">
      <c r="A46" t="s">
        <v>13</v>
      </c>
      <c r="B46">
        <v>0.13317979999999999</v>
      </c>
      <c r="C46">
        <v>5.2629599999999999E-2</v>
      </c>
      <c r="D46">
        <v>1.0999999999999999E-2</v>
      </c>
      <c r="E46" t="s">
        <v>28</v>
      </c>
    </row>
    <row r="47" spans="1:8" x14ac:dyDescent="0.25">
      <c r="A47" t="s">
        <v>14</v>
      </c>
      <c r="B47">
        <v>6.2610399999999997E-2</v>
      </c>
      <c r="C47">
        <v>4.2779400000000002E-2</v>
      </c>
      <c r="D47">
        <v>0.14299999999999999</v>
      </c>
      <c r="E47" t="s">
        <v>29</v>
      </c>
    </row>
    <row r="48" spans="1:8" x14ac:dyDescent="0.25">
      <c r="A48" t="s">
        <v>15</v>
      </c>
      <c r="B48">
        <v>0.19431470000000001</v>
      </c>
      <c r="C48">
        <v>4.5643900000000001E-2</v>
      </c>
      <c r="D48">
        <v>0</v>
      </c>
      <c r="E48" t="s">
        <v>30</v>
      </c>
      <c r="F48">
        <v>1</v>
      </c>
    </row>
    <row r="49" spans="1:5" x14ac:dyDescent="0.25">
      <c r="A49" t="s">
        <v>16</v>
      </c>
      <c r="B49">
        <v>5.6789699999999999E-2</v>
      </c>
      <c r="C49">
        <v>4.4573599999999998E-2</v>
      </c>
      <c r="D49">
        <v>0.20300000000000001</v>
      </c>
      <c r="E49" t="s">
        <v>31</v>
      </c>
    </row>
    <row r="50" spans="1:5" x14ac:dyDescent="0.25">
      <c r="A50" t="s">
        <v>17</v>
      </c>
      <c r="B50">
        <v>-6.9861999999999997E-3</v>
      </c>
      <c r="C50">
        <v>4.3840499999999998E-2</v>
      </c>
      <c r="D50">
        <v>0.873</v>
      </c>
      <c r="E50" t="s">
        <v>32</v>
      </c>
    </row>
    <row r="51" spans="1:5" x14ac:dyDescent="0.25">
      <c r="A51" t="s">
        <v>18</v>
      </c>
      <c r="B51">
        <v>-0.1095428</v>
      </c>
      <c r="C51">
        <v>4.37682E-2</v>
      </c>
      <c r="D51">
        <v>1.2E-2</v>
      </c>
      <c r="E51" t="s">
        <v>33</v>
      </c>
    </row>
    <row r="52" spans="1:5" x14ac:dyDescent="0.25">
      <c r="A52" t="s">
        <v>19</v>
      </c>
      <c r="B52">
        <v>-1.9930400000000001E-2</v>
      </c>
      <c r="C52">
        <v>4.2103500000000002E-2</v>
      </c>
      <c r="D52">
        <v>0.63600000000000001</v>
      </c>
      <c r="E52" t="s">
        <v>34</v>
      </c>
    </row>
    <row r="53" spans="1:5" x14ac:dyDescent="0.25">
      <c r="A53" t="s">
        <v>20</v>
      </c>
      <c r="B53">
        <v>-7.1125800000000003E-2</v>
      </c>
      <c r="C53">
        <v>4.3929500000000003E-2</v>
      </c>
      <c r="D53">
        <v>0.105</v>
      </c>
      <c r="E53" t="s">
        <v>35</v>
      </c>
    </row>
    <row r="54" spans="1:5" x14ac:dyDescent="0.25">
      <c r="A54" t="s">
        <v>21</v>
      </c>
      <c r="B54">
        <v>0.13434779999999999</v>
      </c>
      <c r="C54">
        <v>4.6925099999999997E-2</v>
      </c>
      <c r="D54">
        <v>4.0000000000000001E-3</v>
      </c>
      <c r="E54" t="s">
        <v>36</v>
      </c>
    </row>
    <row r="55" spans="1:5" x14ac:dyDescent="0.25">
      <c r="A55" t="s">
        <v>22</v>
      </c>
      <c r="B55">
        <v>0.13404630000000001</v>
      </c>
      <c r="C55">
        <v>4.2746199999999998E-2</v>
      </c>
      <c r="D55">
        <v>2E-3</v>
      </c>
      <c r="E55" t="s">
        <v>37</v>
      </c>
    </row>
    <row r="56" spans="1:5" x14ac:dyDescent="0.25">
      <c r="A56" t="s">
        <v>23</v>
      </c>
      <c r="B56">
        <v>0.2438448</v>
      </c>
      <c r="C56">
        <v>4.6817499999999998E-2</v>
      </c>
      <c r="D56">
        <v>0</v>
      </c>
      <c r="E56" t="s">
        <v>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284</v>
      </c>
    </row>
    <row r="2" spans="1:10" x14ac:dyDescent="0.25">
      <c r="A2" s="36"/>
      <c r="B2" s="37" t="s">
        <v>285</v>
      </c>
      <c r="C2" s="38"/>
      <c r="D2" s="38"/>
      <c r="E2" s="37" t="s">
        <v>286</v>
      </c>
      <c r="F2" s="38"/>
      <c r="G2" s="38"/>
      <c r="H2" s="37" t="s">
        <v>287</v>
      </c>
      <c r="I2" s="38"/>
      <c r="J2" s="38"/>
    </row>
    <row r="3" spans="1:10" x14ac:dyDescent="0.25">
      <c r="A3" s="31"/>
      <c r="B3" s="39" t="s">
        <v>2</v>
      </c>
      <c r="C3" s="40" t="s">
        <v>234</v>
      </c>
      <c r="D3" s="40" t="s">
        <v>235</v>
      </c>
      <c r="E3" s="39" t="s">
        <v>2</v>
      </c>
      <c r="F3" s="40" t="s">
        <v>234</v>
      </c>
      <c r="G3" s="40" t="s">
        <v>235</v>
      </c>
      <c r="H3" s="39" t="s">
        <v>2</v>
      </c>
      <c r="I3" s="40" t="s">
        <v>234</v>
      </c>
      <c r="J3" s="40" t="s">
        <v>235</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278</v>
      </c>
      <c r="B9" s="42"/>
      <c r="C9" s="8"/>
      <c r="D9" s="8"/>
      <c r="E9" s="42"/>
      <c r="F9" s="8"/>
      <c r="G9" s="8"/>
      <c r="H9" s="42"/>
      <c r="I9" s="8"/>
      <c r="J9" s="8"/>
    </row>
    <row r="10" spans="1:10" x14ac:dyDescent="0.25">
      <c r="A10" s="3" t="s">
        <v>272</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273</v>
      </c>
      <c r="B11" s="42">
        <v>4.548635</v>
      </c>
      <c r="C11" s="8">
        <v>0.120467</v>
      </c>
      <c r="D11" s="8">
        <v>0</v>
      </c>
      <c r="E11" s="42">
        <v>6.7710410000000003</v>
      </c>
      <c r="F11" s="8">
        <v>0.1341678</v>
      </c>
      <c r="G11" s="8">
        <v>0</v>
      </c>
      <c r="H11" s="42">
        <v>2.7420879999999999</v>
      </c>
      <c r="I11" s="8">
        <v>0.1294728</v>
      </c>
      <c r="J11" s="8">
        <v>0</v>
      </c>
    </row>
    <row r="12" spans="1:10" x14ac:dyDescent="0.25">
      <c r="A12" s="3" t="s">
        <v>274</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288</v>
      </c>
      <c r="B18" s="42"/>
      <c r="C18" s="8"/>
      <c r="D18" s="8"/>
      <c r="E18" s="42"/>
      <c r="F18" s="8"/>
      <c r="G18" s="8"/>
      <c r="H18" s="42"/>
      <c r="I18" s="8"/>
      <c r="J18" s="8"/>
    </row>
    <row r="19" spans="1:10" x14ac:dyDescent="0.25">
      <c r="A19" s="3" t="s">
        <v>289</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290</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291</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292</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276</v>
      </c>
    </row>
    <row r="27" spans="1:10" x14ac:dyDescent="0.25">
      <c r="A27" s="27" t="s">
        <v>293</v>
      </c>
    </row>
    <row r="29" spans="1:10" x14ac:dyDescent="0.25">
      <c r="A29" t="s">
        <v>294</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G30" sqref="G30"/>
    </sheetView>
  </sheetViews>
  <sheetFormatPr defaultRowHeight="15" x14ac:dyDescent="0.25"/>
  <cols>
    <col min="1" max="1" width="33.5703125" customWidth="1"/>
  </cols>
  <sheetData>
    <row r="1" spans="1:4" x14ac:dyDescent="0.25">
      <c r="A1" t="s">
        <v>418</v>
      </c>
    </row>
    <row r="2" spans="1:4" x14ac:dyDescent="0.25">
      <c r="A2" t="s">
        <v>283</v>
      </c>
    </row>
    <row r="3" spans="1:4" x14ac:dyDescent="0.25">
      <c r="A3" s="29"/>
      <c r="B3" s="30" t="s">
        <v>2</v>
      </c>
      <c r="C3" s="30" t="s">
        <v>234</v>
      </c>
      <c r="D3" s="30" t="s">
        <v>235</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278</v>
      </c>
      <c r="B9" s="8"/>
      <c r="C9" s="7"/>
      <c r="D9" s="8"/>
    </row>
    <row r="10" spans="1:4" x14ac:dyDescent="0.25">
      <c r="A10" s="3" t="s">
        <v>272</v>
      </c>
      <c r="B10" s="8">
        <v>0.39977200000000002</v>
      </c>
      <c r="C10" s="7">
        <v>0.1060787</v>
      </c>
      <c r="D10" s="8">
        <v>0</v>
      </c>
    </row>
    <row r="11" spans="1:4" x14ac:dyDescent="0.25">
      <c r="A11" s="3" t="s">
        <v>273</v>
      </c>
      <c r="B11" s="8">
        <v>1.198202</v>
      </c>
      <c r="C11" s="7">
        <v>0.18976190000000001</v>
      </c>
      <c r="D11" s="8">
        <v>0</v>
      </c>
    </row>
    <row r="12" spans="1:4" x14ac:dyDescent="0.25">
      <c r="A12" s="3" t="s">
        <v>274</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236</v>
      </c>
      <c r="B18" s="8"/>
      <c r="C18" s="7"/>
      <c r="D18" s="8"/>
    </row>
    <row r="19" spans="1:4" x14ac:dyDescent="0.25">
      <c r="A19" s="3" t="s">
        <v>237</v>
      </c>
      <c r="B19" s="8">
        <v>0.1096149</v>
      </c>
      <c r="C19" s="7">
        <v>4.8342999999999997E-2</v>
      </c>
      <c r="D19" s="8">
        <v>2.3E-2</v>
      </c>
    </row>
    <row r="20" spans="1:4" x14ac:dyDescent="0.25">
      <c r="A20" s="3" t="s">
        <v>238</v>
      </c>
      <c r="B20" s="8">
        <v>0.19078780000000001</v>
      </c>
      <c r="C20" s="7">
        <v>5.3736100000000002E-2</v>
      </c>
      <c r="D20" s="8">
        <v>0</v>
      </c>
    </row>
    <row r="21" spans="1:4" x14ac:dyDescent="0.25">
      <c r="A21" s="3" t="s">
        <v>239</v>
      </c>
      <c r="B21" s="8">
        <v>0.26097550000000003</v>
      </c>
      <c r="C21" s="7">
        <v>5.8080800000000002E-2</v>
      </c>
      <c r="D21" s="8">
        <v>0</v>
      </c>
    </row>
    <row r="22" spans="1:4" x14ac:dyDescent="0.25">
      <c r="A22" s="3" t="s">
        <v>240</v>
      </c>
      <c r="B22" s="8">
        <v>0.35086970000000001</v>
      </c>
      <c r="C22" s="7">
        <v>5.7757299999999998E-2</v>
      </c>
      <c r="D22" s="8">
        <v>0</v>
      </c>
    </row>
    <row r="23" spans="1:4" x14ac:dyDescent="0.25">
      <c r="A23" s="3" t="s">
        <v>241</v>
      </c>
      <c r="B23" s="8">
        <v>0.42262080000000002</v>
      </c>
      <c r="C23" s="7">
        <v>5.5611500000000001E-2</v>
      </c>
      <c r="D23" s="8">
        <v>0</v>
      </c>
    </row>
    <row r="24" spans="1:4" x14ac:dyDescent="0.25">
      <c r="A24" s="3" t="s">
        <v>242</v>
      </c>
      <c r="B24" s="8">
        <v>0.47204230000000003</v>
      </c>
      <c r="C24" s="7">
        <v>5.17016E-2</v>
      </c>
      <c r="D24" s="8">
        <v>0</v>
      </c>
    </row>
    <row r="25" spans="1:4" x14ac:dyDescent="0.25">
      <c r="A25" s="3" t="s">
        <v>243</v>
      </c>
      <c r="B25" s="8">
        <v>0.49925209999999998</v>
      </c>
      <c r="C25" s="7">
        <v>5.0283799999999997E-2</v>
      </c>
      <c r="D25" s="8">
        <v>0</v>
      </c>
    </row>
    <row r="26" spans="1:4" x14ac:dyDescent="0.25">
      <c r="A26" s="3" t="s">
        <v>244</v>
      </c>
      <c r="B26" s="8">
        <v>0.44557390000000002</v>
      </c>
      <c r="C26" s="7">
        <v>4.9140000000000003E-2</v>
      </c>
      <c r="D26" s="8">
        <v>0</v>
      </c>
    </row>
    <row r="27" spans="1:4" x14ac:dyDescent="0.25">
      <c r="A27" s="3" t="s">
        <v>245</v>
      </c>
      <c r="B27" s="8">
        <v>0.45266309999999998</v>
      </c>
      <c r="C27" s="7">
        <v>5.0972099999999999E-2</v>
      </c>
      <c r="D27" s="8">
        <v>0</v>
      </c>
    </row>
    <row r="28" spans="1:4" x14ac:dyDescent="0.25">
      <c r="A28" s="3" t="s">
        <v>246</v>
      </c>
      <c r="B28" s="8">
        <v>0.36086439999999997</v>
      </c>
      <c r="C28" s="7">
        <v>5.1458999999999998E-2</v>
      </c>
      <c r="D28" s="8">
        <v>0</v>
      </c>
    </row>
    <row r="29" spans="1:4" x14ac:dyDescent="0.25">
      <c r="A29" s="3" t="s">
        <v>247</v>
      </c>
      <c r="B29" s="8">
        <v>0.29054849999999999</v>
      </c>
      <c r="C29" s="7">
        <v>5.2157099999999998E-2</v>
      </c>
      <c r="D29" s="8">
        <v>0</v>
      </c>
    </row>
    <row r="30" spans="1:4" x14ac:dyDescent="0.25">
      <c r="A30" s="3" t="s">
        <v>248</v>
      </c>
      <c r="B30" s="8">
        <v>0.15634970000000001</v>
      </c>
      <c r="C30" s="7">
        <v>5.6256599999999997E-2</v>
      </c>
      <c r="D30" s="8">
        <v>5.0000000000000001E-3</v>
      </c>
    </row>
    <row r="31" spans="1:4" x14ac:dyDescent="0.25">
      <c r="A31" s="3" t="s">
        <v>249</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276</v>
      </c>
    </row>
    <row r="41" spans="1:4" x14ac:dyDescent="0.25">
      <c r="A41" s="27" t="s">
        <v>279</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H58"/>
  <sheetViews>
    <sheetView workbookViewId="0"/>
  </sheetViews>
  <sheetFormatPr defaultRowHeight="15" x14ac:dyDescent="0.25"/>
  <cols>
    <col min="1" max="1" width="33.5703125" customWidth="1"/>
  </cols>
  <sheetData>
    <row r="1" spans="1:6" x14ac:dyDescent="0.25">
      <c r="A1" t="s">
        <v>417</v>
      </c>
    </row>
    <row r="2" spans="1:6" x14ac:dyDescent="0.25">
      <c r="A2" t="s">
        <v>282</v>
      </c>
    </row>
    <row r="3" spans="1:6" x14ac:dyDescent="0.25">
      <c r="A3" s="29"/>
      <c r="B3" s="30" t="s">
        <v>2</v>
      </c>
      <c r="C3" s="30" t="s">
        <v>234</v>
      </c>
      <c r="D3" s="30" t="s">
        <v>235</v>
      </c>
    </row>
    <row r="4" spans="1:6" x14ac:dyDescent="0.25">
      <c r="A4" t="s">
        <v>8</v>
      </c>
    </row>
    <row r="5" spans="1:6" x14ac:dyDescent="0.25">
      <c r="A5" s="3" t="s">
        <v>9</v>
      </c>
      <c r="B5" s="8">
        <v>-0.1388664</v>
      </c>
      <c r="C5" s="7">
        <v>1.11755E-2</v>
      </c>
      <c r="D5" s="8">
        <v>0</v>
      </c>
    </row>
    <row r="6" spans="1:6" x14ac:dyDescent="0.25">
      <c r="A6" t="s">
        <v>43</v>
      </c>
      <c r="B6" s="8"/>
      <c r="C6" s="7"/>
      <c r="D6" s="8"/>
    </row>
    <row r="7" spans="1:6" x14ac:dyDescent="0.25">
      <c r="A7" s="3" t="s">
        <v>10</v>
      </c>
      <c r="B7" s="8">
        <v>9.9093700000000007E-2</v>
      </c>
      <c r="C7" s="7">
        <v>1.27589E-2</v>
      </c>
      <c r="D7" s="8">
        <v>0</v>
      </c>
    </row>
    <row r="8" spans="1:6" x14ac:dyDescent="0.25">
      <c r="A8" s="3" t="s">
        <v>11</v>
      </c>
      <c r="B8" s="8">
        <v>6.6176000000000004E-3</v>
      </c>
      <c r="C8" s="7">
        <v>1.8081199999999999E-2</v>
      </c>
      <c r="D8" s="8">
        <v>0.71399999999999997</v>
      </c>
    </row>
    <row r="9" spans="1:6" x14ac:dyDescent="0.25">
      <c r="A9" t="s">
        <v>278</v>
      </c>
      <c r="B9" s="8"/>
      <c r="C9" s="7"/>
      <c r="D9" s="8"/>
    </row>
    <row r="10" spans="1:6" x14ac:dyDescent="0.25">
      <c r="A10" s="3" t="s">
        <v>272</v>
      </c>
      <c r="B10" s="8">
        <v>0.25869229999999999</v>
      </c>
      <c r="C10" s="7">
        <v>5.6100299999999999E-2</v>
      </c>
      <c r="D10" s="8">
        <v>0</v>
      </c>
    </row>
    <row r="11" spans="1:6" x14ac:dyDescent="0.25">
      <c r="A11" s="3" t="s">
        <v>273</v>
      </c>
      <c r="B11" s="8">
        <v>1.5142500000000001</v>
      </c>
      <c r="C11" s="7">
        <v>7.4399800000000002E-2</v>
      </c>
      <c r="D11" s="8">
        <v>0</v>
      </c>
    </row>
    <row r="12" spans="1:6" x14ac:dyDescent="0.25">
      <c r="A12" s="3" t="s">
        <v>274</v>
      </c>
      <c r="B12" s="8">
        <v>1.8060830000000001</v>
      </c>
      <c r="C12" s="7">
        <v>1.1942100000000001E-2</v>
      </c>
      <c r="D12" s="8">
        <v>0</v>
      </c>
    </row>
    <row r="13" spans="1:6" x14ac:dyDescent="0.25">
      <c r="A13" t="s">
        <v>75</v>
      </c>
      <c r="B13" s="8"/>
      <c r="C13" s="7"/>
      <c r="D13" s="8"/>
    </row>
    <row r="14" spans="1:6" x14ac:dyDescent="0.25">
      <c r="A14" s="3" t="s">
        <v>53</v>
      </c>
      <c r="B14" s="8">
        <v>4.34803E-2</v>
      </c>
      <c r="C14" s="7">
        <v>1.9276100000000001E-2</v>
      </c>
      <c r="D14" s="8">
        <v>2.4E-2</v>
      </c>
    </row>
    <row r="15" spans="1:6" x14ac:dyDescent="0.25">
      <c r="A15" s="3" t="s">
        <v>54</v>
      </c>
      <c r="B15" s="8">
        <v>6.2842300000000004E-2</v>
      </c>
      <c r="C15" s="7">
        <v>1.94913E-2</v>
      </c>
      <c r="D15" s="8">
        <v>1E-3</v>
      </c>
    </row>
    <row r="16" spans="1:6" x14ac:dyDescent="0.25">
      <c r="A16" s="3" t="s">
        <v>55</v>
      </c>
      <c r="B16" s="8">
        <v>8.2092499999999999E-2</v>
      </c>
      <c r="C16" s="7">
        <v>2.2296699999999999E-2</v>
      </c>
      <c r="D16" s="8">
        <v>0</v>
      </c>
      <c r="F16">
        <v>1</v>
      </c>
    </row>
    <row r="17" spans="1:6" x14ac:dyDescent="0.25">
      <c r="A17" s="3" t="s">
        <v>56</v>
      </c>
      <c r="B17" s="8">
        <v>-6.8545999999999998E-3</v>
      </c>
      <c r="C17" s="7">
        <v>2.9335400000000001E-2</v>
      </c>
      <c r="D17" s="8">
        <v>0.81499999999999995</v>
      </c>
    </row>
    <row r="18" spans="1:6" x14ac:dyDescent="0.25">
      <c r="A18" t="s">
        <v>95</v>
      </c>
      <c r="B18" s="8">
        <v>-0.1073573</v>
      </c>
      <c r="C18" s="7">
        <v>1.23188E-2</v>
      </c>
      <c r="D18" s="8">
        <v>0</v>
      </c>
    </row>
    <row r="19" spans="1:6" x14ac:dyDescent="0.25">
      <c r="A19" t="s">
        <v>236</v>
      </c>
      <c r="B19" s="8"/>
      <c r="C19" s="7"/>
      <c r="D19" s="8"/>
    </row>
    <row r="20" spans="1:6" x14ac:dyDescent="0.25">
      <c r="A20" s="3" t="s">
        <v>237</v>
      </c>
      <c r="B20" s="8">
        <v>0.1055987</v>
      </c>
      <c r="C20" s="7">
        <v>4.7581199999999997E-2</v>
      </c>
      <c r="D20" s="8">
        <v>2.5999999999999999E-2</v>
      </c>
    </row>
    <row r="21" spans="1:6" x14ac:dyDescent="0.25">
      <c r="A21" s="3" t="s">
        <v>238</v>
      </c>
      <c r="B21" s="8">
        <v>0.17312040000000001</v>
      </c>
      <c r="C21" s="7">
        <v>4.8230200000000001E-2</v>
      </c>
      <c r="D21" s="8">
        <v>0</v>
      </c>
    </row>
    <row r="22" spans="1:6" x14ac:dyDescent="0.25">
      <c r="A22" s="3" t="s">
        <v>239</v>
      </c>
      <c r="B22" s="8">
        <v>0.21609790000000001</v>
      </c>
      <c r="C22" s="7">
        <v>4.7504999999999999E-2</v>
      </c>
      <c r="D22" s="8">
        <v>0</v>
      </c>
    </row>
    <row r="23" spans="1:6" x14ac:dyDescent="0.25">
      <c r="A23" s="3" t="s">
        <v>240</v>
      </c>
      <c r="B23" s="8">
        <v>0.32046629999999998</v>
      </c>
      <c r="C23" s="7">
        <v>4.5852200000000003E-2</v>
      </c>
      <c r="D23" s="8">
        <v>0</v>
      </c>
    </row>
    <row r="24" spans="1:6" x14ac:dyDescent="0.25">
      <c r="A24" s="3" t="s">
        <v>241</v>
      </c>
      <c r="B24" s="8">
        <v>0.34158880000000003</v>
      </c>
      <c r="C24" s="7">
        <v>4.471E-2</v>
      </c>
      <c r="D24" s="8">
        <v>0</v>
      </c>
      <c r="F24">
        <v>1</v>
      </c>
    </row>
    <row r="25" spans="1:6" x14ac:dyDescent="0.25">
      <c r="A25" s="3" t="s">
        <v>242</v>
      </c>
      <c r="B25" s="8">
        <v>0.43431690000000001</v>
      </c>
      <c r="C25" s="7">
        <v>4.3742000000000003E-2</v>
      </c>
      <c r="D25" s="8">
        <v>0</v>
      </c>
    </row>
    <row r="26" spans="1:6" x14ac:dyDescent="0.25">
      <c r="A26" s="3" t="s">
        <v>243</v>
      </c>
      <c r="B26" s="8">
        <v>0.53355339999999996</v>
      </c>
      <c r="C26" s="7">
        <v>4.3319299999999998E-2</v>
      </c>
      <c r="D26" s="8">
        <v>0</v>
      </c>
    </row>
    <row r="27" spans="1:6" x14ac:dyDescent="0.25">
      <c r="A27" s="3" t="s">
        <v>244</v>
      </c>
      <c r="B27" s="8">
        <v>0.52563919999999997</v>
      </c>
      <c r="C27" s="7">
        <v>4.3092699999999998E-2</v>
      </c>
      <c r="D27" s="8">
        <v>0</v>
      </c>
    </row>
    <row r="28" spans="1:6" x14ac:dyDescent="0.25">
      <c r="A28" s="3" t="s">
        <v>245</v>
      </c>
      <c r="B28" s="8">
        <v>0.48333159999999997</v>
      </c>
      <c r="C28" s="7">
        <v>4.3722999999999998E-2</v>
      </c>
      <c r="D28" s="8">
        <v>0</v>
      </c>
    </row>
    <row r="29" spans="1:6" x14ac:dyDescent="0.25">
      <c r="A29" s="3" t="s">
        <v>246</v>
      </c>
      <c r="B29" s="8">
        <v>0.39454810000000001</v>
      </c>
      <c r="C29" s="7">
        <v>4.3941399999999999E-2</v>
      </c>
      <c r="D29" s="8">
        <v>0</v>
      </c>
    </row>
    <row r="30" spans="1:6" x14ac:dyDescent="0.25">
      <c r="A30" s="3" t="s">
        <v>247</v>
      </c>
      <c r="B30" s="8">
        <v>0.25491629999999998</v>
      </c>
      <c r="C30" s="7">
        <v>4.4834600000000002E-2</v>
      </c>
      <c r="D30" s="8">
        <v>0</v>
      </c>
    </row>
    <row r="31" spans="1:6" x14ac:dyDescent="0.25">
      <c r="A31" s="3" t="s">
        <v>382</v>
      </c>
      <c r="B31" s="8">
        <v>0.10614510000000001</v>
      </c>
      <c r="C31" s="7">
        <v>4.8164400000000003E-2</v>
      </c>
      <c r="D31" s="8">
        <v>2.8000000000000001E-2</v>
      </c>
    </row>
    <row r="32" spans="1:6" x14ac:dyDescent="0.25">
      <c r="A32" s="3" t="s">
        <v>249</v>
      </c>
      <c r="B32" s="8">
        <v>4.9113000000000004E-3</v>
      </c>
      <c r="C32" s="7">
        <v>5.3673899999999997E-2</v>
      </c>
      <c r="D32" s="8">
        <v>0.92700000000000005</v>
      </c>
    </row>
    <row r="33" spans="1:6" x14ac:dyDescent="0.25">
      <c r="A33" s="3" t="s">
        <v>68</v>
      </c>
      <c r="B33" s="8">
        <v>-0.18829309999999999</v>
      </c>
      <c r="C33" s="7">
        <v>6.3931000000000002E-2</v>
      </c>
      <c r="D33" s="8">
        <v>3.0000000000000001E-3</v>
      </c>
    </row>
    <row r="34" spans="1:6" x14ac:dyDescent="0.25">
      <c r="A34" s="31" t="s">
        <v>24</v>
      </c>
      <c r="B34" s="32">
        <v>-1.9021159999999999</v>
      </c>
      <c r="C34" s="33">
        <v>4.7251799999999997E-2</v>
      </c>
      <c r="D34" s="32">
        <v>0</v>
      </c>
      <c r="F34">
        <v>1</v>
      </c>
    </row>
    <row r="35" spans="1:6" x14ac:dyDescent="0.25">
      <c r="A35" t="s">
        <v>69</v>
      </c>
      <c r="B35">
        <v>167458</v>
      </c>
    </row>
    <row r="36" spans="1:6" x14ac:dyDescent="0.25">
      <c r="A36" t="s">
        <v>70</v>
      </c>
      <c r="B36">
        <v>0.13550000000000001</v>
      </c>
    </row>
    <row r="37" spans="1:6" ht="15.75" thickBot="1" x14ac:dyDescent="0.3">
      <c r="A37" s="34" t="s">
        <v>26</v>
      </c>
      <c r="B37" s="34">
        <v>0.30209999999999998</v>
      </c>
      <c r="C37" s="34"/>
      <c r="D37" s="34"/>
    </row>
    <row r="38" spans="1:6" ht="15.75" thickTop="1" x14ac:dyDescent="0.25">
      <c r="A38" s="27"/>
    </row>
    <row r="40" spans="1:6" x14ac:dyDescent="0.25">
      <c r="A40" s="27" t="s">
        <v>276</v>
      </c>
    </row>
    <row r="41" spans="1:6" x14ac:dyDescent="0.25">
      <c r="A41" s="27" t="s">
        <v>279</v>
      </c>
    </row>
    <row r="43" spans="1:6" x14ac:dyDescent="0.25">
      <c r="A43" t="s">
        <v>12</v>
      </c>
      <c r="B43" s="8"/>
      <c r="C43" s="7"/>
      <c r="D43" s="8"/>
    </row>
    <row r="44" spans="1:6" x14ac:dyDescent="0.25">
      <c r="A44" s="3" t="s">
        <v>13</v>
      </c>
      <c r="B44">
        <v>5.6041500000000001E-2</v>
      </c>
      <c r="C44">
        <v>3.2722399999999999E-2</v>
      </c>
      <c r="D44">
        <v>8.6999999999999994E-2</v>
      </c>
      <c r="E44" t="s">
        <v>28</v>
      </c>
      <c r="F44">
        <v>1</v>
      </c>
    </row>
    <row r="45" spans="1:6" x14ac:dyDescent="0.25">
      <c r="A45" s="3" t="s">
        <v>14</v>
      </c>
      <c r="B45">
        <v>1.9705E-2</v>
      </c>
      <c r="C45">
        <v>2.6298100000000001E-2</v>
      </c>
      <c r="D45">
        <v>0.45400000000000001</v>
      </c>
      <c r="E45" t="s">
        <v>29</v>
      </c>
    </row>
    <row r="46" spans="1:6" x14ac:dyDescent="0.25">
      <c r="A46" s="3" t="s">
        <v>15</v>
      </c>
      <c r="B46">
        <v>4.4558999999999996E-3</v>
      </c>
      <c r="C46">
        <v>2.7182499999999998E-2</v>
      </c>
      <c r="D46">
        <v>0.87</v>
      </c>
      <c r="E46" t="s">
        <v>30</v>
      </c>
    </row>
    <row r="47" spans="1:6" x14ac:dyDescent="0.25">
      <c r="A47" s="3" t="s">
        <v>16</v>
      </c>
      <c r="B47">
        <v>0.1061961</v>
      </c>
      <c r="C47">
        <v>2.7306799999999999E-2</v>
      </c>
      <c r="D47">
        <v>0</v>
      </c>
      <c r="E47" t="s">
        <v>31</v>
      </c>
    </row>
    <row r="48" spans="1:6" x14ac:dyDescent="0.25">
      <c r="A48" s="3" t="s">
        <v>17</v>
      </c>
      <c r="B48">
        <v>8.2452800000000007E-2</v>
      </c>
      <c r="C48">
        <v>2.7496900000000001E-2</v>
      </c>
      <c r="D48">
        <v>3.0000000000000001E-3</v>
      </c>
      <c r="E48" t="s">
        <v>32</v>
      </c>
    </row>
    <row r="49" spans="1:8" x14ac:dyDescent="0.25">
      <c r="A49" s="3" t="s">
        <v>18</v>
      </c>
      <c r="B49">
        <v>3.9996499999999997E-2</v>
      </c>
      <c r="C49">
        <v>2.6432799999999999E-2</v>
      </c>
      <c r="D49">
        <v>0.13</v>
      </c>
      <c r="E49" t="s">
        <v>33</v>
      </c>
    </row>
    <row r="50" spans="1:8" x14ac:dyDescent="0.25">
      <c r="A50" s="3" t="s">
        <v>19</v>
      </c>
      <c r="B50">
        <v>1.43489E-2</v>
      </c>
      <c r="C50">
        <v>2.4808899999999998E-2</v>
      </c>
      <c r="D50">
        <v>0.56299999999999994</v>
      </c>
      <c r="E50" t="s">
        <v>34</v>
      </c>
    </row>
    <row r="51" spans="1:8" x14ac:dyDescent="0.25">
      <c r="A51" s="3" t="s">
        <v>20</v>
      </c>
      <c r="B51">
        <v>4.4659499999999998E-2</v>
      </c>
      <c r="C51">
        <v>2.6597200000000001E-2</v>
      </c>
      <c r="D51">
        <v>9.2999999999999999E-2</v>
      </c>
      <c r="E51" t="s">
        <v>35</v>
      </c>
    </row>
    <row r="52" spans="1:8" x14ac:dyDescent="0.25">
      <c r="A52" s="3" t="s">
        <v>21</v>
      </c>
      <c r="B52">
        <v>3.2340399999999998E-2</v>
      </c>
      <c r="C52">
        <v>2.7736500000000001E-2</v>
      </c>
      <c r="D52">
        <v>0.24399999999999999</v>
      </c>
      <c r="E52" t="s">
        <v>36</v>
      </c>
    </row>
    <row r="53" spans="1:8" x14ac:dyDescent="0.25">
      <c r="A53" s="3" t="s">
        <v>22</v>
      </c>
      <c r="B53">
        <v>3.4541500000000003E-2</v>
      </c>
      <c r="C53">
        <v>2.6105300000000001E-2</v>
      </c>
      <c r="D53">
        <v>0.186</v>
      </c>
      <c r="E53" t="s">
        <v>37</v>
      </c>
    </row>
    <row r="54" spans="1:8" x14ac:dyDescent="0.25">
      <c r="A54" s="3" t="s">
        <v>23</v>
      </c>
      <c r="B54">
        <v>5.3557199999999999E-2</v>
      </c>
      <c r="C54">
        <v>2.9127400000000001E-2</v>
      </c>
      <c r="D54">
        <v>6.6000000000000003E-2</v>
      </c>
      <c r="E54" t="s">
        <v>38</v>
      </c>
    </row>
    <row r="56" spans="1:8" x14ac:dyDescent="0.25">
      <c r="F56">
        <f>SUMPRODUCT(F5:F54,B5:B54)</f>
        <v>-1.4223931999999997</v>
      </c>
    </row>
    <row r="57" spans="1:8" x14ac:dyDescent="0.25">
      <c r="F57">
        <f>_xlfn.NORM.DIST(F56,0,1,TRUE)</f>
        <v>7.745606804275669E-2</v>
      </c>
    </row>
    <row r="58" spans="1:8" x14ac:dyDescent="0.25">
      <c r="H58">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I53"/>
  <sheetViews>
    <sheetView workbookViewId="0">
      <selection activeCell="A2" sqref="A2"/>
    </sheetView>
  </sheetViews>
  <sheetFormatPr defaultRowHeight="15" x14ac:dyDescent="0.25"/>
  <cols>
    <col min="1" max="1" width="32.85546875" customWidth="1"/>
  </cols>
  <sheetData>
    <row r="1" spans="1:7" x14ac:dyDescent="0.25">
      <c r="A1" t="s">
        <v>416</v>
      </c>
    </row>
    <row r="2" spans="1:7" x14ac:dyDescent="0.25">
      <c r="A2" t="s">
        <v>281</v>
      </c>
    </row>
    <row r="3" spans="1:7" x14ac:dyDescent="0.25">
      <c r="A3" s="29"/>
      <c r="B3" s="30" t="s">
        <v>2</v>
      </c>
      <c r="C3" s="30" t="s">
        <v>234</v>
      </c>
      <c r="D3" s="30" t="s">
        <v>235</v>
      </c>
    </row>
    <row r="4" spans="1:7" x14ac:dyDescent="0.25">
      <c r="A4" t="s">
        <v>8</v>
      </c>
    </row>
    <row r="5" spans="1:7" x14ac:dyDescent="0.25">
      <c r="A5" s="3" t="s">
        <v>9</v>
      </c>
      <c r="B5" s="8">
        <v>-0.10000340000000001</v>
      </c>
      <c r="C5" s="7">
        <v>4.6258100000000003E-2</v>
      </c>
      <c r="D5" s="8">
        <v>3.1E-2</v>
      </c>
      <c r="G5">
        <v>1</v>
      </c>
    </row>
    <row r="6" spans="1:7" x14ac:dyDescent="0.25">
      <c r="A6" t="s">
        <v>43</v>
      </c>
      <c r="B6" s="8"/>
      <c r="C6" s="7"/>
      <c r="D6" s="8"/>
    </row>
    <row r="7" spans="1:7" x14ac:dyDescent="0.25">
      <c r="A7" s="3" t="s">
        <v>10</v>
      </c>
      <c r="B7" s="8">
        <v>6.3061999999999997E-3</v>
      </c>
      <c r="C7" s="7">
        <v>6.4061699999999999E-2</v>
      </c>
      <c r="D7" s="8">
        <v>0.92200000000000004</v>
      </c>
    </row>
    <row r="8" spans="1:7" x14ac:dyDescent="0.25">
      <c r="A8" s="3" t="s">
        <v>11</v>
      </c>
      <c r="B8" s="8">
        <v>-0.1176941</v>
      </c>
      <c r="C8" s="7">
        <v>7.1483000000000005E-2</v>
      </c>
      <c r="D8" s="8">
        <v>0.1</v>
      </c>
      <c r="G8">
        <v>1</v>
      </c>
    </row>
    <row r="9" spans="1:7" x14ac:dyDescent="0.25">
      <c r="A9" t="s">
        <v>271</v>
      </c>
      <c r="B9" s="8"/>
      <c r="C9" s="7"/>
      <c r="D9" s="8"/>
    </row>
    <row r="10" spans="1:7" x14ac:dyDescent="0.25">
      <c r="A10" s="3" t="s">
        <v>272</v>
      </c>
      <c r="B10" s="8">
        <v>-0.1346802</v>
      </c>
      <c r="C10" s="7">
        <v>5.6568100000000003E-2</v>
      </c>
      <c r="D10" s="8">
        <v>1.7000000000000001E-2</v>
      </c>
      <c r="G10">
        <v>1</v>
      </c>
    </row>
    <row r="11" spans="1:7" x14ac:dyDescent="0.25">
      <c r="A11" s="3" t="s">
        <v>273</v>
      </c>
      <c r="B11" s="8">
        <v>1.236059</v>
      </c>
      <c r="C11" s="7">
        <v>6.8762699999999996E-2</v>
      </c>
      <c r="D11" s="8">
        <v>0</v>
      </c>
    </row>
    <row r="12" spans="1:7" x14ac:dyDescent="0.25">
      <c r="A12" s="3" t="s">
        <v>274</v>
      </c>
      <c r="B12" s="8">
        <v>1.2526740000000001</v>
      </c>
      <c r="C12" s="7">
        <v>8.9741600000000005E-2</v>
      </c>
      <c r="D12" s="8">
        <v>0</v>
      </c>
    </row>
    <row r="13" spans="1:7" x14ac:dyDescent="0.25">
      <c r="A13" t="s">
        <v>75</v>
      </c>
      <c r="B13" s="8"/>
      <c r="C13" s="7"/>
      <c r="D13" s="8"/>
    </row>
    <row r="14" spans="1:7" x14ac:dyDescent="0.25">
      <c r="A14" s="3" t="s">
        <v>53</v>
      </c>
      <c r="B14" s="8">
        <v>6.579E-4</v>
      </c>
      <c r="C14" s="7">
        <v>0.1029698</v>
      </c>
      <c r="D14" s="8">
        <v>0.995</v>
      </c>
    </row>
    <row r="15" spans="1:7" x14ac:dyDescent="0.25">
      <c r="A15" s="3" t="s">
        <v>54</v>
      </c>
      <c r="B15" s="8">
        <v>-5.4165999999999997E-3</v>
      </c>
      <c r="C15" s="7">
        <v>9.9144899999999994E-2</v>
      </c>
      <c r="D15" s="8">
        <v>0.95599999999999996</v>
      </c>
    </row>
    <row r="16" spans="1:7" x14ac:dyDescent="0.25">
      <c r="A16" s="3" t="s">
        <v>55</v>
      </c>
      <c r="B16" s="8">
        <v>-3.2713600000000002E-2</v>
      </c>
      <c r="C16" s="7">
        <v>0.1009144</v>
      </c>
      <c r="D16" s="8">
        <v>0.746</v>
      </c>
      <c r="G16">
        <v>1</v>
      </c>
    </row>
    <row r="17" spans="1:7" x14ac:dyDescent="0.25">
      <c r="A17" s="3" t="s">
        <v>56</v>
      </c>
      <c r="B17" s="8">
        <v>-6.6975000000000003E-3</v>
      </c>
      <c r="C17" s="7">
        <v>0.1145877</v>
      </c>
      <c r="D17" s="8">
        <v>0.95299999999999996</v>
      </c>
    </row>
    <row r="18" spans="1:7" x14ac:dyDescent="0.25">
      <c r="A18" t="s">
        <v>236</v>
      </c>
      <c r="B18" s="8"/>
      <c r="C18" s="7"/>
      <c r="D18" s="8"/>
    </row>
    <row r="19" spans="1:7" x14ac:dyDescent="0.25">
      <c r="A19" s="3" t="s">
        <v>237</v>
      </c>
      <c r="B19" s="8">
        <v>0.47168260000000001</v>
      </c>
      <c r="C19" s="7">
        <v>0.48148229999999997</v>
      </c>
      <c r="D19" s="8">
        <v>0.32700000000000001</v>
      </c>
    </row>
    <row r="20" spans="1:7" x14ac:dyDescent="0.25">
      <c r="A20" s="3" t="s">
        <v>238</v>
      </c>
      <c r="B20" s="8">
        <v>0.34429749999999998</v>
      </c>
      <c r="C20" s="7">
        <v>0.2273288</v>
      </c>
      <c r="D20" s="8">
        <v>0.13</v>
      </c>
    </row>
    <row r="21" spans="1:7" x14ac:dyDescent="0.25">
      <c r="A21" s="3" t="s">
        <v>239</v>
      </c>
      <c r="B21" s="8">
        <v>0.59245650000000005</v>
      </c>
      <c r="C21" s="7">
        <v>0.19961470000000001</v>
      </c>
      <c r="D21" s="8">
        <v>3.0000000000000001E-3</v>
      </c>
    </row>
    <row r="22" spans="1:7" x14ac:dyDescent="0.25">
      <c r="A22" s="3" t="s">
        <v>240</v>
      </c>
      <c r="B22" s="8">
        <v>0.78085859999999996</v>
      </c>
      <c r="C22" s="7">
        <v>0.17891180000000001</v>
      </c>
      <c r="D22" s="8">
        <v>0</v>
      </c>
    </row>
    <row r="23" spans="1:7" x14ac:dyDescent="0.25">
      <c r="A23" s="3" t="s">
        <v>241</v>
      </c>
      <c r="B23" s="8">
        <v>0.64115800000000001</v>
      </c>
      <c r="C23" s="7">
        <v>0.17014180000000001</v>
      </c>
      <c r="D23" s="8">
        <v>0</v>
      </c>
    </row>
    <row r="24" spans="1:7" x14ac:dyDescent="0.25">
      <c r="A24" s="3" t="s">
        <v>242</v>
      </c>
      <c r="B24" s="8">
        <v>0.77517060000000004</v>
      </c>
      <c r="C24" s="7">
        <v>0.15022150000000001</v>
      </c>
      <c r="D24" s="8">
        <v>0</v>
      </c>
    </row>
    <row r="25" spans="1:7" x14ac:dyDescent="0.25">
      <c r="A25" s="3" t="s">
        <v>243</v>
      </c>
      <c r="B25" s="8">
        <v>0.74084179999999999</v>
      </c>
      <c r="C25" s="7">
        <v>0.143431</v>
      </c>
      <c r="D25" s="8">
        <v>0</v>
      </c>
    </row>
    <row r="26" spans="1:7" x14ac:dyDescent="0.25">
      <c r="A26" s="3" t="s">
        <v>244</v>
      </c>
      <c r="B26" s="8">
        <v>0.58973810000000004</v>
      </c>
      <c r="C26" s="7">
        <v>0.14218890000000001</v>
      </c>
      <c r="D26" s="8">
        <v>0</v>
      </c>
    </row>
    <row r="27" spans="1:7" x14ac:dyDescent="0.25">
      <c r="A27" s="3" t="s">
        <v>245</v>
      </c>
      <c r="B27" s="8">
        <v>0.43628280000000003</v>
      </c>
      <c r="C27" s="7">
        <v>0.13842199999999999</v>
      </c>
      <c r="D27" s="8">
        <v>2E-3</v>
      </c>
    </row>
    <row r="28" spans="1:7" x14ac:dyDescent="0.25">
      <c r="A28" s="3" t="s">
        <v>246</v>
      </c>
      <c r="B28" s="8">
        <v>0.27490870000000001</v>
      </c>
      <c r="C28" s="7">
        <v>0.13695860000000001</v>
      </c>
      <c r="D28" s="8">
        <v>4.4999999999999998E-2</v>
      </c>
    </row>
    <row r="29" spans="1:7" x14ac:dyDescent="0.25">
      <c r="A29" s="3" t="s">
        <v>247</v>
      </c>
      <c r="B29" s="8">
        <v>0.1806383</v>
      </c>
      <c r="C29" s="7">
        <v>0.13464300000000001</v>
      </c>
      <c r="D29" s="8">
        <v>0.18</v>
      </c>
    </row>
    <row r="30" spans="1:7" x14ac:dyDescent="0.25">
      <c r="A30" s="3" t="s">
        <v>382</v>
      </c>
      <c r="B30" s="8">
        <v>0.16388259999999999</v>
      </c>
      <c r="C30" s="7">
        <v>0.1402226</v>
      </c>
      <c r="D30" s="8">
        <v>0.24299999999999999</v>
      </c>
      <c r="G30">
        <v>1</v>
      </c>
    </row>
    <row r="31" spans="1:7" x14ac:dyDescent="0.25">
      <c r="A31" s="3" t="s">
        <v>249</v>
      </c>
      <c r="B31" s="8">
        <v>-3.12103E-2</v>
      </c>
      <c r="C31" s="7">
        <v>0.1475417</v>
      </c>
      <c r="D31" s="8">
        <v>0.83199999999999996</v>
      </c>
    </row>
    <row r="32" spans="1:7" x14ac:dyDescent="0.25">
      <c r="A32" s="3" t="s">
        <v>68</v>
      </c>
      <c r="B32" s="8"/>
      <c r="C32" s="7" t="s">
        <v>275</v>
      </c>
      <c r="D32" s="8"/>
    </row>
    <row r="33" spans="1:9" x14ac:dyDescent="0.25">
      <c r="A33" s="31" t="s">
        <v>24</v>
      </c>
      <c r="B33" s="32">
        <v>-1.3732219999999999</v>
      </c>
      <c r="C33" s="33">
        <v>0.18675310000000001</v>
      </c>
      <c r="D33" s="32">
        <v>0</v>
      </c>
      <c r="G33">
        <v>1</v>
      </c>
    </row>
    <row r="34" spans="1:9" x14ac:dyDescent="0.25">
      <c r="A34" t="s">
        <v>69</v>
      </c>
      <c r="B34">
        <v>6355</v>
      </c>
    </row>
    <row r="35" spans="1:9" x14ac:dyDescent="0.25">
      <c r="A35" t="s">
        <v>70</v>
      </c>
      <c r="B35">
        <v>0.20569999999999999</v>
      </c>
    </row>
    <row r="36" spans="1:9" ht="15.75" thickBot="1" x14ac:dyDescent="0.3">
      <c r="A36" s="34" t="s">
        <v>26</v>
      </c>
      <c r="B36" s="34">
        <v>0.21149999999999999</v>
      </c>
      <c r="C36" s="34"/>
      <c r="D36" s="34"/>
    </row>
    <row r="37" spans="1:9" ht="15.75" thickTop="1" x14ac:dyDescent="0.25">
      <c r="A37" s="27"/>
      <c r="G37">
        <f>SUMPRODUCT(G5:G33,B5:B33)+SUMPRODUCT(G43:G53,B43:B53)</f>
        <v>-1.5944307</v>
      </c>
    </row>
    <row r="38" spans="1:9" x14ac:dyDescent="0.25">
      <c r="G38">
        <f>_xlfn.NORM.DIST(G37,0,1,TRUE)</f>
        <v>5.5419800437120526E-2</v>
      </c>
      <c r="I38">
        <v>1</v>
      </c>
    </row>
    <row r="39" spans="1:9" x14ac:dyDescent="0.25">
      <c r="A39" s="27" t="s">
        <v>276</v>
      </c>
    </row>
    <row r="40" spans="1:9" x14ac:dyDescent="0.25">
      <c r="A40" s="27" t="s">
        <v>277</v>
      </c>
    </row>
    <row r="42" spans="1:9" x14ac:dyDescent="0.25">
      <c r="A42" t="s">
        <v>12</v>
      </c>
      <c r="B42" s="8"/>
      <c r="C42" s="7"/>
      <c r="D42" s="8"/>
    </row>
    <row r="43" spans="1:9" x14ac:dyDescent="0.25">
      <c r="A43" s="3" t="s">
        <v>13</v>
      </c>
      <c r="B43">
        <v>5.9004099999999997E-2</v>
      </c>
      <c r="C43">
        <v>0.1363221</v>
      </c>
      <c r="D43">
        <v>0.66500000000000004</v>
      </c>
      <c r="E43" t="s">
        <v>28</v>
      </c>
    </row>
    <row r="44" spans="1:9" x14ac:dyDescent="0.25">
      <c r="A44" s="3" t="s">
        <v>14</v>
      </c>
      <c r="B44">
        <v>-8.8169999999999998E-2</v>
      </c>
      <c r="C44">
        <v>0.1154094</v>
      </c>
      <c r="D44">
        <v>0.44500000000000001</v>
      </c>
      <c r="E44" t="s">
        <v>29</v>
      </c>
    </row>
    <row r="45" spans="1:9" x14ac:dyDescent="0.25">
      <c r="A45" s="3" t="s">
        <v>15</v>
      </c>
      <c r="B45">
        <v>5.2603200000000003E-2</v>
      </c>
      <c r="C45">
        <v>0.12324599999999999</v>
      </c>
      <c r="D45">
        <v>0.67</v>
      </c>
      <c r="E45" t="s">
        <v>30</v>
      </c>
    </row>
    <row r="46" spans="1:9" x14ac:dyDescent="0.25">
      <c r="A46" s="3" t="s">
        <v>16</v>
      </c>
      <c r="B46">
        <v>-6.7157700000000001E-2</v>
      </c>
      <c r="C46">
        <v>0.12575539999999999</v>
      </c>
      <c r="D46">
        <v>0.59299999999999997</v>
      </c>
      <c r="E46" t="s">
        <v>31</v>
      </c>
    </row>
    <row r="47" spans="1:9" x14ac:dyDescent="0.25">
      <c r="A47" s="3" t="s">
        <v>17</v>
      </c>
      <c r="B47">
        <v>3.75565E-2</v>
      </c>
      <c r="C47">
        <v>0.1233839</v>
      </c>
      <c r="D47">
        <v>0.76100000000000001</v>
      </c>
      <c r="E47" t="s">
        <v>32</v>
      </c>
    </row>
    <row r="48" spans="1:9" x14ac:dyDescent="0.25">
      <c r="A48" s="3" t="s">
        <v>18</v>
      </c>
      <c r="B48">
        <v>-2.9579000000000001E-2</v>
      </c>
      <c r="C48">
        <v>0.122284</v>
      </c>
      <c r="D48">
        <v>0.80900000000000005</v>
      </c>
      <c r="E48" t="s">
        <v>33</v>
      </c>
    </row>
    <row r="49" spans="1:5" x14ac:dyDescent="0.25">
      <c r="A49" s="3" t="s">
        <v>19</v>
      </c>
      <c r="B49">
        <v>1.9708E-2</v>
      </c>
      <c r="C49">
        <v>0.1186659</v>
      </c>
      <c r="D49">
        <v>0.86799999999999999</v>
      </c>
      <c r="E49" t="s">
        <v>34</v>
      </c>
    </row>
    <row r="50" spans="1:5" x14ac:dyDescent="0.25">
      <c r="A50" s="3" t="s">
        <v>20</v>
      </c>
      <c r="B50">
        <v>-0.10180259999999999</v>
      </c>
      <c r="C50">
        <v>0.1224652</v>
      </c>
      <c r="D50">
        <v>0.40600000000000003</v>
      </c>
      <c r="E50" t="s">
        <v>35</v>
      </c>
    </row>
    <row r="51" spans="1:5" x14ac:dyDescent="0.25">
      <c r="A51" s="3" t="s">
        <v>21</v>
      </c>
      <c r="B51">
        <v>9.1220999999999997E-2</v>
      </c>
      <c r="C51">
        <v>0.1240908</v>
      </c>
      <c r="D51">
        <v>0.46200000000000002</v>
      </c>
      <c r="E51" t="s">
        <v>36</v>
      </c>
    </row>
    <row r="52" spans="1:5" x14ac:dyDescent="0.25">
      <c r="A52" s="3" t="s">
        <v>22</v>
      </c>
      <c r="B52">
        <v>-0.1028736</v>
      </c>
      <c r="C52">
        <v>0.1229851</v>
      </c>
      <c r="D52">
        <v>0.40300000000000002</v>
      </c>
      <c r="E52" t="s">
        <v>37</v>
      </c>
    </row>
    <row r="53" spans="1:5" x14ac:dyDescent="0.25">
      <c r="A53" s="3" t="s">
        <v>23</v>
      </c>
      <c r="B53">
        <v>0.1094913</v>
      </c>
      <c r="C53">
        <v>0.1350374</v>
      </c>
      <c r="D53">
        <v>0.41699999999999998</v>
      </c>
      <c r="E53" t="s">
        <v>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6"/>
  <sheetViews>
    <sheetView workbookViewId="0">
      <selection activeCell="H11" sqref="H11:H21"/>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116</v>
      </c>
      <c r="B1" s="21"/>
      <c r="C1" s="21"/>
      <c r="D1" s="21"/>
      <c r="E1" s="21"/>
      <c r="F1" s="21"/>
      <c r="G1" s="21"/>
      <c r="I1" s="52" t="s">
        <v>42</v>
      </c>
      <c r="J1" s="52"/>
      <c r="K1" s="52"/>
      <c r="L1" s="52"/>
      <c r="M1" s="52"/>
    </row>
    <row r="2" spans="1:13" x14ac:dyDescent="0.25">
      <c r="I2" s="52"/>
      <c r="J2" s="52"/>
      <c r="K2" s="52"/>
      <c r="L2" s="52"/>
      <c r="M2" s="52"/>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v>1</v>
      </c>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c r="I8">
        <v>1</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c r="H11" t="s">
        <v>28</v>
      </c>
    </row>
    <row r="12" spans="1:13" x14ac:dyDescent="0.25">
      <c r="A12" s="3" t="s">
        <v>14</v>
      </c>
      <c r="B12" s="14">
        <v>0.2258956</v>
      </c>
      <c r="C12" s="16">
        <v>1.7373E-3</v>
      </c>
      <c r="D12" s="10">
        <v>130.03</v>
      </c>
      <c r="E12" s="10">
        <v>0</v>
      </c>
      <c r="F12" s="19">
        <v>0.22249060000000001</v>
      </c>
      <c r="G12" s="19">
        <v>0.22930059999999999</v>
      </c>
      <c r="H12" t="s">
        <v>29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t="s">
        <v>30</v>
      </c>
    </row>
    <row r="14" spans="1:13" x14ac:dyDescent="0.25">
      <c r="A14" s="3" t="s">
        <v>16</v>
      </c>
      <c r="B14" s="14">
        <v>0.2917246</v>
      </c>
      <c r="C14" s="16">
        <v>1.9789999999999999E-3</v>
      </c>
      <c r="D14" s="10">
        <v>147.41</v>
      </c>
      <c r="E14" s="10">
        <v>0</v>
      </c>
      <c r="F14" s="19">
        <v>0.28784579999999999</v>
      </c>
      <c r="G14" s="19">
        <v>0.29560330000000001</v>
      </c>
      <c r="H14" t="s">
        <v>31</v>
      </c>
    </row>
    <row r="15" spans="1:13" x14ac:dyDescent="0.25">
      <c r="A15" s="3" t="s">
        <v>17</v>
      </c>
      <c r="B15" s="14">
        <v>0.1142531</v>
      </c>
      <c r="C15" s="16">
        <v>1.8860000000000001E-3</v>
      </c>
      <c r="D15" s="10">
        <v>60.58</v>
      </c>
      <c r="E15" s="10">
        <v>0</v>
      </c>
      <c r="F15" s="19">
        <v>0.1105565</v>
      </c>
      <c r="G15" s="19">
        <v>0.1179497</v>
      </c>
      <c r="H15" t="s">
        <v>32</v>
      </c>
    </row>
    <row r="16" spans="1:13" x14ac:dyDescent="0.25">
      <c r="A16" s="3" t="s">
        <v>18</v>
      </c>
      <c r="B16" s="14">
        <v>0.1945125</v>
      </c>
      <c r="C16" s="16">
        <v>2.0224000000000002E-3</v>
      </c>
      <c r="D16" s="10">
        <v>96.18</v>
      </c>
      <c r="E16" s="10">
        <v>0</v>
      </c>
      <c r="F16" s="19">
        <v>0.19054860000000001</v>
      </c>
      <c r="G16" s="19">
        <v>0.1984764</v>
      </c>
      <c r="H16" t="s">
        <v>33</v>
      </c>
      <c r="I16">
        <v>1</v>
      </c>
    </row>
    <row r="17" spans="1:11" x14ac:dyDescent="0.25">
      <c r="A17" s="3" t="s">
        <v>19</v>
      </c>
      <c r="B17" s="14">
        <v>0.1999378</v>
      </c>
      <c r="C17" s="16">
        <v>1.8596000000000001E-3</v>
      </c>
      <c r="D17" s="10">
        <v>107.52</v>
      </c>
      <c r="E17" s="10">
        <v>0</v>
      </c>
      <c r="F17" s="19">
        <v>0.1962932</v>
      </c>
      <c r="G17" s="19">
        <v>0.2035825</v>
      </c>
      <c r="H17" t="s">
        <v>34</v>
      </c>
    </row>
    <row r="18" spans="1:11" x14ac:dyDescent="0.25">
      <c r="A18" s="3" t="s">
        <v>20</v>
      </c>
      <c r="B18" s="14">
        <v>0.23079540000000001</v>
      </c>
      <c r="C18" s="16">
        <v>1.9303E-3</v>
      </c>
      <c r="D18" s="10">
        <v>119.56</v>
      </c>
      <c r="E18" s="10">
        <v>0</v>
      </c>
      <c r="F18" s="19">
        <v>0.22701209999999999</v>
      </c>
      <c r="G18" s="19">
        <v>0.2345788</v>
      </c>
      <c r="H18" t="s">
        <v>35</v>
      </c>
    </row>
    <row r="19" spans="1:11" x14ac:dyDescent="0.25">
      <c r="A19" s="3" t="s">
        <v>21</v>
      </c>
      <c r="B19" s="14">
        <v>-1.9133899999999999E-2</v>
      </c>
      <c r="C19" s="16">
        <v>2.1201000000000002E-3</v>
      </c>
      <c r="D19" s="10">
        <v>-9.0299999999999994</v>
      </c>
      <c r="E19" s="10">
        <v>0</v>
      </c>
      <c r="F19" s="19">
        <v>-2.3289199999999999E-2</v>
      </c>
      <c r="G19" s="19">
        <v>-1.4978699999999999E-2</v>
      </c>
      <c r="H19" t="s">
        <v>36</v>
      </c>
    </row>
    <row r="20" spans="1:11" x14ac:dyDescent="0.25">
      <c r="A20" s="3" t="s">
        <v>22</v>
      </c>
      <c r="B20" s="14">
        <v>0.17283999999999999</v>
      </c>
      <c r="C20" s="16">
        <v>1.8483E-3</v>
      </c>
      <c r="D20" s="10">
        <v>93.51</v>
      </c>
      <c r="E20" s="10">
        <v>0</v>
      </c>
      <c r="F20" s="19">
        <v>0.16921729999999999</v>
      </c>
      <c r="G20" s="19">
        <v>0.1764627</v>
      </c>
      <c r="H20" t="s">
        <v>37</v>
      </c>
    </row>
    <row r="21" spans="1:11" x14ac:dyDescent="0.25">
      <c r="A21" s="3" t="s">
        <v>23</v>
      </c>
      <c r="B21" s="14">
        <v>0.27504149999999999</v>
      </c>
      <c r="C21" s="16">
        <v>2.3752999999999999E-3</v>
      </c>
      <c r="D21" s="10">
        <v>115.79</v>
      </c>
      <c r="E21" s="10">
        <v>0</v>
      </c>
      <c r="F21" s="19">
        <v>0.27038600000000002</v>
      </c>
      <c r="G21" s="19">
        <v>0.27969690000000003</v>
      </c>
      <c r="H21" t="s">
        <v>38</v>
      </c>
    </row>
    <row r="22" spans="1:11" x14ac:dyDescent="0.25">
      <c r="A22" t="s">
        <v>24</v>
      </c>
      <c r="B22" s="14">
        <v>-0.72907180000000005</v>
      </c>
      <c r="C22" s="16">
        <v>1.4867999999999999E-3</v>
      </c>
      <c r="D22" s="10">
        <v>-490.37</v>
      </c>
      <c r="E22" s="10">
        <v>0</v>
      </c>
      <c r="F22" s="19">
        <v>-0.73198580000000002</v>
      </c>
      <c r="G22" s="19">
        <v>-0.72615779999999996</v>
      </c>
      <c r="I22">
        <v>1</v>
      </c>
    </row>
    <row r="23" spans="1:11" x14ac:dyDescent="0.25">
      <c r="A23" t="s">
        <v>25</v>
      </c>
      <c r="B23" s="6">
        <v>7248</v>
      </c>
    </row>
    <row r="24" spans="1:11" x14ac:dyDescent="0.25">
      <c r="A24" t="s">
        <v>26</v>
      </c>
      <c r="B24">
        <v>9.7999999999999997E-3</v>
      </c>
      <c r="I24">
        <f>SUMPRODUCT(I5:I22,B5:B22)</f>
        <v>-0.46390400000000004</v>
      </c>
    </row>
    <row r="25" spans="1:11" x14ac:dyDescent="0.25">
      <c r="B25" s="7"/>
      <c r="I25">
        <f>_xlfn.NORM.DIST(I24,0,1,TRUE)</f>
        <v>0.32135826343830737</v>
      </c>
      <c r="K25">
        <v>-2</v>
      </c>
    </row>
    <row r="26" spans="1:11" x14ac:dyDescent="0.25">
      <c r="K26">
        <v>3</v>
      </c>
    </row>
  </sheetData>
  <mergeCells count="1">
    <mergeCell ref="I1:M2"/>
  </mergeCells>
  <pageMargins left="0.7" right="0.7" top="0.75" bottom="0.75" header="0.3" footer="0.3"/>
  <pageSetup paperSize="9" orientation="portrait" horizontalDpi="4294967294" verticalDpi="4294967294"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election activeCell="J17" sqref="J17"/>
    </sheetView>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229</v>
      </c>
      <c r="B1" s="21"/>
      <c r="C1" s="21"/>
      <c r="D1" s="21"/>
      <c r="E1" s="21"/>
      <c r="F1" s="21"/>
      <c r="G1" s="21"/>
      <c r="I1" s="52" t="s">
        <v>46</v>
      </c>
      <c r="J1" s="52"/>
      <c r="K1" s="52"/>
      <c r="L1" s="52"/>
      <c r="M1" s="52"/>
    </row>
    <row r="2" spans="1:13" x14ac:dyDescent="0.25">
      <c r="I2" s="52"/>
      <c r="J2" s="52"/>
      <c r="K2" s="52"/>
      <c r="L2" s="52"/>
      <c r="M2" s="52"/>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M47"/>
  <sheetViews>
    <sheetView topLeftCell="A28" workbookViewId="0">
      <selection activeCell="H28" sqref="H28:H38"/>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117</v>
      </c>
      <c r="B1" s="21"/>
      <c r="C1" s="21"/>
      <c r="D1" s="21"/>
      <c r="E1" s="21"/>
      <c r="F1" s="21"/>
      <c r="G1" s="21"/>
      <c r="I1" t="s">
        <v>51</v>
      </c>
      <c r="J1" s="13"/>
      <c r="K1" s="13"/>
      <c r="L1" s="13"/>
      <c r="M1" s="13"/>
    </row>
    <row r="2" spans="1:13" x14ac:dyDescent="0.25">
      <c r="I2" s="13"/>
      <c r="J2" s="13"/>
      <c r="K2" s="13"/>
      <c r="L2" s="13"/>
      <c r="M2" s="13"/>
    </row>
    <row r="3" spans="1:13" ht="30" x14ac:dyDescent="0.25">
      <c r="B3" s="4" t="s">
        <v>2</v>
      </c>
      <c r="C3" s="2" t="s">
        <v>3</v>
      </c>
      <c r="D3" t="s">
        <v>4</v>
      </c>
      <c r="E3" t="s">
        <v>5</v>
      </c>
      <c r="F3" t="s">
        <v>6</v>
      </c>
      <c r="G3" t="s">
        <v>7</v>
      </c>
    </row>
    <row r="4" spans="1:13" x14ac:dyDescent="0.25">
      <c r="A4" t="s">
        <v>8</v>
      </c>
    </row>
    <row r="5" spans="1:13" x14ac:dyDescent="0.25">
      <c r="A5" s="3" t="s">
        <v>9</v>
      </c>
      <c r="B5">
        <v>-4.1058999999999998E-2</v>
      </c>
      <c r="C5">
        <v>2.41712E-2</v>
      </c>
      <c r="D5" s="3">
        <v>-1.7</v>
      </c>
      <c r="E5">
        <v>8.8999999999999996E-2</v>
      </c>
      <c r="F5">
        <v>-8.8433800000000007E-2</v>
      </c>
      <c r="G5">
        <v>6.3156999999999996E-3</v>
      </c>
      <c r="M5" s="3"/>
    </row>
    <row r="6" spans="1:13" x14ac:dyDescent="0.25">
      <c r="A6" t="s">
        <v>43</v>
      </c>
      <c r="D6" s="3"/>
      <c r="H6" s="5"/>
      <c r="I6" s="5"/>
      <c r="M6" s="3"/>
    </row>
    <row r="7" spans="1:13" x14ac:dyDescent="0.25">
      <c r="A7" s="3" t="s">
        <v>10</v>
      </c>
      <c r="B7">
        <v>5.8278400000000001E-2</v>
      </c>
      <c r="C7">
        <v>3.1827099999999997E-2</v>
      </c>
      <c r="D7">
        <v>1.83</v>
      </c>
      <c r="E7">
        <v>6.7000000000000004E-2</v>
      </c>
      <c r="F7">
        <v>-4.1016999999999998E-3</v>
      </c>
      <c r="G7">
        <v>0.1206584</v>
      </c>
    </row>
    <row r="8" spans="1:13" x14ac:dyDescent="0.25">
      <c r="A8" s="3" t="s">
        <v>11</v>
      </c>
      <c r="B8">
        <v>7.1320700000000001E-2</v>
      </c>
      <c r="C8">
        <v>3.4385199999999998E-2</v>
      </c>
      <c r="D8">
        <v>2.0699999999999998</v>
      </c>
      <c r="E8">
        <v>3.7999999999999999E-2</v>
      </c>
      <c r="F8">
        <v>3.9268999999999997E-3</v>
      </c>
      <c r="G8">
        <v>0.13871449999999999</v>
      </c>
      <c r="I8">
        <v>1</v>
      </c>
    </row>
    <row r="9" spans="1:13" x14ac:dyDescent="0.25">
      <c r="A9" t="s">
        <v>52</v>
      </c>
      <c r="B9">
        <v>0.1601901</v>
      </c>
      <c r="C9">
        <v>2.6490099999999999E-2</v>
      </c>
      <c r="D9" s="3">
        <v>6.05</v>
      </c>
      <c r="E9">
        <v>0</v>
      </c>
      <c r="F9">
        <v>0.10827050000000001</v>
      </c>
      <c r="G9">
        <v>0.21210970000000001</v>
      </c>
      <c r="M9" s="3"/>
    </row>
    <row r="10" spans="1:13" x14ac:dyDescent="0.25">
      <c r="A10" t="s">
        <v>57</v>
      </c>
      <c r="B10">
        <v>2.3229470000000001</v>
      </c>
      <c r="C10">
        <v>2.5952699999999999E-2</v>
      </c>
      <c r="D10" s="3">
        <v>89.51</v>
      </c>
      <c r="E10">
        <v>0</v>
      </c>
      <c r="F10">
        <v>2.272081</v>
      </c>
      <c r="G10">
        <v>2.3738130000000002</v>
      </c>
      <c r="I10">
        <v>1</v>
      </c>
      <c r="M10" s="3"/>
    </row>
    <row r="11" spans="1:13" x14ac:dyDescent="0.25">
      <c r="A11" t="s">
        <v>75</v>
      </c>
      <c r="D11" s="3"/>
      <c r="M11" s="3"/>
    </row>
    <row r="12" spans="1:13" x14ac:dyDescent="0.25">
      <c r="A12" s="3" t="s">
        <v>53</v>
      </c>
      <c r="B12">
        <v>1.62314E-2</v>
      </c>
      <c r="C12">
        <v>5.5631800000000002E-2</v>
      </c>
      <c r="D12" s="3">
        <v>0.28999999999999998</v>
      </c>
      <c r="E12">
        <v>0.77</v>
      </c>
      <c r="F12">
        <v>-9.2804899999999996E-2</v>
      </c>
      <c r="G12">
        <v>0.12526770000000001</v>
      </c>
      <c r="M12" s="3"/>
    </row>
    <row r="13" spans="1:13" x14ac:dyDescent="0.25">
      <c r="A13" s="3" t="s">
        <v>54</v>
      </c>
      <c r="B13">
        <v>0.20252439999999999</v>
      </c>
      <c r="C13">
        <v>5.4460300000000003E-2</v>
      </c>
      <c r="D13" s="3">
        <v>3.72</v>
      </c>
      <c r="E13">
        <v>0</v>
      </c>
      <c r="F13">
        <v>9.5784099999999997E-2</v>
      </c>
      <c r="G13">
        <v>0.3092647</v>
      </c>
      <c r="H13" s="5"/>
      <c r="I13">
        <v>1</v>
      </c>
      <c r="M13" s="3"/>
    </row>
    <row r="14" spans="1:13" x14ac:dyDescent="0.25">
      <c r="A14" s="3" t="s">
        <v>55</v>
      </c>
      <c r="B14">
        <v>0.50819950000000003</v>
      </c>
      <c r="C14">
        <v>5.6751999999999997E-2</v>
      </c>
      <c r="D14" s="3">
        <v>8.9499999999999993</v>
      </c>
      <c r="E14">
        <v>0</v>
      </c>
      <c r="F14">
        <v>0.39696769999999998</v>
      </c>
      <c r="G14">
        <v>0.61943130000000002</v>
      </c>
      <c r="M14" s="3"/>
    </row>
    <row r="15" spans="1:13" x14ac:dyDescent="0.25">
      <c r="A15" s="3" t="s">
        <v>56</v>
      </c>
      <c r="B15">
        <v>0.96523029999999999</v>
      </c>
      <c r="C15">
        <v>7.2361900000000007E-2</v>
      </c>
      <c r="D15" s="3">
        <v>13.34</v>
      </c>
      <c r="E15">
        <v>0</v>
      </c>
      <c r="F15">
        <v>0.82340360000000001</v>
      </c>
      <c r="G15">
        <v>1.107057</v>
      </c>
      <c r="M15" s="3"/>
    </row>
    <row r="16" spans="1:13" x14ac:dyDescent="0.25">
      <c r="A16" t="s">
        <v>58</v>
      </c>
      <c r="D16" s="3"/>
      <c r="M16" s="3"/>
    </row>
    <row r="17" spans="1:13" x14ac:dyDescent="0.25">
      <c r="A17" s="3" t="s">
        <v>59</v>
      </c>
      <c r="B17">
        <v>-0.37399969999999999</v>
      </c>
      <c r="C17">
        <v>4.7210099999999998E-2</v>
      </c>
      <c r="D17" s="3">
        <v>-7.92</v>
      </c>
      <c r="E17">
        <v>0</v>
      </c>
      <c r="F17">
        <v>-0.46652979999999999</v>
      </c>
      <c r="G17">
        <v>-0.28146969999999999</v>
      </c>
      <c r="M17" s="3"/>
    </row>
    <row r="18" spans="1:13" x14ac:dyDescent="0.25">
      <c r="A18" s="3" t="s">
        <v>60</v>
      </c>
      <c r="B18">
        <v>-0.25815769999999999</v>
      </c>
      <c r="C18">
        <v>4.4637200000000002E-2</v>
      </c>
      <c r="D18" s="3">
        <v>-5.78</v>
      </c>
      <c r="E18">
        <v>0</v>
      </c>
      <c r="F18">
        <v>-0.34564499999999998</v>
      </c>
      <c r="G18">
        <v>-0.1706704</v>
      </c>
      <c r="M18" s="3"/>
    </row>
    <row r="19" spans="1:13" x14ac:dyDescent="0.25">
      <c r="A19" s="3" t="s">
        <v>61</v>
      </c>
      <c r="B19">
        <v>-0.29815570000000002</v>
      </c>
      <c r="C19">
        <v>4.4242799999999999E-2</v>
      </c>
      <c r="D19">
        <v>-6.74</v>
      </c>
      <c r="E19">
        <v>0</v>
      </c>
      <c r="F19">
        <v>-0.38486999999999999</v>
      </c>
      <c r="G19">
        <v>-0.2114414</v>
      </c>
    </row>
    <row r="20" spans="1:13" x14ac:dyDescent="0.25">
      <c r="A20" s="3" t="s">
        <v>62</v>
      </c>
      <c r="B20">
        <v>-0.1848368</v>
      </c>
      <c r="C20">
        <v>4.71508E-2</v>
      </c>
      <c r="D20" s="3">
        <v>-3.92</v>
      </c>
      <c r="E20">
        <v>0</v>
      </c>
      <c r="F20">
        <v>-0.27725060000000001</v>
      </c>
      <c r="G20">
        <v>-9.2423099999999994E-2</v>
      </c>
      <c r="M20" s="3"/>
    </row>
    <row r="21" spans="1:13" x14ac:dyDescent="0.25">
      <c r="A21" s="3" t="s">
        <v>63</v>
      </c>
      <c r="B21">
        <v>-0.21457709999999999</v>
      </c>
      <c r="C21">
        <v>5.0211100000000002E-2</v>
      </c>
      <c r="D21" s="3">
        <v>-4.2699999999999996</v>
      </c>
      <c r="E21">
        <v>0</v>
      </c>
      <c r="F21">
        <v>-0.31298910000000002</v>
      </c>
      <c r="G21">
        <v>-0.11616509999999999</v>
      </c>
      <c r="I21">
        <v>1</v>
      </c>
      <c r="M21" s="3"/>
    </row>
    <row r="22" spans="1:13" x14ac:dyDescent="0.25">
      <c r="A22" s="3" t="s">
        <v>64</v>
      </c>
      <c r="B22">
        <v>-5.4475599999999999E-2</v>
      </c>
      <c r="C22">
        <v>5.2169699999999999E-2</v>
      </c>
      <c r="D22" s="3">
        <v>-1.04</v>
      </c>
      <c r="E22">
        <v>0.29599999999999999</v>
      </c>
      <c r="F22">
        <v>-0.15672620000000001</v>
      </c>
      <c r="G22">
        <v>4.7774999999999998E-2</v>
      </c>
      <c r="M22" s="3"/>
    </row>
    <row r="23" spans="1:13" x14ac:dyDescent="0.25">
      <c r="A23" s="3" t="s">
        <v>65</v>
      </c>
      <c r="B23">
        <v>-4.74136E-2</v>
      </c>
      <c r="C23">
        <v>5.8176499999999999E-2</v>
      </c>
      <c r="D23" s="3">
        <v>-0.81</v>
      </c>
      <c r="E23">
        <v>0.41499999999999998</v>
      </c>
      <c r="F23">
        <v>-0.16143750000000001</v>
      </c>
      <c r="G23">
        <v>6.6610299999999997E-2</v>
      </c>
      <c r="M23" s="3"/>
    </row>
    <row r="24" spans="1:13" x14ac:dyDescent="0.25">
      <c r="A24" s="3" t="s">
        <v>66</v>
      </c>
      <c r="B24">
        <v>-1.8696899999999999E-2</v>
      </c>
      <c r="C24">
        <v>5.9591699999999997E-2</v>
      </c>
      <c r="D24" s="3">
        <v>-0.31</v>
      </c>
      <c r="E24">
        <v>0.754</v>
      </c>
      <c r="F24">
        <v>-0.13549449999999999</v>
      </c>
      <c r="G24">
        <v>9.8100699999999999E-2</v>
      </c>
      <c r="M24" s="3"/>
    </row>
    <row r="25" spans="1:13" x14ac:dyDescent="0.25">
      <c r="A25" s="3" t="s">
        <v>67</v>
      </c>
      <c r="B25">
        <v>5.0798799999999998E-2</v>
      </c>
      <c r="C25">
        <v>6.1746099999999998E-2</v>
      </c>
      <c r="D25" s="3">
        <v>0.82</v>
      </c>
      <c r="E25">
        <v>0.41099999999999998</v>
      </c>
      <c r="F25">
        <v>-7.02213E-2</v>
      </c>
      <c r="G25">
        <v>0.1718189</v>
      </c>
      <c r="M25" s="3"/>
    </row>
    <row r="26" spans="1:13" x14ac:dyDescent="0.25">
      <c r="A26" s="3" t="s">
        <v>68</v>
      </c>
      <c r="B26">
        <v>0.16652529999999999</v>
      </c>
      <c r="C26">
        <v>5.83206E-2</v>
      </c>
      <c r="D26" s="3">
        <v>2.86</v>
      </c>
      <c r="E26">
        <v>4.0000000000000001E-3</v>
      </c>
      <c r="F26">
        <v>5.2219000000000002E-2</v>
      </c>
      <c r="G26">
        <v>0.28083150000000001</v>
      </c>
      <c r="M26" s="3"/>
    </row>
    <row r="27" spans="1:13" x14ac:dyDescent="0.25">
      <c r="A27" t="s">
        <v>12</v>
      </c>
      <c r="D27" s="3"/>
      <c r="M27" s="3"/>
    </row>
    <row r="28" spans="1:13" x14ac:dyDescent="0.25">
      <c r="A28" s="3" t="s">
        <v>13</v>
      </c>
      <c r="B28">
        <v>3.9584000000000001E-2</v>
      </c>
      <c r="C28">
        <v>7.6740299999999997E-2</v>
      </c>
      <c r="D28" s="3">
        <v>0.52</v>
      </c>
      <c r="E28">
        <v>0.60599999999999998</v>
      </c>
      <c r="F28">
        <v>-0.1108243</v>
      </c>
      <c r="G28">
        <v>0.1899922</v>
      </c>
      <c r="H28" t="s">
        <v>28</v>
      </c>
      <c r="M28" s="3"/>
    </row>
    <row r="29" spans="1:13" x14ac:dyDescent="0.25">
      <c r="A29" s="3" t="s">
        <v>14</v>
      </c>
      <c r="B29">
        <v>7.1857299999999999E-2</v>
      </c>
      <c r="C29">
        <v>6.2449600000000001E-2</v>
      </c>
      <c r="D29">
        <v>1.1499999999999999</v>
      </c>
      <c r="E29">
        <v>0.25</v>
      </c>
      <c r="F29">
        <v>-5.0541799999999998E-2</v>
      </c>
      <c r="G29">
        <v>0.19425629999999999</v>
      </c>
      <c r="H29" t="s">
        <v>29</v>
      </c>
    </row>
    <row r="30" spans="1:13" x14ac:dyDescent="0.25">
      <c r="A30" s="3" t="s">
        <v>15</v>
      </c>
      <c r="B30">
        <v>8.5405999999999996E-2</v>
      </c>
      <c r="C30">
        <v>6.5126100000000006E-2</v>
      </c>
      <c r="D30">
        <v>1.31</v>
      </c>
      <c r="E30">
        <v>0.19</v>
      </c>
      <c r="F30">
        <v>-4.2238699999999997E-2</v>
      </c>
      <c r="G30">
        <v>0.21305080000000001</v>
      </c>
      <c r="H30" t="s">
        <v>30</v>
      </c>
    </row>
    <row r="31" spans="1:13" x14ac:dyDescent="0.25">
      <c r="A31" s="3" t="s">
        <v>16</v>
      </c>
      <c r="B31">
        <v>4.9734599999999997E-2</v>
      </c>
      <c r="C31">
        <v>6.5671199999999999E-2</v>
      </c>
      <c r="D31" s="3">
        <v>0.76</v>
      </c>
      <c r="E31">
        <v>0.44900000000000001</v>
      </c>
      <c r="F31">
        <v>-7.8978699999999999E-2</v>
      </c>
      <c r="G31">
        <v>0.17844779999999999</v>
      </c>
      <c r="H31" t="s">
        <v>31</v>
      </c>
      <c r="M31" s="3"/>
    </row>
    <row r="32" spans="1:13" x14ac:dyDescent="0.25">
      <c r="A32" s="3" t="s">
        <v>17</v>
      </c>
      <c r="B32">
        <v>6.7042699999999997E-2</v>
      </c>
      <c r="C32">
        <v>6.4695299999999997E-2</v>
      </c>
      <c r="D32">
        <v>1.04</v>
      </c>
      <c r="E32">
        <v>0.3</v>
      </c>
      <c r="F32">
        <v>-5.9757699999999997E-2</v>
      </c>
      <c r="G32">
        <v>0.19384309999999999</v>
      </c>
      <c r="H32" t="s">
        <v>32</v>
      </c>
    </row>
    <row r="33" spans="1:9" x14ac:dyDescent="0.25">
      <c r="A33" s="3" t="s">
        <v>18</v>
      </c>
      <c r="B33">
        <v>4.6867399999999997E-2</v>
      </c>
      <c r="C33">
        <v>6.2240299999999998E-2</v>
      </c>
      <c r="D33">
        <v>0.75</v>
      </c>
      <c r="E33">
        <v>0.45100000000000001</v>
      </c>
      <c r="F33">
        <v>-7.5121400000000005E-2</v>
      </c>
      <c r="G33">
        <v>0.16885610000000001</v>
      </c>
      <c r="H33" t="s">
        <v>33</v>
      </c>
    </row>
    <row r="34" spans="1:9" x14ac:dyDescent="0.25">
      <c r="A34" s="3" t="s">
        <v>19</v>
      </c>
      <c r="B34">
        <v>-2.1463200000000002E-2</v>
      </c>
      <c r="C34">
        <v>5.9965400000000002E-2</v>
      </c>
      <c r="D34">
        <v>-0.36</v>
      </c>
      <c r="E34">
        <v>0.72</v>
      </c>
      <c r="F34">
        <v>-0.13899320000000001</v>
      </c>
      <c r="G34">
        <v>9.6066700000000005E-2</v>
      </c>
      <c r="H34" t="s">
        <v>34</v>
      </c>
    </row>
    <row r="35" spans="1:9" x14ac:dyDescent="0.25">
      <c r="A35" s="3" t="s">
        <v>20</v>
      </c>
      <c r="B35">
        <v>9.1913499999999995E-2</v>
      </c>
      <c r="C35">
        <v>6.1827E-2</v>
      </c>
      <c r="D35">
        <v>1.49</v>
      </c>
      <c r="E35">
        <v>0.13700000000000001</v>
      </c>
      <c r="F35">
        <v>-2.9265099999999999E-2</v>
      </c>
      <c r="G35">
        <v>0.21309220000000001</v>
      </c>
      <c r="H35" t="s">
        <v>35</v>
      </c>
      <c r="I35">
        <v>1</v>
      </c>
    </row>
    <row r="36" spans="1:9" x14ac:dyDescent="0.25">
      <c r="A36" s="3" t="s">
        <v>21</v>
      </c>
      <c r="B36">
        <v>0.17561570000000001</v>
      </c>
      <c r="C36">
        <v>6.5276799999999996E-2</v>
      </c>
      <c r="D36">
        <v>2.69</v>
      </c>
      <c r="E36">
        <v>7.0000000000000001E-3</v>
      </c>
      <c r="F36">
        <v>4.7675500000000003E-2</v>
      </c>
      <c r="G36">
        <v>0.30355589999999999</v>
      </c>
      <c r="H36" t="s">
        <v>36</v>
      </c>
    </row>
    <row r="37" spans="1:9" x14ac:dyDescent="0.25">
      <c r="A37" s="3" t="s">
        <v>22</v>
      </c>
      <c r="B37">
        <v>0.1120299</v>
      </c>
      <c r="C37">
        <v>6.2846100000000002E-2</v>
      </c>
      <c r="D37">
        <v>1.78</v>
      </c>
      <c r="E37">
        <v>7.4999999999999997E-2</v>
      </c>
      <c r="F37">
        <v>-1.11462E-2</v>
      </c>
      <c r="G37">
        <v>0.235206</v>
      </c>
      <c r="H37" t="s">
        <v>37</v>
      </c>
    </row>
    <row r="38" spans="1:9" x14ac:dyDescent="0.25">
      <c r="A38" s="3" t="s">
        <v>23</v>
      </c>
      <c r="B38">
        <v>0.1908406</v>
      </c>
      <c r="C38">
        <v>6.5069299999999997E-2</v>
      </c>
      <c r="D38">
        <v>2.93</v>
      </c>
      <c r="E38">
        <v>3.0000000000000001E-3</v>
      </c>
      <c r="F38">
        <v>6.3307199999999994E-2</v>
      </c>
      <c r="G38">
        <v>0.31837409999999999</v>
      </c>
      <c r="H38" t="s">
        <v>38</v>
      </c>
    </row>
    <row r="39" spans="1:9" x14ac:dyDescent="0.25">
      <c r="A39" t="s">
        <v>24</v>
      </c>
      <c r="B39">
        <v>-1.5419890000000001</v>
      </c>
      <c r="C39">
        <v>8.02065E-2</v>
      </c>
      <c r="D39">
        <v>-19.23</v>
      </c>
      <c r="E39">
        <v>0</v>
      </c>
      <c r="F39">
        <v>-1.69919</v>
      </c>
      <c r="G39">
        <v>-1.384787</v>
      </c>
      <c r="I39">
        <v>1</v>
      </c>
    </row>
    <row r="40" spans="1:9" x14ac:dyDescent="0.25">
      <c r="A40" t="s">
        <v>69</v>
      </c>
      <c r="B40">
        <v>21723</v>
      </c>
    </row>
    <row r="41" spans="1:9" x14ac:dyDescent="0.25">
      <c r="A41" t="s">
        <v>70</v>
      </c>
      <c r="B41">
        <v>0.37659999999999999</v>
      </c>
    </row>
    <row r="42" spans="1:9" x14ac:dyDescent="0.25">
      <c r="A42" t="s">
        <v>26</v>
      </c>
      <c r="B42">
        <v>0.50629999999999997</v>
      </c>
    </row>
    <row r="44" spans="1:9" x14ac:dyDescent="0.25">
      <c r="I44">
        <f>SUMPRODUCT(I5:I39,B5:B39)</f>
        <v>0.9321394999999999</v>
      </c>
    </row>
    <row r="45" spans="1:9" x14ac:dyDescent="0.25">
      <c r="I45">
        <f>_xlfn.NORM.DIST(I44,0,1,TRUE)</f>
        <v>0.82436778159566793</v>
      </c>
    </row>
    <row r="47" spans="1:9" x14ac:dyDescent="0.25">
      <c r="I47">
        <v>5</v>
      </c>
    </row>
  </sheetData>
  <pageMargins left="0.7" right="0.7" top="0.75" bottom="0.75" header="0.3" footer="0.3"/>
  <pageSetup paperSize="9" orientation="portrait"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8"/>
  <sheetViews>
    <sheetView topLeftCell="A25" workbookViewId="0">
      <selection activeCell="A37" sqref="A37"/>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118</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I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I8">
        <v>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I10">
        <v>1</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I13">
        <v>1</v>
      </c>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I21">
        <v>1</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9" x14ac:dyDescent="0.25">
      <c r="A33" s="3" t="s">
        <v>18</v>
      </c>
      <c r="B33">
        <v>7.3713500000000001E-2</v>
      </c>
      <c r="C33">
        <v>7.3323399999999997E-2</v>
      </c>
      <c r="D33">
        <v>1.01</v>
      </c>
      <c r="E33">
        <v>0.315</v>
      </c>
      <c r="F33">
        <v>-6.9997599999999993E-2</v>
      </c>
      <c r="G33">
        <v>0.2174246</v>
      </c>
    </row>
    <row r="34" spans="1:9" x14ac:dyDescent="0.25">
      <c r="A34" s="3" t="s">
        <v>19</v>
      </c>
      <c r="B34">
        <v>-1.0422999999999999E-3</v>
      </c>
      <c r="C34">
        <v>7.2530300000000006E-2</v>
      </c>
      <c r="D34">
        <v>-0.01</v>
      </c>
      <c r="E34">
        <v>0.98899999999999999</v>
      </c>
      <c r="F34">
        <v>-0.14319899999999999</v>
      </c>
      <c r="G34">
        <v>0.1411144</v>
      </c>
    </row>
    <row r="35" spans="1:9" x14ac:dyDescent="0.25">
      <c r="A35" s="3" t="s">
        <v>20</v>
      </c>
      <c r="B35">
        <v>4.8499199999999999E-2</v>
      </c>
      <c r="C35">
        <v>7.2912299999999999E-2</v>
      </c>
      <c r="D35">
        <v>0.67</v>
      </c>
      <c r="E35">
        <v>0.50600000000000001</v>
      </c>
      <c r="F35">
        <v>-9.4406299999999999E-2</v>
      </c>
      <c r="G35">
        <v>0.19140460000000001</v>
      </c>
      <c r="I35">
        <v>1</v>
      </c>
    </row>
    <row r="36" spans="1:9" x14ac:dyDescent="0.25">
      <c r="A36" s="3" t="s">
        <v>21</v>
      </c>
      <c r="B36">
        <v>0.1769434</v>
      </c>
      <c r="C36">
        <v>7.6922900000000002E-2</v>
      </c>
      <c r="D36">
        <v>2.2999999999999998</v>
      </c>
      <c r="E36">
        <v>2.1000000000000001E-2</v>
      </c>
      <c r="F36">
        <v>2.61774E-2</v>
      </c>
      <c r="G36">
        <v>0.32770949999999999</v>
      </c>
    </row>
    <row r="37" spans="1:9" x14ac:dyDescent="0.25">
      <c r="A37" s="3" t="s">
        <v>22</v>
      </c>
      <c r="B37">
        <v>0.13419780000000001</v>
      </c>
      <c r="C37">
        <v>7.4246800000000002E-2</v>
      </c>
      <c r="D37">
        <v>1.81</v>
      </c>
      <c r="E37">
        <v>7.0999999999999994E-2</v>
      </c>
      <c r="F37">
        <v>-1.13233E-2</v>
      </c>
      <c r="G37">
        <v>0.27971879999999999</v>
      </c>
    </row>
    <row r="38" spans="1:9" x14ac:dyDescent="0.25">
      <c r="A38" s="3" t="s">
        <v>23</v>
      </c>
      <c r="B38">
        <v>0.26764450000000001</v>
      </c>
      <c r="C38">
        <v>7.6430799999999993E-2</v>
      </c>
      <c r="D38">
        <v>3.5</v>
      </c>
      <c r="E38">
        <v>0</v>
      </c>
      <c r="F38">
        <v>0.1178429</v>
      </c>
      <c r="G38">
        <v>0.41744599999999998</v>
      </c>
    </row>
    <row r="39" spans="1:9" x14ac:dyDescent="0.25">
      <c r="A39" t="s">
        <v>24</v>
      </c>
      <c r="B39">
        <v>-2.3759299999999999</v>
      </c>
      <c r="C39">
        <v>0.12272909999999999</v>
      </c>
      <c r="D39">
        <v>-19.36</v>
      </c>
      <c r="E39">
        <v>0</v>
      </c>
      <c r="F39">
        <v>-2.6164749999999999</v>
      </c>
      <c r="G39">
        <v>-2.1353849999999999</v>
      </c>
      <c r="I39">
        <v>1</v>
      </c>
    </row>
    <row r="40" spans="1:9" x14ac:dyDescent="0.25">
      <c r="A40" t="s">
        <v>69</v>
      </c>
      <c r="B40">
        <v>21723</v>
      </c>
    </row>
    <row r="41" spans="1:9" x14ac:dyDescent="0.25">
      <c r="A41" t="s">
        <v>70</v>
      </c>
      <c r="B41">
        <v>0.21160000000000001</v>
      </c>
    </row>
    <row r="42" spans="1:9" x14ac:dyDescent="0.25">
      <c r="A42" t="s">
        <v>26</v>
      </c>
      <c r="B42">
        <v>0.53720000000000001</v>
      </c>
    </row>
    <row r="44" spans="1:9" x14ac:dyDescent="0.25">
      <c r="I44">
        <f>SUMPRODUCT(I5:I39,B5:B39)</f>
        <v>0.51823489999999994</v>
      </c>
    </row>
    <row r="45" spans="1:9" x14ac:dyDescent="0.25">
      <c r="I45">
        <f>_xlfn.NORM.DIST(I44,0,1,TRUE)</f>
        <v>0.69785280625554691</v>
      </c>
    </row>
    <row r="48" spans="1:9" x14ac:dyDescent="0.25">
      <c r="I48">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N38"/>
  <sheetViews>
    <sheetView workbookViewId="0">
      <selection activeCell="I30" sqref="I30"/>
    </sheetView>
  </sheetViews>
  <sheetFormatPr defaultRowHeight="15" x14ac:dyDescent="0.25"/>
  <cols>
    <col min="1" max="1" width="37.140625" bestFit="1" customWidth="1"/>
    <col min="2" max="13" width="9.28515625" customWidth="1"/>
    <col min="15" max="15" width="17.7109375" customWidth="1"/>
  </cols>
  <sheetData>
    <row r="1" spans="1:13" ht="15" customHeight="1" x14ac:dyDescent="0.25">
      <c r="A1" s="25" t="s">
        <v>119</v>
      </c>
      <c r="B1" s="21"/>
      <c r="C1" s="21"/>
      <c r="D1" s="21"/>
      <c r="E1" s="21"/>
      <c r="F1" s="21"/>
      <c r="G1" s="21"/>
      <c r="J1" s="13"/>
      <c r="K1" s="13"/>
      <c r="L1" s="13"/>
      <c r="M1" s="13"/>
    </row>
    <row r="2" spans="1:13" x14ac:dyDescent="0.25">
      <c r="I2" s="13"/>
      <c r="J2" s="13"/>
      <c r="K2" s="13"/>
      <c r="L2" s="13"/>
      <c r="M2" s="13"/>
    </row>
    <row r="3" spans="1:13" x14ac:dyDescent="0.25">
      <c r="A3" s="29"/>
      <c r="B3" s="45" t="s">
        <v>2</v>
      </c>
      <c r="C3" s="30" t="s">
        <v>234</v>
      </c>
      <c r="D3" s="30" t="s">
        <v>235</v>
      </c>
      <c r="E3" s="45" t="s">
        <v>2</v>
      </c>
      <c r="F3" s="30" t="s">
        <v>234</v>
      </c>
      <c r="G3" s="30" t="s">
        <v>235</v>
      </c>
      <c r="H3" s="4"/>
      <c r="I3" s="2"/>
    </row>
    <row r="4" spans="1:13" x14ac:dyDescent="0.25">
      <c r="B4" s="46" t="s">
        <v>387</v>
      </c>
      <c r="C4" s="47"/>
      <c r="D4" s="47"/>
      <c r="E4" s="46" t="s">
        <v>388</v>
      </c>
      <c r="F4" s="47"/>
      <c r="G4" s="47"/>
    </row>
    <row r="5" spans="1:13" x14ac:dyDescent="0.25">
      <c r="A5" t="s">
        <v>389</v>
      </c>
      <c r="B5" s="48">
        <v>0.20569999999999999</v>
      </c>
      <c r="C5" s="46"/>
      <c r="D5" s="47"/>
      <c r="E5" s="49">
        <v>0.1227</v>
      </c>
      <c r="F5" s="47"/>
      <c r="G5" s="47"/>
      <c r="J5" s="24"/>
      <c r="M5" s="3"/>
    </row>
    <row r="6" spans="1:13" x14ac:dyDescent="0.25">
      <c r="A6" t="s">
        <v>43</v>
      </c>
      <c r="B6" s="41"/>
      <c r="E6" s="41"/>
    </row>
    <row r="7" spans="1:13" x14ac:dyDescent="0.25">
      <c r="A7" s="3" t="s">
        <v>10</v>
      </c>
      <c r="B7" s="42">
        <v>-0.29244799999999999</v>
      </c>
      <c r="C7" s="7">
        <v>0.15701309999999999</v>
      </c>
      <c r="D7" s="8">
        <v>6.3E-2</v>
      </c>
      <c r="E7" s="42">
        <v>-0.38668839999999999</v>
      </c>
      <c r="F7" s="7">
        <v>0.1950297</v>
      </c>
      <c r="G7" s="8">
        <v>4.7E-2</v>
      </c>
    </row>
    <row r="8" spans="1:13" x14ac:dyDescent="0.25">
      <c r="A8" s="3" t="s">
        <v>11</v>
      </c>
      <c r="B8" s="42">
        <v>-0.41616940000000002</v>
      </c>
      <c r="C8" s="7">
        <v>0.15333069999999999</v>
      </c>
      <c r="D8" s="8">
        <v>7.0000000000000001E-3</v>
      </c>
      <c r="E8" s="42">
        <v>-1.144666</v>
      </c>
      <c r="F8" s="7">
        <v>0.1938464</v>
      </c>
      <c r="G8" s="8">
        <v>0</v>
      </c>
      <c r="I8" s="8">
        <v>1</v>
      </c>
    </row>
    <row r="9" spans="1:13" x14ac:dyDescent="0.25">
      <c r="A9" t="s">
        <v>52</v>
      </c>
      <c r="B9" s="42">
        <v>-0.57643690000000003</v>
      </c>
      <c r="C9" s="7">
        <v>0.1050189</v>
      </c>
      <c r="D9" s="8">
        <v>0</v>
      </c>
      <c r="E9" s="42">
        <v>-1.6869240000000001</v>
      </c>
      <c r="F9" s="7">
        <v>0.1459973</v>
      </c>
      <c r="G9" s="8">
        <v>0</v>
      </c>
      <c r="I9" s="8"/>
    </row>
    <row r="10" spans="1:13" x14ac:dyDescent="0.25">
      <c r="A10" t="s">
        <v>390</v>
      </c>
      <c r="B10" s="42"/>
      <c r="C10" s="7"/>
      <c r="D10" s="8"/>
      <c r="E10" s="42"/>
      <c r="F10" s="7"/>
      <c r="G10" s="8"/>
    </row>
    <row r="11" spans="1:13" x14ac:dyDescent="0.25">
      <c r="A11" s="3" t="s">
        <v>391</v>
      </c>
      <c r="B11" s="42">
        <v>-1.24369</v>
      </c>
      <c r="C11" s="7">
        <v>0.1160466</v>
      </c>
      <c r="D11" s="8">
        <v>0</v>
      </c>
      <c r="E11" s="42">
        <v>-2.5431659999999998</v>
      </c>
      <c r="F11" s="7">
        <v>0.2108971</v>
      </c>
      <c r="G11" s="8">
        <v>0</v>
      </c>
      <c r="I11" s="8">
        <v>1</v>
      </c>
    </row>
    <row r="12" spans="1:13" x14ac:dyDescent="0.25">
      <c r="A12" s="3" t="s">
        <v>77</v>
      </c>
      <c r="B12" s="42">
        <v>2.9865059999999999</v>
      </c>
      <c r="C12" s="7">
        <v>0.13638790000000001</v>
      </c>
      <c r="D12" s="8">
        <v>0</v>
      </c>
      <c r="E12" s="42">
        <v>0.77727290000000004</v>
      </c>
      <c r="F12" s="7">
        <v>0.2076172</v>
      </c>
      <c r="G12" s="8">
        <v>0</v>
      </c>
      <c r="I12" s="8"/>
    </row>
    <row r="13" spans="1:13" x14ac:dyDescent="0.25">
      <c r="A13" s="3" t="s">
        <v>78</v>
      </c>
      <c r="B13" s="42">
        <v>1.6069979999999999</v>
      </c>
      <c r="C13" s="7">
        <v>0.2781016</v>
      </c>
      <c r="D13" s="8">
        <v>0</v>
      </c>
      <c r="E13" s="42">
        <v>4.1911319999999996</v>
      </c>
      <c r="F13" s="7">
        <v>0.2430766</v>
      </c>
      <c r="G13" s="8">
        <v>0</v>
      </c>
    </row>
    <row r="14" spans="1:13" x14ac:dyDescent="0.25">
      <c r="A14" t="s">
        <v>79</v>
      </c>
      <c r="B14" s="42">
        <v>0.25796580000000002</v>
      </c>
      <c r="C14" s="7">
        <v>0.1295096</v>
      </c>
      <c r="D14" s="8">
        <v>4.5999999999999999E-2</v>
      </c>
      <c r="E14" s="42">
        <v>-5.6594999999999996E-3</v>
      </c>
      <c r="F14" s="7">
        <v>0.17605219999999999</v>
      </c>
      <c r="G14" s="8">
        <v>0.97399999999999998</v>
      </c>
      <c r="I14" s="8"/>
    </row>
    <row r="15" spans="1:13" x14ac:dyDescent="0.25">
      <c r="A15" t="s">
        <v>12</v>
      </c>
      <c r="B15" s="42"/>
      <c r="C15" s="7"/>
      <c r="D15" s="8"/>
      <c r="E15" s="42"/>
      <c r="F15" s="7"/>
      <c r="G15" s="8"/>
    </row>
    <row r="16" spans="1:13" x14ac:dyDescent="0.25">
      <c r="A16" s="3" t="s">
        <v>13</v>
      </c>
      <c r="B16" s="42">
        <v>-1.9773800000000001E-2</v>
      </c>
      <c r="C16" s="7">
        <v>0.35033360000000002</v>
      </c>
      <c r="D16" s="8">
        <v>0.95499999999999996</v>
      </c>
      <c r="E16" s="42">
        <v>-1.1558029999999999</v>
      </c>
      <c r="F16" s="7">
        <v>0.51844730000000006</v>
      </c>
      <c r="G16" s="8">
        <v>2.5999999999999999E-2</v>
      </c>
      <c r="H16" t="s">
        <v>28</v>
      </c>
    </row>
    <row r="17" spans="1:13" x14ac:dyDescent="0.25">
      <c r="A17" s="3" t="s">
        <v>14</v>
      </c>
      <c r="B17" s="42">
        <v>2.09464E-2</v>
      </c>
      <c r="C17" s="7">
        <v>0.29639260000000001</v>
      </c>
      <c r="D17" s="8">
        <v>0.94399999999999995</v>
      </c>
      <c r="E17" s="42">
        <v>-0.1968848</v>
      </c>
      <c r="F17" s="7">
        <v>0.34566770000000002</v>
      </c>
      <c r="G17" s="8">
        <v>0.56899999999999995</v>
      </c>
      <c r="H17" t="s">
        <v>29</v>
      </c>
      <c r="I17" s="8"/>
    </row>
    <row r="18" spans="1:13" x14ac:dyDescent="0.25">
      <c r="A18" s="3" t="s">
        <v>15</v>
      </c>
      <c r="B18" s="42">
        <v>0.45561000000000001</v>
      </c>
      <c r="C18" s="7">
        <v>0.29905690000000001</v>
      </c>
      <c r="D18" s="8">
        <v>0.128</v>
      </c>
      <c r="E18" s="42">
        <v>-0.1182478</v>
      </c>
      <c r="F18" s="7">
        <v>0.3706893</v>
      </c>
      <c r="G18" s="8">
        <v>0.75</v>
      </c>
      <c r="H18" t="s">
        <v>30</v>
      </c>
    </row>
    <row r="19" spans="1:13" x14ac:dyDescent="0.25">
      <c r="A19" s="3" t="s">
        <v>16</v>
      </c>
      <c r="B19" s="42">
        <v>8.0781599999999995E-2</v>
      </c>
      <c r="C19" s="7">
        <v>0.31183379999999999</v>
      </c>
      <c r="D19" s="8">
        <v>0.79600000000000004</v>
      </c>
      <c r="E19" s="42">
        <v>0.34470329999999999</v>
      </c>
      <c r="F19" s="7">
        <v>0.35861389999999999</v>
      </c>
      <c r="G19" s="8">
        <v>0.33600000000000002</v>
      </c>
      <c r="H19" t="s">
        <v>31</v>
      </c>
    </row>
    <row r="20" spans="1:13" x14ac:dyDescent="0.25">
      <c r="A20" s="3" t="s">
        <v>17</v>
      </c>
      <c r="B20" s="42">
        <v>0.1238344</v>
      </c>
      <c r="C20" s="7">
        <v>0.30647219999999997</v>
      </c>
      <c r="D20" s="8">
        <v>0.68600000000000005</v>
      </c>
      <c r="E20" s="42">
        <v>4.4366099999999999E-2</v>
      </c>
      <c r="F20" s="7">
        <v>0.3582803</v>
      </c>
      <c r="G20" s="8">
        <v>0.90100000000000002</v>
      </c>
      <c r="H20" t="s">
        <v>32</v>
      </c>
    </row>
    <row r="21" spans="1:13" x14ac:dyDescent="0.25">
      <c r="A21" s="3" t="s">
        <v>18</v>
      </c>
      <c r="B21" s="42">
        <v>0.76918339999999996</v>
      </c>
      <c r="C21" s="7">
        <v>0.29291159999999999</v>
      </c>
      <c r="D21" s="8">
        <v>8.9999999999999993E-3</v>
      </c>
      <c r="E21" s="42">
        <v>0.35910330000000001</v>
      </c>
      <c r="F21" s="7">
        <v>0.33681450000000002</v>
      </c>
      <c r="G21" s="8">
        <v>0.28599999999999998</v>
      </c>
      <c r="H21" t="s">
        <v>33</v>
      </c>
    </row>
    <row r="22" spans="1:13" x14ac:dyDescent="0.25">
      <c r="A22" s="3" t="s">
        <v>19</v>
      </c>
      <c r="B22" s="42">
        <v>0.49319459999999998</v>
      </c>
      <c r="C22" s="7">
        <v>0.29398020000000002</v>
      </c>
      <c r="D22" s="8">
        <v>9.2999999999999999E-2</v>
      </c>
      <c r="E22" s="42">
        <v>9.40135E-2</v>
      </c>
      <c r="F22" s="7">
        <v>0.33525149999999998</v>
      </c>
      <c r="G22" s="8">
        <v>0.77900000000000003</v>
      </c>
      <c r="H22" t="s">
        <v>34</v>
      </c>
      <c r="I22" s="8"/>
    </row>
    <row r="23" spans="1:13" x14ac:dyDescent="0.25">
      <c r="A23" s="3" t="s">
        <v>20</v>
      </c>
      <c r="B23" s="42">
        <v>0.445326</v>
      </c>
      <c r="C23" s="7">
        <v>0.2891859</v>
      </c>
      <c r="D23" s="8">
        <v>0.124</v>
      </c>
      <c r="E23" s="42">
        <v>0.14285329999999999</v>
      </c>
      <c r="F23" s="7">
        <v>0.33629320000000001</v>
      </c>
      <c r="G23" s="8">
        <v>0.67100000000000004</v>
      </c>
      <c r="H23" t="s">
        <v>35</v>
      </c>
      <c r="I23" s="8"/>
    </row>
    <row r="24" spans="1:13" x14ac:dyDescent="0.25">
      <c r="A24" s="3" t="s">
        <v>21</v>
      </c>
      <c r="B24" s="42">
        <v>9.2600399999999999E-2</v>
      </c>
      <c r="C24" s="7">
        <v>0.29181380000000001</v>
      </c>
      <c r="D24" s="8">
        <v>0.751</v>
      </c>
      <c r="E24" s="42">
        <v>-0.27226929999999999</v>
      </c>
      <c r="F24" s="7">
        <v>0.34805399999999997</v>
      </c>
      <c r="G24" s="8">
        <v>0.434</v>
      </c>
      <c r="H24" t="s">
        <v>36</v>
      </c>
      <c r="I24" s="8">
        <v>1</v>
      </c>
    </row>
    <row r="25" spans="1:13" x14ac:dyDescent="0.25">
      <c r="A25" s="3" t="s">
        <v>22</v>
      </c>
      <c r="B25" s="42">
        <v>0.32142300000000001</v>
      </c>
      <c r="C25" s="7">
        <v>0.28751470000000001</v>
      </c>
      <c r="D25" s="8">
        <v>0.26400000000000001</v>
      </c>
      <c r="E25" s="42">
        <v>-0.30956729999999999</v>
      </c>
      <c r="F25" s="7">
        <v>0.34397660000000002</v>
      </c>
      <c r="G25" s="8">
        <v>0.36799999999999999</v>
      </c>
      <c r="H25" t="s">
        <v>37</v>
      </c>
    </row>
    <row r="26" spans="1:13" x14ac:dyDescent="0.25">
      <c r="A26" s="3" t="s">
        <v>23</v>
      </c>
      <c r="B26" s="42">
        <v>0.53430390000000005</v>
      </c>
      <c r="C26" s="7">
        <v>0.28813280000000002</v>
      </c>
      <c r="D26" s="8">
        <v>6.4000000000000001E-2</v>
      </c>
      <c r="E26" s="42">
        <v>1.65912E-2</v>
      </c>
      <c r="F26" s="7">
        <v>0.32729809999999998</v>
      </c>
      <c r="G26" s="8">
        <v>0.96</v>
      </c>
      <c r="H26" t="s">
        <v>38</v>
      </c>
      <c r="J26" s="24"/>
      <c r="M26" s="3"/>
    </row>
    <row r="27" spans="1:13" x14ac:dyDescent="0.25">
      <c r="A27" s="31" t="s">
        <v>24</v>
      </c>
      <c r="B27" s="50">
        <v>-1.1280760000000001</v>
      </c>
      <c r="C27" s="33">
        <v>0.28622189999999997</v>
      </c>
      <c r="D27" s="32">
        <v>0</v>
      </c>
      <c r="E27" s="50">
        <v>-0.26661240000000003</v>
      </c>
      <c r="F27" s="33">
        <v>0.3130753</v>
      </c>
      <c r="G27" s="32">
        <v>0.39400000000000002</v>
      </c>
      <c r="I27">
        <v>1</v>
      </c>
      <c r="M27" s="3"/>
    </row>
    <row r="28" spans="1:13" x14ac:dyDescent="0.25">
      <c r="A28" t="s">
        <v>69</v>
      </c>
      <c r="B28">
        <v>5726</v>
      </c>
      <c r="J28" s="24"/>
      <c r="M28" s="3"/>
    </row>
    <row r="29" spans="1:13" x14ac:dyDescent="0.25">
      <c r="A29" s="51" t="s">
        <v>392</v>
      </c>
      <c r="B29" s="7">
        <v>0.67159999999999997</v>
      </c>
      <c r="J29" s="24"/>
      <c r="M29" s="3"/>
    </row>
    <row r="30" spans="1:13" ht="15.75" thickBot="1" x14ac:dyDescent="0.3">
      <c r="A30" s="34" t="s">
        <v>26</v>
      </c>
      <c r="B30" s="35">
        <v>0.4481</v>
      </c>
      <c r="C30" s="34"/>
      <c r="D30" s="34"/>
      <c r="E30" s="34"/>
      <c r="F30" s="34"/>
      <c r="G30" s="34"/>
      <c r="M30" s="3"/>
    </row>
    <row r="31" spans="1:13" ht="15.75" thickTop="1" x14ac:dyDescent="0.25">
      <c r="M31" s="3"/>
    </row>
    <row r="32" spans="1:13" x14ac:dyDescent="0.25">
      <c r="A32" s="3"/>
      <c r="J32">
        <f>SUMPRODUCT(I7:I27,B7:B27)</f>
        <v>-2.695335</v>
      </c>
      <c r="K32">
        <f>SUMPRODUCT(I7:I27,E7:E27)</f>
        <v>-4.2267136999999995</v>
      </c>
      <c r="M32" s="3"/>
    </row>
    <row r="33" spans="1:14" x14ac:dyDescent="0.25">
      <c r="A33" s="3"/>
      <c r="I33" t="s">
        <v>385</v>
      </c>
      <c r="J33" t="s">
        <v>384</v>
      </c>
      <c r="K33" t="s">
        <v>383</v>
      </c>
      <c r="M33" s="3"/>
    </row>
    <row r="34" spans="1:14" x14ac:dyDescent="0.25">
      <c r="A34" s="3"/>
      <c r="I34">
        <v>1</v>
      </c>
      <c r="J34">
        <f>EXP(J32)</f>
        <v>6.7519758865878854E-2</v>
      </c>
      <c r="K34">
        <f>EXP(K32)</f>
        <v>1.460029273684528E-2</v>
      </c>
    </row>
    <row r="35" spans="1:14" x14ac:dyDescent="0.25">
      <c r="A35" s="3"/>
      <c r="I35">
        <f>I34/SUM($I$34:$K$34)</f>
        <v>0.92411188436893243</v>
      </c>
      <c r="J35">
        <f>J34/SUM($I$34:$K$34)</f>
        <v>6.2395811597683246E-2</v>
      </c>
      <c r="K35">
        <f>K34/SUM($I$34:$K$34)</f>
        <v>1.3492304033384131E-2</v>
      </c>
      <c r="N35">
        <v>5</v>
      </c>
    </row>
    <row r="36" spans="1:14" x14ac:dyDescent="0.25">
      <c r="A36" s="3"/>
      <c r="M36" s="3"/>
    </row>
    <row r="37" spans="1:14" x14ac:dyDescent="0.25">
      <c r="A37" s="3"/>
    </row>
    <row r="38" spans="1:14" x14ac:dyDescent="0.25">
      <c r="A3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134</v>
      </c>
      <c r="G1" t="s">
        <v>135</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134</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135</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K24"/>
  <sheetViews>
    <sheetView workbookViewId="0">
      <selection activeCell="K25" sqref="K25"/>
    </sheetView>
  </sheetViews>
  <sheetFormatPr defaultRowHeight="15" x14ac:dyDescent="0.25"/>
  <cols>
    <col min="1" max="1" width="26.5703125" customWidth="1"/>
  </cols>
  <sheetData>
    <row r="1" spans="1:9" x14ac:dyDescent="0.25">
      <c r="A1" s="26" t="s">
        <v>120</v>
      </c>
      <c r="F1" t="s">
        <v>80</v>
      </c>
    </row>
    <row r="2" spans="1:9" ht="30" x14ac:dyDescent="0.25">
      <c r="A2" s="26"/>
      <c r="B2" s="4" t="s">
        <v>2</v>
      </c>
      <c r="C2" s="2" t="s">
        <v>3</v>
      </c>
      <c r="D2" t="s">
        <v>4</v>
      </c>
      <c r="E2" t="s">
        <v>5</v>
      </c>
      <c r="F2" t="s">
        <v>6</v>
      </c>
      <c r="G2" t="s">
        <v>7</v>
      </c>
    </row>
    <row r="3" spans="1:9" x14ac:dyDescent="0.25">
      <c r="A3" t="s">
        <v>8</v>
      </c>
    </row>
    <row r="4" spans="1:9" x14ac:dyDescent="0.25">
      <c r="A4" s="3" t="s">
        <v>9</v>
      </c>
      <c r="B4">
        <v>0.25364680000000001</v>
      </c>
      <c r="C4">
        <v>8.6443900000000004E-2</v>
      </c>
      <c r="D4">
        <v>2.93</v>
      </c>
      <c r="E4">
        <v>3.0000000000000001E-3</v>
      </c>
      <c r="F4">
        <v>8.42199E-2</v>
      </c>
      <c r="G4">
        <v>0.4230738</v>
      </c>
    </row>
    <row r="5" spans="1:9" x14ac:dyDescent="0.25">
      <c r="A5" t="s">
        <v>81</v>
      </c>
      <c r="B5">
        <v>1.4463429999999999</v>
      </c>
      <c r="C5">
        <v>9.7075999999999996E-2</v>
      </c>
      <c r="D5">
        <v>14.9</v>
      </c>
      <c r="E5">
        <v>0</v>
      </c>
      <c r="F5">
        <v>1.256078</v>
      </c>
      <c r="G5">
        <v>1.636609</v>
      </c>
      <c r="I5">
        <v>1</v>
      </c>
    </row>
    <row r="6" spans="1:9" x14ac:dyDescent="0.25">
      <c r="A6" t="s">
        <v>175</v>
      </c>
      <c r="B6">
        <v>-0.3005543</v>
      </c>
      <c r="C6">
        <v>0.1024611</v>
      </c>
      <c r="D6">
        <v>-2.93</v>
      </c>
      <c r="E6">
        <v>3.0000000000000001E-3</v>
      </c>
      <c r="F6">
        <v>-0.50137449999999995</v>
      </c>
      <c r="G6">
        <v>-9.9734199999999995E-2</v>
      </c>
      <c r="I6">
        <v>1</v>
      </c>
    </row>
    <row r="7" spans="1:9" x14ac:dyDescent="0.25">
      <c r="A7" t="s">
        <v>79</v>
      </c>
      <c r="B7">
        <v>-0.54802779999999995</v>
      </c>
      <c r="C7">
        <v>0.11415160000000001</v>
      </c>
      <c r="D7">
        <v>-4.8</v>
      </c>
      <c r="E7">
        <v>0</v>
      </c>
      <c r="F7">
        <v>-0.77176089999999997</v>
      </c>
      <c r="G7">
        <v>-0.32429469999999999</v>
      </c>
    </row>
    <row r="8" spans="1:9" x14ac:dyDescent="0.25">
      <c r="A8" t="s">
        <v>12</v>
      </c>
    </row>
    <row r="9" spans="1:9" x14ac:dyDescent="0.25">
      <c r="A9" s="3" t="s">
        <v>13</v>
      </c>
      <c r="B9">
        <v>0.18984980000000001</v>
      </c>
      <c r="C9">
        <v>0.3079538</v>
      </c>
      <c r="D9">
        <v>0.62</v>
      </c>
      <c r="E9">
        <v>0.53800000000000003</v>
      </c>
      <c r="F9">
        <v>-0.4137286</v>
      </c>
      <c r="G9">
        <v>0.79342829999999998</v>
      </c>
      <c r="H9" t="s">
        <v>28</v>
      </c>
    </row>
    <row r="10" spans="1:9" x14ac:dyDescent="0.25">
      <c r="A10" s="3" t="s">
        <v>14</v>
      </c>
      <c r="B10">
        <v>-4.70941E-2</v>
      </c>
      <c r="C10">
        <v>0.22863439999999999</v>
      </c>
      <c r="D10">
        <v>-0.21</v>
      </c>
      <c r="E10">
        <v>0.83699999999999997</v>
      </c>
      <c r="F10">
        <v>-0.49520920000000002</v>
      </c>
      <c r="G10">
        <v>0.40102100000000002</v>
      </c>
      <c r="H10" t="s">
        <v>29</v>
      </c>
    </row>
    <row r="11" spans="1:9" x14ac:dyDescent="0.25">
      <c r="A11" s="3" t="s">
        <v>15</v>
      </c>
      <c r="B11">
        <v>-0.15358659999999999</v>
      </c>
      <c r="C11">
        <v>0.23542289999999999</v>
      </c>
      <c r="D11">
        <v>-0.65</v>
      </c>
      <c r="E11">
        <v>0.51400000000000001</v>
      </c>
      <c r="F11">
        <v>-0.61500710000000003</v>
      </c>
      <c r="G11">
        <v>0.30783389999999999</v>
      </c>
      <c r="H11" t="s">
        <v>30</v>
      </c>
    </row>
    <row r="12" spans="1:9" x14ac:dyDescent="0.25">
      <c r="A12" s="3" t="s">
        <v>16</v>
      </c>
      <c r="B12">
        <v>-0.10605249999999999</v>
      </c>
      <c r="C12">
        <v>0.24160400000000001</v>
      </c>
      <c r="D12">
        <v>-0.44</v>
      </c>
      <c r="E12">
        <v>0.66100000000000003</v>
      </c>
      <c r="F12">
        <v>-0.57958759999999998</v>
      </c>
      <c r="G12">
        <v>0.36748259999999999</v>
      </c>
      <c r="H12" t="s">
        <v>31</v>
      </c>
    </row>
    <row r="13" spans="1:9" x14ac:dyDescent="0.25">
      <c r="A13" s="3" t="s">
        <v>17</v>
      </c>
      <c r="B13">
        <v>-0.30332789999999998</v>
      </c>
      <c r="C13">
        <v>0.2281289</v>
      </c>
      <c r="D13">
        <v>-1.33</v>
      </c>
      <c r="E13">
        <v>0.184</v>
      </c>
      <c r="F13">
        <v>-0.75045229999999996</v>
      </c>
      <c r="G13">
        <v>0.14379639999999999</v>
      </c>
      <c r="H13" t="s">
        <v>32</v>
      </c>
    </row>
    <row r="14" spans="1:9" x14ac:dyDescent="0.25">
      <c r="A14" s="3" t="s">
        <v>18</v>
      </c>
      <c r="B14">
        <v>-4.32986E-2</v>
      </c>
      <c r="C14">
        <v>0.24974260000000001</v>
      </c>
      <c r="D14">
        <v>-0.17</v>
      </c>
      <c r="E14">
        <v>0.86199999999999999</v>
      </c>
      <c r="F14">
        <v>-0.53278510000000001</v>
      </c>
      <c r="G14">
        <v>0.44618799999999997</v>
      </c>
      <c r="H14" t="s">
        <v>33</v>
      </c>
    </row>
    <row r="15" spans="1:9" x14ac:dyDescent="0.25">
      <c r="A15" s="3" t="s">
        <v>19</v>
      </c>
      <c r="B15">
        <v>0.23522970000000001</v>
      </c>
      <c r="C15">
        <v>0.24353320000000001</v>
      </c>
      <c r="D15">
        <v>0.97</v>
      </c>
      <c r="E15">
        <v>0.33400000000000002</v>
      </c>
      <c r="F15">
        <v>-0.24208669999999999</v>
      </c>
      <c r="G15">
        <v>0.71254609999999996</v>
      </c>
      <c r="H15" t="s">
        <v>34</v>
      </c>
    </row>
    <row r="16" spans="1:9" x14ac:dyDescent="0.25">
      <c r="A16" s="3" t="s">
        <v>20</v>
      </c>
      <c r="B16">
        <v>0.12094389999999999</v>
      </c>
      <c r="C16">
        <v>0.25349050000000001</v>
      </c>
      <c r="D16">
        <v>0.48</v>
      </c>
      <c r="E16">
        <v>0.63300000000000001</v>
      </c>
      <c r="F16">
        <v>-0.37588850000000001</v>
      </c>
      <c r="G16">
        <v>0.6177762</v>
      </c>
      <c r="H16" t="s">
        <v>35</v>
      </c>
    </row>
    <row r="17" spans="1:11" x14ac:dyDescent="0.25">
      <c r="A17" s="3" t="s">
        <v>21</v>
      </c>
      <c r="B17">
        <v>-0.2507838</v>
      </c>
      <c r="C17">
        <v>0.23304359999999999</v>
      </c>
      <c r="D17">
        <v>-1.08</v>
      </c>
      <c r="E17">
        <v>0.28199999999999997</v>
      </c>
      <c r="F17">
        <v>-0.70754079999999997</v>
      </c>
      <c r="G17">
        <v>0.2059733</v>
      </c>
      <c r="H17" t="s">
        <v>36</v>
      </c>
    </row>
    <row r="18" spans="1:11" x14ac:dyDescent="0.25">
      <c r="A18" s="3" t="s">
        <v>22</v>
      </c>
      <c r="B18">
        <v>0.1075036</v>
      </c>
      <c r="C18">
        <v>0.24847279999999999</v>
      </c>
      <c r="D18">
        <v>0.43</v>
      </c>
      <c r="E18">
        <v>0.66500000000000004</v>
      </c>
      <c r="F18">
        <v>-0.3794942</v>
      </c>
      <c r="G18">
        <v>0.59450150000000002</v>
      </c>
      <c r="H18" t="s">
        <v>37</v>
      </c>
    </row>
    <row r="19" spans="1:11" x14ac:dyDescent="0.25">
      <c r="A19" s="3" t="s">
        <v>23</v>
      </c>
      <c r="B19">
        <v>-0.3288507</v>
      </c>
      <c r="C19">
        <v>0.23180529999999999</v>
      </c>
      <c r="D19">
        <v>-1.42</v>
      </c>
      <c r="E19">
        <v>0.156</v>
      </c>
      <c r="F19">
        <v>-0.7831806</v>
      </c>
      <c r="G19">
        <v>0.12547929999999999</v>
      </c>
      <c r="H19" t="s">
        <v>38</v>
      </c>
    </row>
    <row r="20" spans="1:11" x14ac:dyDescent="0.25">
      <c r="A20" t="s">
        <v>24</v>
      </c>
      <c r="B20">
        <v>0.82484150000000001</v>
      </c>
      <c r="C20">
        <v>0.2016889</v>
      </c>
      <c r="D20">
        <v>4.09</v>
      </c>
      <c r="E20">
        <v>0</v>
      </c>
      <c r="F20">
        <v>0.42953849999999999</v>
      </c>
      <c r="G20">
        <v>1.220145</v>
      </c>
      <c r="I20">
        <v>1</v>
      </c>
    </row>
    <row r="21" spans="1:11" x14ac:dyDescent="0.25">
      <c r="A21" t="s">
        <v>69</v>
      </c>
      <c r="B21">
        <v>3176</v>
      </c>
    </row>
    <row r="22" spans="1:11" x14ac:dyDescent="0.25">
      <c r="A22" t="s">
        <v>70</v>
      </c>
      <c r="B22">
        <v>0.91859999999999997</v>
      </c>
      <c r="I22">
        <f>SUMPRODUCT(I4:I20,B4:B20)</f>
        <v>1.9706302</v>
      </c>
    </row>
    <row r="23" spans="1:11" x14ac:dyDescent="0.25">
      <c r="A23" t="s">
        <v>26</v>
      </c>
      <c r="B23">
        <v>0.2505</v>
      </c>
    </row>
    <row r="24" spans="1:11" x14ac:dyDescent="0.25">
      <c r="I24">
        <f>_xlfn.NORM.DIST(I22,0,1,TRUE)</f>
        <v>0.97561690515749822</v>
      </c>
      <c r="K24">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L33"/>
  <sheetViews>
    <sheetView workbookViewId="0">
      <selection activeCell="L10" sqref="L10"/>
    </sheetView>
  </sheetViews>
  <sheetFormatPr defaultRowHeight="15" x14ac:dyDescent="0.25"/>
  <cols>
    <col min="1" max="1" width="21.7109375" customWidth="1"/>
    <col min="8" max="8" width="12" bestFit="1" customWidth="1"/>
    <col min="10" max="10" width="12.7109375" bestFit="1" customWidth="1"/>
  </cols>
  <sheetData>
    <row r="1" spans="1:12" x14ac:dyDescent="0.25">
      <c r="A1" s="26" t="s">
        <v>121</v>
      </c>
      <c r="G1" t="s">
        <v>82</v>
      </c>
    </row>
    <row r="2" spans="1:12" x14ac:dyDescent="0.25">
      <c r="A2" s="29"/>
      <c r="B2" s="30" t="s">
        <v>2</v>
      </c>
      <c r="C2" s="30" t="s">
        <v>234</v>
      </c>
      <c r="D2" s="30" t="s">
        <v>235</v>
      </c>
    </row>
    <row r="3" spans="1:12" x14ac:dyDescent="0.25">
      <c r="A3" s="27" t="s">
        <v>83</v>
      </c>
    </row>
    <row r="4" spans="1:12" x14ac:dyDescent="0.25">
      <c r="A4" t="s">
        <v>389</v>
      </c>
      <c r="B4">
        <v>0.1048</v>
      </c>
    </row>
    <row r="5" spans="1:12" x14ac:dyDescent="0.25">
      <c r="A5" t="s">
        <v>395</v>
      </c>
    </row>
    <row r="6" spans="1:12" x14ac:dyDescent="0.25">
      <c r="A6" s="3" t="s">
        <v>83</v>
      </c>
      <c r="B6" s="8">
        <v>5.2525079999999997</v>
      </c>
      <c r="C6" s="7">
        <v>0.24822150000000001</v>
      </c>
      <c r="D6" s="8">
        <v>0</v>
      </c>
    </row>
    <row r="7" spans="1:12" x14ac:dyDescent="0.25">
      <c r="A7" s="3" t="s">
        <v>84</v>
      </c>
      <c r="B7" s="8">
        <v>2.345097</v>
      </c>
      <c r="C7" s="7">
        <v>0.61348720000000001</v>
      </c>
      <c r="D7" s="8">
        <v>0</v>
      </c>
      <c r="G7" t="s">
        <v>404</v>
      </c>
      <c r="H7">
        <v>1</v>
      </c>
      <c r="I7">
        <f>H7/SUM($H$7:$H$10)</f>
        <v>0.9564955038249745</v>
      </c>
    </row>
    <row r="8" spans="1:12" x14ac:dyDescent="0.25">
      <c r="A8" s="3" t="s">
        <v>85</v>
      </c>
      <c r="B8" s="8">
        <v>2.478599</v>
      </c>
      <c r="C8" s="7">
        <v>0.60582230000000004</v>
      </c>
      <c r="D8" s="8">
        <v>0</v>
      </c>
      <c r="G8" t="s">
        <v>405</v>
      </c>
      <c r="H8">
        <f>EXP(SUMPRODUCT(E6:E10,B6:B10))</f>
        <v>2.5586817539166456E-2</v>
      </c>
      <c r="I8">
        <f t="shared" ref="I8:I10" si="0">H8/SUM($H$7:$H$10)</f>
        <v>2.4473675933402713E-2</v>
      </c>
    </row>
    <row r="9" spans="1:12" x14ac:dyDescent="0.25">
      <c r="A9" t="s">
        <v>396</v>
      </c>
      <c r="B9" s="8">
        <v>1.086568</v>
      </c>
      <c r="C9" s="7">
        <v>0.70857840000000005</v>
      </c>
      <c r="D9" s="8">
        <v>0.125</v>
      </c>
      <c r="E9">
        <v>1</v>
      </c>
      <c r="G9" t="s">
        <v>406</v>
      </c>
      <c r="H9">
        <f>EXP(SUMPRODUCT(E6:E10,B14:B18))</f>
        <v>1.1438973798298167E-2</v>
      </c>
      <c r="I9">
        <f t="shared" si="0"/>
        <v>1.0941327006443888E-2</v>
      </c>
    </row>
    <row r="10" spans="1:12" x14ac:dyDescent="0.25">
      <c r="A10" s="31" t="s">
        <v>24</v>
      </c>
      <c r="B10" s="32">
        <v>-4.7522460000000004</v>
      </c>
      <c r="C10" s="33">
        <v>0.72633789999999998</v>
      </c>
      <c r="D10" s="32">
        <v>0</v>
      </c>
      <c r="E10">
        <v>1</v>
      </c>
      <c r="G10" t="s">
        <v>386</v>
      </c>
      <c r="H10">
        <f>EXP(SUMPRODUCT(E6:E10,B22:B26))</f>
        <v>8.4574294419886616E-3</v>
      </c>
      <c r="I10">
        <f t="shared" si="0"/>
        <v>8.0894932351791172E-3</v>
      </c>
      <c r="L10">
        <v>1</v>
      </c>
    </row>
    <row r="11" spans="1:12" x14ac:dyDescent="0.25">
      <c r="A11" s="27" t="s">
        <v>84</v>
      </c>
    </row>
    <row r="12" spans="1:12" x14ac:dyDescent="0.25">
      <c r="A12" t="s">
        <v>389</v>
      </c>
      <c r="B12" s="7">
        <v>4.0599999999999997E-2</v>
      </c>
    </row>
    <row r="13" spans="1:12" x14ac:dyDescent="0.25">
      <c r="A13" t="s">
        <v>395</v>
      </c>
    </row>
    <row r="14" spans="1:12" x14ac:dyDescent="0.25">
      <c r="A14" s="3" t="s">
        <v>83</v>
      </c>
      <c r="B14" s="8">
        <v>2.3047930000000001</v>
      </c>
      <c r="C14" s="7">
        <v>0.56462380000000001</v>
      </c>
      <c r="D14" s="8">
        <v>0</v>
      </c>
    </row>
    <row r="15" spans="1:12" x14ac:dyDescent="0.25">
      <c r="A15" s="3" t="s">
        <v>84</v>
      </c>
      <c r="B15" s="8">
        <v>5.9875550000000004</v>
      </c>
      <c r="C15" s="7">
        <v>0.37314199999999997</v>
      </c>
      <c r="D15" s="8">
        <v>0</v>
      </c>
    </row>
    <row r="16" spans="1:12" x14ac:dyDescent="0.25">
      <c r="A16" s="3" t="s">
        <v>85</v>
      </c>
      <c r="B16" s="8">
        <v>3.4235600000000002</v>
      </c>
      <c r="C16" s="7">
        <v>0.65421459999999998</v>
      </c>
      <c r="D16" s="8">
        <v>0</v>
      </c>
    </row>
    <row r="17" spans="1:4" x14ac:dyDescent="0.25">
      <c r="A17" t="s">
        <v>396</v>
      </c>
      <c r="B17" s="8">
        <v>1.4185779999999999</v>
      </c>
      <c r="C17" s="7">
        <v>0.84767490000000001</v>
      </c>
      <c r="D17" s="8">
        <v>9.4E-2</v>
      </c>
    </row>
    <row r="18" spans="1:4" x14ac:dyDescent="0.25">
      <c r="A18" s="31" t="s">
        <v>24</v>
      </c>
      <c r="B18" s="32">
        <v>-5.8893069999999996</v>
      </c>
      <c r="C18" s="33">
        <v>0.87878979999999995</v>
      </c>
      <c r="D18" s="32">
        <v>0</v>
      </c>
    </row>
    <row r="19" spans="1:4" x14ac:dyDescent="0.25">
      <c r="A19" s="27" t="s">
        <v>85</v>
      </c>
    </row>
    <row r="20" spans="1:4" x14ac:dyDescent="0.25">
      <c r="A20" t="s">
        <v>389</v>
      </c>
      <c r="B20" s="7">
        <v>2.3800000000000002E-2</v>
      </c>
    </row>
    <row r="21" spans="1:4" x14ac:dyDescent="0.25">
      <c r="A21" t="s">
        <v>395</v>
      </c>
    </row>
    <row r="22" spans="1:4" x14ac:dyDescent="0.25">
      <c r="A22" s="3" t="s">
        <v>83</v>
      </c>
      <c r="B22" s="8">
        <v>1.3315159999999999</v>
      </c>
      <c r="C22" s="7">
        <v>1.058325</v>
      </c>
      <c r="D22" s="8">
        <v>0.20799999999999999</v>
      </c>
    </row>
    <row r="23" spans="1:4" x14ac:dyDescent="0.25">
      <c r="A23" s="3" t="s">
        <v>84</v>
      </c>
      <c r="B23" s="8">
        <v>2.9986700000000002</v>
      </c>
      <c r="C23" s="7">
        <v>0.72668529999999998</v>
      </c>
      <c r="D23" s="8">
        <v>0</v>
      </c>
    </row>
    <row r="24" spans="1:4" x14ac:dyDescent="0.25">
      <c r="A24" s="3" t="s">
        <v>85</v>
      </c>
      <c r="B24" s="8">
        <v>6.1083740000000004</v>
      </c>
      <c r="C24" s="7">
        <v>0.47979729999999998</v>
      </c>
      <c r="D24" s="8">
        <v>0</v>
      </c>
    </row>
    <row r="25" spans="1:4" x14ac:dyDescent="0.25">
      <c r="A25" t="s">
        <v>396</v>
      </c>
      <c r="B25" s="8">
        <v>16.037739999999999</v>
      </c>
      <c r="C25" s="7">
        <v>0.52846539999999997</v>
      </c>
      <c r="D25" s="8">
        <v>0</v>
      </c>
    </row>
    <row r="26" spans="1:4" x14ac:dyDescent="0.25">
      <c r="A26" s="31" t="s">
        <v>24</v>
      </c>
      <c r="B26" s="32">
        <v>-20.810449999999999</v>
      </c>
      <c r="C26" s="33">
        <v>0.60803580000000002</v>
      </c>
      <c r="D26" s="32">
        <v>0</v>
      </c>
    </row>
    <row r="27" spans="1:4" x14ac:dyDescent="0.25">
      <c r="A27" t="s">
        <v>69</v>
      </c>
      <c r="B27">
        <v>1998</v>
      </c>
    </row>
    <row r="28" spans="1:4" x14ac:dyDescent="0.25">
      <c r="A28" t="s">
        <v>397</v>
      </c>
      <c r="B28">
        <v>0.83089999999999997</v>
      </c>
    </row>
    <row r="29" spans="1:4" ht="15.75" thickBot="1" x14ac:dyDescent="0.3">
      <c r="A29" s="34" t="s">
        <v>26</v>
      </c>
      <c r="B29" s="34">
        <v>0.52849999999999997</v>
      </c>
      <c r="C29" s="34"/>
      <c r="D29" s="34"/>
    </row>
    <row r="30" spans="1:4" ht="15.75" thickTop="1" x14ac:dyDescent="0.25"/>
    <row r="32" spans="1:4" x14ac:dyDescent="0.25">
      <c r="A32" s="27" t="s">
        <v>398</v>
      </c>
    </row>
    <row r="33" spans="1:1" x14ac:dyDescent="0.25">
      <c r="A33" s="27" t="s">
        <v>399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AW37"/>
  <sheetViews>
    <sheetView topLeftCell="U2" workbookViewId="0">
      <selection activeCell="M3" sqref="M3:AW37"/>
    </sheetView>
  </sheetViews>
  <sheetFormatPr defaultRowHeight="15" x14ac:dyDescent="0.25"/>
  <cols>
    <col min="1" max="1" width="29.140625" customWidth="1"/>
  </cols>
  <sheetData>
    <row r="1" spans="1:49" x14ac:dyDescent="0.25">
      <c r="A1" s="26" t="s">
        <v>122</v>
      </c>
    </row>
    <row r="2" spans="1:49" x14ac:dyDescent="0.25">
      <c r="A2" s="29"/>
      <c r="B2" s="45" t="s">
        <v>2</v>
      </c>
      <c r="C2" s="30" t="s">
        <v>234</v>
      </c>
      <c r="D2" s="30" t="s">
        <v>235</v>
      </c>
      <c r="E2" s="45" t="s">
        <v>2</v>
      </c>
      <c r="F2" s="30" t="s">
        <v>234</v>
      </c>
      <c r="G2" s="30" t="s">
        <v>235</v>
      </c>
    </row>
    <row r="3" spans="1:49" x14ac:dyDescent="0.25">
      <c r="A3" s="27"/>
      <c r="B3" s="46" t="s">
        <v>86</v>
      </c>
      <c r="C3" s="47"/>
      <c r="D3" s="47"/>
      <c r="E3" s="46" t="s">
        <v>87</v>
      </c>
      <c r="F3" s="47"/>
      <c r="G3" s="47"/>
      <c r="M3" t="s">
        <v>409</v>
      </c>
      <c r="N3">
        <v>-2.279099511458512</v>
      </c>
      <c r="O3">
        <v>0.12714841326710805</v>
      </c>
      <c r="P3">
        <v>3.0846010372818092E-2</v>
      </c>
      <c r="Q3">
        <v>3.0846010372818089E-2</v>
      </c>
      <c r="R3">
        <v>3.084601037281812E-2</v>
      </c>
      <c r="S3">
        <v>3.0846010372817999E-2</v>
      </c>
      <c r="T3">
        <v>3.0846010372818165E-2</v>
      </c>
      <c r="U3">
        <v>-3.0846010372818089E-2</v>
      </c>
      <c r="V3">
        <v>9.2962223707638656E-3</v>
      </c>
      <c r="W3">
        <v>5.9910826694857516E-3</v>
      </c>
      <c r="X3">
        <v>5.9910826694857507E-3</v>
      </c>
      <c r="Y3">
        <v>5.9910826694857741E-3</v>
      </c>
      <c r="Z3">
        <v>5.991082669485755E-3</v>
      </c>
      <c r="AA3">
        <v>5.991082669485768E-3</v>
      </c>
      <c r="AB3">
        <v>-5.9910826694857602E-3</v>
      </c>
      <c r="AC3">
        <v>9.2962223707639419E-3</v>
      </c>
      <c r="AD3">
        <v>5.9910826694857984E-3</v>
      </c>
      <c r="AE3">
        <v>5.99108266948584E-3</v>
      </c>
      <c r="AF3">
        <v>5.9910826694858626E-3</v>
      </c>
      <c r="AG3">
        <v>5.9910826694857906E-3</v>
      </c>
      <c r="AH3">
        <v>5.9910826694858409E-3</v>
      </c>
      <c r="AI3">
        <v>-5.9910826694858262E-3</v>
      </c>
      <c r="AJ3">
        <v>9.2962223707638483E-3</v>
      </c>
      <c r="AK3">
        <v>5.9910826694857281E-3</v>
      </c>
      <c r="AL3">
        <v>5.9910826694857472E-3</v>
      </c>
      <c r="AM3">
        <v>5.9910826694857811E-3</v>
      </c>
      <c r="AN3">
        <v>5.9910826694857351E-3</v>
      </c>
      <c r="AO3">
        <v>5.9910826694857602E-3</v>
      </c>
      <c r="AP3">
        <v>-5.9910826694857464E-3</v>
      </c>
      <c r="AQ3">
        <v>9.2962223707639142E-3</v>
      </c>
      <c r="AR3">
        <v>5.9910826694857915E-3</v>
      </c>
      <c r="AS3">
        <v>5.9910826694858019E-3</v>
      </c>
      <c r="AT3">
        <v>5.9910826694858513E-3</v>
      </c>
      <c r="AU3">
        <v>5.9910826694857117E-3</v>
      </c>
      <c r="AV3">
        <v>5.9910826694858088E-3</v>
      </c>
      <c r="AW3">
        <v>-5.9910826694857975E-3</v>
      </c>
    </row>
    <row r="4" spans="1:49" x14ac:dyDescent="0.25">
      <c r="A4" t="s">
        <v>389</v>
      </c>
      <c r="B4" s="48">
        <v>8.2199999999999995E-2</v>
      </c>
      <c r="C4" s="47"/>
      <c r="D4" s="47"/>
      <c r="E4" s="48">
        <v>9.2399999999999996E-2</v>
      </c>
      <c r="F4" s="47"/>
      <c r="G4" s="47"/>
      <c r="M4" t="s">
        <v>192</v>
      </c>
      <c r="N4">
        <v>3.4147017817740473</v>
      </c>
      <c r="O4">
        <v>3.0846010372818092E-2</v>
      </c>
      <c r="P4">
        <v>0.12061542452203669</v>
      </c>
      <c r="Q4">
        <v>3.0846010372818096E-2</v>
      </c>
      <c r="R4">
        <v>3.0846010372818089E-2</v>
      </c>
      <c r="S4">
        <v>3.0846010372817999E-2</v>
      </c>
      <c r="T4">
        <v>3.0846010372818131E-2</v>
      </c>
      <c r="U4">
        <v>-3.0846010372818103E-2</v>
      </c>
      <c r="V4">
        <v>5.9910826694857507E-3</v>
      </c>
      <c r="W4">
        <v>8.3971033885632734E-2</v>
      </c>
      <c r="X4">
        <v>5.991082669485749E-3</v>
      </c>
      <c r="Y4">
        <v>5.9910826694857706E-3</v>
      </c>
      <c r="Z4">
        <v>5.9910826694857741E-3</v>
      </c>
      <c r="AA4">
        <v>5.9910826694857628E-3</v>
      </c>
      <c r="AB4">
        <v>-5.9910826694857472E-3</v>
      </c>
      <c r="AC4">
        <v>5.9910826694858305E-3</v>
      </c>
      <c r="AD4">
        <v>8.397103388563254E-2</v>
      </c>
      <c r="AE4">
        <v>5.9910826694858374E-3</v>
      </c>
      <c r="AF4">
        <v>5.9910826694858522E-3</v>
      </c>
      <c r="AG4">
        <v>5.991082669485801E-3</v>
      </c>
      <c r="AH4">
        <v>5.991082669485827E-3</v>
      </c>
      <c r="AI4">
        <v>-5.9910826694858192E-3</v>
      </c>
      <c r="AJ4">
        <v>5.991082669485736E-3</v>
      </c>
      <c r="AK4">
        <v>8.3971033885632609E-2</v>
      </c>
      <c r="AL4">
        <v>5.9910826694857333E-3</v>
      </c>
      <c r="AM4">
        <v>5.9910826694857715E-3</v>
      </c>
      <c r="AN4">
        <v>5.9910826694857559E-3</v>
      </c>
      <c r="AO4">
        <v>5.9910826694857464E-3</v>
      </c>
      <c r="AP4">
        <v>-5.9910826694857333E-3</v>
      </c>
      <c r="AQ4">
        <v>5.9910826694858027E-3</v>
      </c>
      <c r="AR4">
        <v>8.3971033885632956E-2</v>
      </c>
      <c r="AS4">
        <v>5.9910826694858001E-3</v>
      </c>
      <c r="AT4">
        <v>5.9910826694858452E-3</v>
      </c>
      <c r="AU4">
        <v>5.991082669485742E-3</v>
      </c>
      <c r="AV4">
        <v>5.9910826694858019E-3</v>
      </c>
      <c r="AW4">
        <v>-5.9910826694857967E-3</v>
      </c>
    </row>
    <row r="5" spans="1:49" x14ac:dyDescent="0.25">
      <c r="A5" t="s">
        <v>414</v>
      </c>
      <c r="B5" s="41"/>
      <c r="E5" s="41"/>
      <c r="M5" t="s">
        <v>193</v>
      </c>
      <c r="N5">
        <v>-0.95463155922872989</v>
      </c>
      <c r="O5">
        <v>3.0846010372818089E-2</v>
      </c>
      <c r="P5">
        <v>3.0846010372818096E-2</v>
      </c>
      <c r="Q5">
        <v>0.42567701724099588</v>
      </c>
      <c r="R5">
        <v>3.0846010372818089E-2</v>
      </c>
      <c r="S5">
        <v>3.0846010372818106E-2</v>
      </c>
      <c r="T5">
        <v>3.0846010372818155E-2</v>
      </c>
      <c r="U5">
        <v>-3.0846010372818068E-2</v>
      </c>
      <c r="V5">
        <v>5.9910826694857637E-3</v>
      </c>
      <c r="W5">
        <v>5.9910826694857863E-3</v>
      </c>
      <c r="X5">
        <v>7.2715896178104783E-2</v>
      </c>
      <c r="Y5">
        <v>5.9910826694857672E-3</v>
      </c>
      <c r="Z5">
        <v>5.9910826694858721E-3</v>
      </c>
      <c r="AA5">
        <v>5.9910826694857628E-3</v>
      </c>
      <c r="AB5">
        <v>-5.9910826694857689E-3</v>
      </c>
      <c r="AC5">
        <v>5.9910826694858357E-3</v>
      </c>
      <c r="AD5">
        <v>5.9910826694858123E-3</v>
      </c>
      <c r="AE5">
        <v>7.2715896178104922E-2</v>
      </c>
      <c r="AF5">
        <v>5.9910826694858513E-3</v>
      </c>
      <c r="AG5">
        <v>5.9910826694858869E-3</v>
      </c>
      <c r="AH5">
        <v>5.9910826694858418E-3</v>
      </c>
      <c r="AI5">
        <v>-5.9910826694858279E-3</v>
      </c>
      <c r="AJ5">
        <v>5.9910826694857481E-3</v>
      </c>
      <c r="AK5">
        <v>5.9910826694857386E-3</v>
      </c>
      <c r="AL5">
        <v>7.2715896178104811E-2</v>
      </c>
      <c r="AM5">
        <v>5.9910826694857732E-3</v>
      </c>
      <c r="AN5">
        <v>5.9910826694858357E-3</v>
      </c>
      <c r="AO5">
        <v>5.9910826694857585E-3</v>
      </c>
      <c r="AP5">
        <v>-5.9910826694857446E-3</v>
      </c>
      <c r="AQ5">
        <v>5.9910826694858079E-3</v>
      </c>
      <c r="AR5">
        <v>5.9910826694858097E-3</v>
      </c>
      <c r="AS5">
        <v>7.2715896178104936E-2</v>
      </c>
      <c r="AT5">
        <v>5.9910826694858435E-3</v>
      </c>
      <c r="AU5">
        <v>5.9910826694858192E-3</v>
      </c>
      <c r="AV5">
        <v>5.9910826694858079E-3</v>
      </c>
      <c r="AW5">
        <v>-5.9910826694857993E-3</v>
      </c>
    </row>
    <row r="6" spans="1:49" x14ac:dyDescent="0.25">
      <c r="A6" s="3" t="s">
        <v>407</v>
      </c>
      <c r="B6" s="42">
        <v>-2.2791000000000001</v>
      </c>
      <c r="C6" s="7">
        <v>0.35657879999999997</v>
      </c>
      <c r="D6" s="8">
        <v>0</v>
      </c>
      <c r="E6" s="42">
        <v>-1.700502</v>
      </c>
      <c r="F6" s="7">
        <v>0.31637120000000002</v>
      </c>
      <c r="G6" s="8">
        <v>0</v>
      </c>
      <c r="M6" t="s">
        <v>194</v>
      </c>
      <c r="N6">
        <v>2.536665772723957</v>
      </c>
      <c r="O6">
        <v>3.084601037281812E-2</v>
      </c>
      <c r="P6">
        <v>3.0846010372818089E-2</v>
      </c>
      <c r="Q6">
        <v>3.0846010372818089E-2</v>
      </c>
      <c r="R6">
        <v>0.26423372182373067</v>
      </c>
      <c r="S6">
        <v>3.0846010372817506E-2</v>
      </c>
      <c r="T6">
        <v>3.0846010372818162E-2</v>
      </c>
      <c r="U6">
        <v>-3.084601037281811E-2</v>
      </c>
      <c r="V6">
        <v>5.9910826694857602E-3</v>
      </c>
      <c r="W6">
        <v>5.9910826694857689E-3</v>
      </c>
      <c r="X6">
        <v>5.9910826694857576E-3</v>
      </c>
      <c r="Y6">
        <v>0.16649921526195835</v>
      </c>
      <c r="Z6">
        <v>5.9910826694852294E-3</v>
      </c>
      <c r="AA6">
        <v>5.9910826694857793E-3</v>
      </c>
      <c r="AB6">
        <v>-5.9910826694857663E-3</v>
      </c>
      <c r="AC6">
        <v>5.9910826694858756E-3</v>
      </c>
      <c r="AD6">
        <v>5.9910826694858149E-3</v>
      </c>
      <c r="AE6">
        <v>5.9910826694858721E-3</v>
      </c>
      <c r="AF6">
        <v>0.16649921526195857</v>
      </c>
      <c r="AG6">
        <v>5.9910826694852875E-3</v>
      </c>
      <c r="AH6">
        <v>5.9910826694858929E-3</v>
      </c>
      <c r="AI6">
        <v>-5.9910826694858609E-3</v>
      </c>
      <c r="AJ6">
        <v>5.9910826694857776E-3</v>
      </c>
      <c r="AK6">
        <v>5.9910826694858383E-3</v>
      </c>
      <c r="AL6">
        <v>5.9910826694857507E-3</v>
      </c>
      <c r="AM6">
        <v>0.16649921526195827</v>
      </c>
      <c r="AN6">
        <v>5.9910826694852632E-3</v>
      </c>
      <c r="AO6">
        <v>5.9910826694858166E-3</v>
      </c>
      <c r="AP6">
        <v>-5.9910826694858262E-3</v>
      </c>
      <c r="AQ6">
        <v>5.9910826694858131E-3</v>
      </c>
      <c r="AR6">
        <v>5.99108266948584E-3</v>
      </c>
      <c r="AS6">
        <v>5.9910826694858201E-3</v>
      </c>
      <c r="AT6">
        <v>0.16649921526195841</v>
      </c>
      <c r="AU6">
        <v>5.991082669485193E-3</v>
      </c>
      <c r="AV6">
        <v>5.9910826694858262E-3</v>
      </c>
      <c r="AW6">
        <v>-5.9910826694858036E-3</v>
      </c>
    </row>
    <row r="7" spans="1:49" x14ac:dyDescent="0.25">
      <c r="A7" s="3" t="s">
        <v>86</v>
      </c>
      <c r="B7" s="42">
        <v>3.4147020000000001</v>
      </c>
      <c r="C7" s="7">
        <v>0.34729729999999998</v>
      </c>
      <c r="D7" s="8">
        <v>0</v>
      </c>
      <c r="E7" s="42">
        <v>-2.7083200000000001</v>
      </c>
      <c r="F7" s="7">
        <v>1.056182</v>
      </c>
      <c r="G7" s="8">
        <v>0.01</v>
      </c>
      <c r="M7" t="s">
        <v>195</v>
      </c>
      <c r="N7">
        <v>2.9444697449420563</v>
      </c>
      <c r="O7">
        <v>3.0846010372817999E-2</v>
      </c>
      <c r="P7">
        <v>3.0846010372817999E-2</v>
      </c>
      <c r="Q7">
        <v>3.0846010372818106E-2</v>
      </c>
      <c r="R7">
        <v>3.0846010372817506E-2</v>
      </c>
      <c r="S7">
        <v>2.0317424683984138</v>
      </c>
      <c r="T7">
        <v>3.084601037281821E-2</v>
      </c>
      <c r="U7">
        <v>-3.0846010372818096E-2</v>
      </c>
      <c r="V7">
        <v>5.9910826694857438E-3</v>
      </c>
      <c r="W7">
        <v>5.9910826694857325E-3</v>
      </c>
      <c r="X7">
        <v>5.9910826694857889E-3</v>
      </c>
      <c r="Y7">
        <v>5.9910826694852919E-3</v>
      </c>
      <c r="Z7">
        <v>1.0064393118654043</v>
      </c>
      <c r="AA7">
        <v>5.9910826694859519E-3</v>
      </c>
      <c r="AB7">
        <v>-5.9910826694857507E-3</v>
      </c>
      <c r="AC7">
        <v>5.9910826694858175E-3</v>
      </c>
      <c r="AD7">
        <v>5.9910826694858713E-3</v>
      </c>
      <c r="AE7">
        <v>5.9910826694859476E-3</v>
      </c>
      <c r="AF7">
        <v>5.991082669485265E-3</v>
      </c>
      <c r="AG7">
        <v>1.0064393118654376</v>
      </c>
      <c r="AH7">
        <v>5.9910826694860204E-3</v>
      </c>
      <c r="AI7">
        <v>-5.9910826694858756E-3</v>
      </c>
      <c r="AJ7">
        <v>5.9910826694856839E-3</v>
      </c>
      <c r="AK7">
        <v>5.991082669485206E-3</v>
      </c>
      <c r="AL7">
        <v>5.9910826694858322E-3</v>
      </c>
      <c r="AM7">
        <v>5.9910826694845824E-3</v>
      </c>
      <c r="AN7">
        <v>1.006439311865466</v>
      </c>
      <c r="AO7">
        <v>5.9910826694857724E-3</v>
      </c>
      <c r="AP7">
        <v>-5.9910826694854124E-3</v>
      </c>
      <c r="AQ7">
        <v>5.9910826694858149E-3</v>
      </c>
      <c r="AR7">
        <v>5.9910826694857654E-3</v>
      </c>
      <c r="AS7">
        <v>5.9910826694858903E-3</v>
      </c>
      <c r="AT7">
        <v>5.9910826694853456E-3</v>
      </c>
      <c r="AU7">
        <v>1.0064393118654</v>
      </c>
      <c r="AV7">
        <v>5.9910826694859831E-3</v>
      </c>
      <c r="AW7">
        <v>-5.9910826694857125E-3</v>
      </c>
    </row>
    <row r="8" spans="1:49" x14ac:dyDescent="0.25">
      <c r="A8" s="3" t="s">
        <v>87</v>
      </c>
      <c r="B8" s="42">
        <v>-0.95463160000000002</v>
      </c>
      <c r="C8" s="7">
        <v>0.65243930000000006</v>
      </c>
      <c r="D8" s="8">
        <v>0.14299999999999999</v>
      </c>
      <c r="E8" s="42">
        <v>3.1615199999999999</v>
      </c>
      <c r="F8" s="7">
        <v>0.34487820000000002</v>
      </c>
      <c r="G8" s="8">
        <v>0</v>
      </c>
      <c r="M8" t="s">
        <v>196</v>
      </c>
      <c r="N8">
        <v>-0.28468345535908007</v>
      </c>
      <c r="O8">
        <v>3.0846010372818165E-2</v>
      </c>
      <c r="P8">
        <v>3.0846010372818131E-2</v>
      </c>
      <c r="Q8">
        <v>3.0846010372818155E-2</v>
      </c>
      <c r="R8">
        <v>3.0846010372818162E-2</v>
      </c>
      <c r="S8">
        <v>3.084601037281821E-2</v>
      </c>
      <c r="T8">
        <v>1.0016319172899977</v>
      </c>
      <c r="U8">
        <v>-3.0846010372818092E-2</v>
      </c>
      <c r="V8">
        <v>5.991082669485768E-3</v>
      </c>
      <c r="W8">
        <v>5.9910826694857767E-3</v>
      </c>
      <c r="X8">
        <v>5.9910826694857637E-3</v>
      </c>
      <c r="Y8">
        <v>5.991082669485768E-3</v>
      </c>
      <c r="Z8">
        <v>5.9910826694858921E-3</v>
      </c>
      <c r="AA8">
        <v>0.1789753103073097</v>
      </c>
      <c r="AB8">
        <v>-5.9910826694857706E-3</v>
      </c>
      <c r="AC8">
        <v>5.9910826694858392E-3</v>
      </c>
      <c r="AD8">
        <v>5.9910826694858062E-3</v>
      </c>
      <c r="AE8">
        <v>5.9910826694858409E-3</v>
      </c>
      <c r="AF8">
        <v>5.9910826694858574E-3</v>
      </c>
      <c r="AG8">
        <v>5.9910826694859138E-3</v>
      </c>
      <c r="AH8">
        <v>0.17897531030730948</v>
      </c>
      <c r="AI8">
        <v>-5.9910826694858322E-3</v>
      </c>
      <c r="AJ8">
        <v>5.9910826694857698E-3</v>
      </c>
      <c r="AK8">
        <v>5.9910826694857646E-3</v>
      </c>
      <c r="AL8">
        <v>5.9910826694857594E-3</v>
      </c>
      <c r="AM8">
        <v>5.9910826694857949E-3</v>
      </c>
      <c r="AN8">
        <v>5.9910826694858903E-3</v>
      </c>
      <c r="AO8">
        <v>0.17897531030731006</v>
      </c>
      <c r="AP8">
        <v>-5.991082669485762E-3</v>
      </c>
      <c r="AQ8">
        <v>5.9910826694858314E-3</v>
      </c>
      <c r="AR8">
        <v>5.9910826694858192E-3</v>
      </c>
      <c r="AS8">
        <v>5.9910826694858279E-3</v>
      </c>
      <c r="AT8">
        <v>5.9910826694858548E-3</v>
      </c>
      <c r="AU8">
        <v>5.9910826694858626E-3</v>
      </c>
      <c r="AV8">
        <v>0.17897531030730987</v>
      </c>
      <c r="AW8">
        <v>-5.9910826694858071E-3</v>
      </c>
    </row>
    <row r="9" spans="1:49" x14ac:dyDescent="0.25">
      <c r="A9" s="3" t="s">
        <v>88</v>
      </c>
      <c r="B9" s="42">
        <v>2.5366659999999999</v>
      </c>
      <c r="C9" s="7">
        <v>0.51403670000000001</v>
      </c>
      <c r="D9" s="8">
        <v>0</v>
      </c>
      <c r="E9" s="42">
        <v>-0.14679429999999999</v>
      </c>
      <c r="F9" s="7">
        <v>0.69529929999999995</v>
      </c>
      <c r="G9" s="8">
        <v>0.83299999999999996</v>
      </c>
      <c r="M9" t="s">
        <v>173</v>
      </c>
      <c r="N9">
        <v>-1.5326073234271591</v>
      </c>
      <c r="O9">
        <v>-3.0846010372818089E-2</v>
      </c>
      <c r="P9">
        <v>-3.0846010372818103E-2</v>
      </c>
      <c r="Q9">
        <v>-3.0846010372818068E-2</v>
      </c>
      <c r="R9">
        <v>-3.084601037281811E-2</v>
      </c>
      <c r="S9">
        <v>-3.0846010372818096E-2</v>
      </c>
      <c r="T9">
        <v>-3.0846010372818092E-2</v>
      </c>
      <c r="U9">
        <v>3.0846010372818065E-2</v>
      </c>
      <c r="V9">
        <v>-5.991082669485755E-3</v>
      </c>
      <c r="W9">
        <v>-5.9910826694857646E-3</v>
      </c>
      <c r="X9">
        <v>-5.9910826694857455E-3</v>
      </c>
      <c r="Y9">
        <v>-5.9910826694857533E-3</v>
      </c>
      <c r="Z9">
        <v>-5.9910826694858444E-3</v>
      </c>
      <c r="AA9">
        <v>-5.9910826694857646E-3</v>
      </c>
      <c r="AB9">
        <v>5.9910826694857576E-3</v>
      </c>
      <c r="AC9">
        <v>-5.9910826694858374E-3</v>
      </c>
      <c r="AD9">
        <v>-5.9910826694858062E-3</v>
      </c>
      <c r="AE9">
        <v>-5.9910826694858357E-3</v>
      </c>
      <c r="AF9">
        <v>-5.9910826694858392E-3</v>
      </c>
      <c r="AG9">
        <v>-5.991082669485886E-3</v>
      </c>
      <c r="AH9">
        <v>-5.9910826694858322E-3</v>
      </c>
      <c r="AI9">
        <v>5.9910826694858236E-3</v>
      </c>
      <c r="AJ9">
        <v>-5.9910826694857464E-3</v>
      </c>
      <c r="AK9">
        <v>-5.9910826694857403E-3</v>
      </c>
      <c r="AL9">
        <v>-5.9910826694857386E-3</v>
      </c>
      <c r="AM9">
        <v>-5.9910826694857628E-3</v>
      </c>
      <c r="AN9">
        <v>-5.9910826694858279E-3</v>
      </c>
      <c r="AO9">
        <v>-5.991082669485755E-3</v>
      </c>
      <c r="AP9">
        <v>5.9910826694857438E-3</v>
      </c>
      <c r="AQ9">
        <v>-5.9910826694857967E-3</v>
      </c>
      <c r="AR9">
        <v>-5.9910826694857993E-3</v>
      </c>
      <c r="AS9">
        <v>-5.9910826694858001E-3</v>
      </c>
      <c r="AT9">
        <v>-5.9910826694858331E-3</v>
      </c>
      <c r="AU9">
        <v>-5.9910826694858114E-3</v>
      </c>
      <c r="AV9">
        <v>-5.9910826694858001E-3</v>
      </c>
      <c r="AW9">
        <v>5.9910826694857915E-3</v>
      </c>
    </row>
    <row r="10" spans="1:49" x14ac:dyDescent="0.25">
      <c r="A10" s="3" t="s">
        <v>89</v>
      </c>
      <c r="B10" s="42">
        <v>2.9444699999999999</v>
      </c>
      <c r="C10" s="7">
        <v>1.425392</v>
      </c>
      <c r="D10" s="8">
        <v>3.9E-2</v>
      </c>
      <c r="E10" s="42">
        <v>1.1488069999999999</v>
      </c>
      <c r="F10" s="7">
        <v>1.427651</v>
      </c>
      <c r="G10" s="8">
        <v>0.42099999999999999</v>
      </c>
      <c r="M10" t="s">
        <v>410</v>
      </c>
      <c r="N10">
        <v>-1.7005020955485395</v>
      </c>
      <c r="O10">
        <v>9.2962223707638656E-3</v>
      </c>
      <c r="P10">
        <v>5.9910826694857507E-3</v>
      </c>
      <c r="Q10">
        <v>5.9910826694857637E-3</v>
      </c>
      <c r="R10">
        <v>5.9910826694857602E-3</v>
      </c>
      <c r="S10">
        <v>5.9910826694857438E-3</v>
      </c>
      <c r="T10">
        <v>5.991082669485768E-3</v>
      </c>
      <c r="U10">
        <v>-5.991082669485755E-3</v>
      </c>
      <c r="V10">
        <v>0.10009072074107581</v>
      </c>
      <c r="W10">
        <v>3.7289830368175313E-2</v>
      </c>
      <c r="X10">
        <v>3.7289830368175264E-2</v>
      </c>
      <c r="Y10">
        <v>3.7289830368175285E-2</v>
      </c>
      <c r="Z10">
        <v>3.7289830368175327E-2</v>
      </c>
      <c r="AA10">
        <v>3.7289830368175327E-2</v>
      </c>
      <c r="AB10">
        <v>-3.728983036817534E-2</v>
      </c>
      <c r="AC10">
        <v>9.2962223707638778E-3</v>
      </c>
      <c r="AD10">
        <v>5.9910826694857637E-3</v>
      </c>
      <c r="AE10">
        <v>5.9910826694857828E-3</v>
      </c>
      <c r="AF10">
        <v>5.9910826694857785E-3</v>
      </c>
      <c r="AG10">
        <v>5.9910826694857984E-3</v>
      </c>
      <c r="AH10">
        <v>5.9910826694857802E-3</v>
      </c>
      <c r="AI10">
        <v>-5.9910826694857724E-3</v>
      </c>
      <c r="AJ10">
        <v>9.2962223707637372E-3</v>
      </c>
      <c r="AK10">
        <v>5.9910826694856197E-3</v>
      </c>
      <c r="AL10">
        <v>5.9910826694856232E-3</v>
      </c>
      <c r="AM10">
        <v>5.9910826694856336E-3</v>
      </c>
      <c r="AN10">
        <v>5.9910826694856726E-3</v>
      </c>
      <c r="AO10">
        <v>5.9910826694856388E-3</v>
      </c>
      <c r="AP10">
        <v>-5.9910826694856206E-3</v>
      </c>
      <c r="AQ10">
        <v>9.296222370763824E-3</v>
      </c>
      <c r="AR10">
        <v>5.9910826694857065E-3</v>
      </c>
      <c r="AS10">
        <v>5.9910826694857056E-3</v>
      </c>
      <c r="AT10">
        <v>5.9910826694857108E-3</v>
      </c>
      <c r="AU10">
        <v>5.9910826694856735E-3</v>
      </c>
      <c r="AV10">
        <v>5.9910826694857117E-3</v>
      </c>
      <c r="AW10">
        <v>-5.9910826694857039E-3</v>
      </c>
    </row>
    <row r="11" spans="1:49" x14ac:dyDescent="0.25">
      <c r="A11" s="3" t="s">
        <v>90</v>
      </c>
      <c r="B11" s="42">
        <v>-0.28468349999999998</v>
      </c>
      <c r="C11" s="7">
        <v>1.0008159999999999</v>
      </c>
      <c r="D11" s="8">
        <v>0.77600000000000002</v>
      </c>
      <c r="E11" s="42">
        <v>0.75721649999999996</v>
      </c>
      <c r="F11" s="7">
        <v>0.64390539999999996</v>
      </c>
      <c r="G11" s="8">
        <v>0.24</v>
      </c>
      <c r="M11" t="s">
        <v>197</v>
      </c>
      <c r="N11">
        <v>-2.7083201550229439</v>
      </c>
      <c r="O11">
        <v>5.9910826694857516E-3</v>
      </c>
      <c r="P11">
        <v>8.3971033885632734E-2</v>
      </c>
      <c r="Q11">
        <v>5.9910826694857863E-3</v>
      </c>
      <c r="R11">
        <v>5.9910826694857689E-3</v>
      </c>
      <c r="S11">
        <v>5.9910826694857325E-3</v>
      </c>
      <c r="T11">
        <v>5.9910826694857767E-3</v>
      </c>
      <c r="U11">
        <v>-5.9910826694857646E-3</v>
      </c>
      <c r="V11">
        <v>3.7289830368175313E-2</v>
      </c>
      <c r="W11">
        <v>1.1155212090292439</v>
      </c>
      <c r="X11">
        <v>3.7289830368175236E-2</v>
      </c>
      <c r="Y11">
        <v>3.7289830368175271E-2</v>
      </c>
      <c r="Z11">
        <v>3.728983036817525E-2</v>
      </c>
      <c r="AA11">
        <v>3.7289830368175299E-2</v>
      </c>
      <c r="AB11">
        <v>-3.7289830368175292E-2</v>
      </c>
      <c r="AC11">
        <v>5.9910826694857732E-3</v>
      </c>
      <c r="AD11">
        <v>8.397103388563254E-2</v>
      </c>
      <c r="AE11">
        <v>5.9910826694857897E-3</v>
      </c>
      <c r="AF11">
        <v>5.9910826694857845E-3</v>
      </c>
      <c r="AG11">
        <v>5.9910826694857516E-3</v>
      </c>
      <c r="AH11">
        <v>5.9910826694857776E-3</v>
      </c>
      <c r="AI11">
        <v>-5.9910826694857646E-3</v>
      </c>
      <c r="AJ11">
        <v>5.9910826694856171E-3</v>
      </c>
      <c r="AK11">
        <v>8.3971033885632498E-2</v>
      </c>
      <c r="AL11">
        <v>5.9910826694856189E-3</v>
      </c>
      <c r="AM11">
        <v>5.9910826694856371E-3</v>
      </c>
      <c r="AN11">
        <v>5.9910826694856249E-3</v>
      </c>
      <c r="AO11">
        <v>5.9910826694856301E-3</v>
      </c>
      <c r="AP11">
        <v>-5.9910826694856111E-3</v>
      </c>
      <c r="AQ11">
        <v>5.9910826694857073E-3</v>
      </c>
      <c r="AR11">
        <v>8.3971033885632804E-2</v>
      </c>
      <c r="AS11">
        <v>5.9910826694857039E-3</v>
      </c>
      <c r="AT11">
        <v>5.9910826694857151E-3</v>
      </c>
      <c r="AU11">
        <v>5.9910826694856267E-3</v>
      </c>
      <c r="AV11">
        <v>5.9910826694857108E-3</v>
      </c>
      <c r="AW11">
        <v>-5.9910826694856978E-3</v>
      </c>
    </row>
    <row r="12" spans="1:49" x14ac:dyDescent="0.25">
      <c r="A12" s="31" t="s">
        <v>24</v>
      </c>
      <c r="B12" s="50">
        <v>-1.5326070000000001</v>
      </c>
      <c r="C12" s="33">
        <v>0.17563029999999999</v>
      </c>
      <c r="D12" s="32">
        <v>0</v>
      </c>
      <c r="E12" s="50">
        <v>-1.5855410000000001</v>
      </c>
      <c r="F12" s="33">
        <v>0.19310569999999999</v>
      </c>
      <c r="G12" s="32">
        <v>0</v>
      </c>
      <c r="M12" t="s">
        <v>198</v>
      </c>
      <c r="N12">
        <v>3.1615202913148099</v>
      </c>
      <c r="O12">
        <v>5.9910826694857507E-3</v>
      </c>
      <c r="P12">
        <v>5.991082669485749E-3</v>
      </c>
      <c r="Q12">
        <v>7.2715896178104783E-2</v>
      </c>
      <c r="R12">
        <v>5.9910826694857576E-3</v>
      </c>
      <c r="S12">
        <v>5.9910826694857889E-3</v>
      </c>
      <c r="T12">
        <v>5.9910826694857637E-3</v>
      </c>
      <c r="U12">
        <v>-5.9910826694857455E-3</v>
      </c>
      <c r="V12">
        <v>3.7289830368175264E-2</v>
      </c>
      <c r="W12">
        <v>3.7289830368175236E-2</v>
      </c>
      <c r="X12">
        <v>0.11894098195137634</v>
      </c>
      <c r="Y12">
        <v>3.728983036817525E-2</v>
      </c>
      <c r="Z12">
        <v>3.7289830368175389E-2</v>
      </c>
      <c r="AA12">
        <v>3.7289830368175285E-2</v>
      </c>
      <c r="AB12">
        <v>-3.7289830368175313E-2</v>
      </c>
      <c r="AC12">
        <v>5.9910826694857767E-3</v>
      </c>
      <c r="AD12">
        <v>5.9910826694857559E-3</v>
      </c>
      <c r="AE12">
        <v>7.2715896178104783E-2</v>
      </c>
      <c r="AF12">
        <v>5.9910826694857741E-3</v>
      </c>
      <c r="AG12">
        <v>5.9910826694858444E-3</v>
      </c>
      <c r="AH12">
        <v>5.9910826694857863E-3</v>
      </c>
      <c r="AI12">
        <v>-5.9910826694857689E-3</v>
      </c>
      <c r="AJ12">
        <v>5.9910826694856275E-3</v>
      </c>
      <c r="AK12">
        <v>5.9910826694856206E-3</v>
      </c>
      <c r="AL12">
        <v>7.2715896178104616E-2</v>
      </c>
      <c r="AM12">
        <v>5.9910826694856258E-3</v>
      </c>
      <c r="AN12">
        <v>5.9910826694857264E-3</v>
      </c>
      <c r="AO12">
        <v>5.9910826694856388E-3</v>
      </c>
      <c r="AP12">
        <v>-5.9910826694856215E-3</v>
      </c>
      <c r="AQ12">
        <v>5.9910826694857117E-3</v>
      </c>
      <c r="AR12">
        <v>5.9910826694857117E-3</v>
      </c>
      <c r="AS12">
        <v>7.2715896178104783E-2</v>
      </c>
      <c r="AT12">
        <v>5.991082669485703E-3</v>
      </c>
      <c r="AU12">
        <v>5.9910826694857238E-3</v>
      </c>
      <c r="AV12">
        <v>5.9910826694857125E-3</v>
      </c>
      <c r="AW12">
        <v>-5.9910826694856987E-3</v>
      </c>
    </row>
    <row r="13" spans="1:49" x14ac:dyDescent="0.25">
      <c r="A13" s="27"/>
      <c r="B13" s="46" t="s">
        <v>88</v>
      </c>
      <c r="C13" s="47"/>
      <c r="D13" s="47"/>
      <c r="E13" s="46" t="s">
        <v>89</v>
      </c>
      <c r="F13" s="47"/>
      <c r="G13" s="47"/>
      <c r="M13" t="s">
        <v>199</v>
      </c>
      <c r="N13">
        <v>-0.1467943449023057</v>
      </c>
      <c r="O13">
        <v>5.9910826694857741E-3</v>
      </c>
      <c r="P13">
        <v>5.9910826694857706E-3</v>
      </c>
      <c r="Q13">
        <v>5.9910826694857672E-3</v>
      </c>
      <c r="R13">
        <v>0.16649921526195835</v>
      </c>
      <c r="S13">
        <v>5.9910826694852919E-3</v>
      </c>
      <c r="T13">
        <v>5.991082669485768E-3</v>
      </c>
      <c r="U13">
        <v>-5.9910826694857533E-3</v>
      </c>
      <c r="V13">
        <v>3.7289830368175285E-2</v>
      </c>
      <c r="W13">
        <v>3.7289830368175271E-2</v>
      </c>
      <c r="X13">
        <v>3.728983036817525E-2</v>
      </c>
      <c r="Y13">
        <v>0.48344111458550737</v>
      </c>
      <c r="Z13">
        <v>3.7289830368174758E-2</v>
      </c>
      <c r="AA13">
        <v>3.7289830368175278E-2</v>
      </c>
      <c r="AB13">
        <v>-3.7289830368175306E-2</v>
      </c>
      <c r="AC13">
        <v>5.991082669485814E-3</v>
      </c>
      <c r="AD13">
        <v>5.9910826694857663E-3</v>
      </c>
      <c r="AE13">
        <v>5.9910826694858019E-3</v>
      </c>
      <c r="AF13">
        <v>0.16649921526195854</v>
      </c>
      <c r="AG13">
        <v>5.9910826694852893E-3</v>
      </c>
      <c r="AH13">
        <v>5.9910826694858149E-3</v>
      </c>
      <c r="AI13">
        <v>-5.9910826694858019E-3</v>
      </c>
      <c r="AJ13">
        <v>5.9910826694856345E-3</v>
      </c>
      <c r="AK13">
        <v>5.991082669485677E-3</v>
      </c>
      <c r="AL13">
        <v>5.991082669485585E-3</v>
      </c>
      <c r="AM13">
        <v>0.16649921526195846</v>
      </c>
      <c r="AN13">
        <v>5.9910826694851687E-3</v>
      </c>
      <c r="AO13">
        <v>5.9910826694856544E-3</v>
      </c>
      <c r="AP13">
        <v>-5.991082669485677E-3</v>
      </c>
      <c r="AQ13">
        <v>5.9910826694857099E-3</v>
      </c>
      <c r="AR13">
        <v>5.9910826694857255E-3</v>
      </c>
      <c r="AS13">
        <v>5.9910826694857065E-3</v>
      </c>
      <c r="AT13">
        <v>0.16649921526195846</v>
      </c>
      <c r="AU13">
        <v>5.9910826694851349E-3</v>
      </c>
      <c r="AV13">
        <v>5.9910826694857134E-3</v>
      </c>
      <c r="AW13">
        <v>-5.9910826694857004E-3</v>
      </c>
    </row>
    <row r="14" spans="1:49" x14ac:dyDescent="0.25">
      <c r="A14" t="s">
        <v>389</v>
      </c>
      <c r="B14" s="49">
        <v>0.16400000000000001</v>
      </c>
      <c r="C14" s="47"/>
      <c r="D14" s="47"/>
      <c r="E14" s="48">
        <v>5.1299999999999998E-2</v>
      </c>
      <c r="F14" s="47"/>
      <c r="G14" s="47"/>
      <c r="M14" t="s">
        <v>200</v>
      </c>
      <c r="N14">
        <v>1.1488065348112808</v>
      </c>
      <c r="O14">
        <v>5.991082669485755E-3</v>
      </c>
      <c r="P14">
        <v>5.9910826694857741E-3</v>
      </c>
      <c r="Q14">
        <v>5.9910826694858721E-3</v>
      </c>
      <c r="R14">
        <v>5.9910826694852294E-3</v>
      </c>
      <c r="S14">
        <v>1.0064393118654043</v>
      </c>
      <c r="T14">
        <v>5.9910826694858921E-3</v>
      </c>
      <c r="U14">
        <v>-5.9910826694858444E-3</v>
      </c>
      <c r="V14">
        <v>3.7289830368175327E-2</v>
      </c>
      <c r="W14">
        <v>3.728983036817525E-2</v>
      </c>
      <c r="X14">
        <v>3.7289830368175389E-2</v>
      </c>
      <c r="Y14">
        <v>3.7289830368174758E-2</v>
      </c>
      <c r="Z14">
        <v>2.0381862885534527</v>
      </c>
      <c r="AA14">
        <v>3.7289830368175493E-2</v>
      </c>
      <c r="AB14">
        <v>-3.728983036817532E-2</v>
      </c>
      <c r="AC14">
        <v>5.9910826694857689E-3</v>
      </c>
      <c r="AD14">
        <v>5.9910826694858253E-3</v>
      </c>
      <c r="AE14">
        <v>5.9910826694859042E-3</v>
      </c>
      <c r="AF14">
        <v>5.991082669485167E-3</v>
      </c>
      <c r="AG14">
        <v>1.006439311865438</v>
      </c>
      <c r="AH14">
        <v>5.9910826694859649E-3</v>
      </c>
      <c r="AI14">
        <v>-5.9910826694858157E-3</v>
      </c>
      <c r="AJ14">
        <v>5.9910826694855998E-3</v>
      </c>
      <c r="AK14">
        <v>5.9910826694851167E-3</v>
      </c>
      <c r="AL14">
        <v>5.9910826694857464E-3</v>
      </c>
      <c r="AM14">
        <v>5.9910826694844549E-3</v>
      </c>
      <c r="AN14">
        <v>1.0064393118654649</v>
      </c>
      <c r="AO14">
        <v>5.9910826694856856E-3</v>
      </c>
      <c r="AP14">
        <v>-5.9910826694853309E-3</v>
      </c>
      <c r="AQ14">
        <v>5.9910826694857221E-3</v>
      </c>
      <c r="AR14">
        <v>5.9910826694856683E-3</v>
      </c>
      <c r="AS14">
        <v>5.9910826694857967E-3</v>
      </c>
      <c r="AT14">
        <v>5.9910826694851973E-3</v>
      </c>
      <c r="AU14">
        <v>1.0064393118653991</v>
      </c>
      <c r="AV14">
        <v>5.9910826694858895E-3</v>
      </c>
      <c r="AW14">
        <v>-5.9910826694856189E-3</v>
      </c>
    </row>
    <row r="15" spans="1:49" x14ac:dyDescent="0.25">
      <c r="A15" t="s">
        <v>414</v>
      </c>
      <c r="B15" s="41"/>
      <c r="E15" s="41"/>
      <c r="M15" t="s">
        <v>201</v>
      </c>
      <c r="N15">
        <v>0.75721647217066179</v>
      </c>
      <c r="O15">
        <v>5.991082669485768E-3</v>
      </c>
      <c r="P15">
        <v>5.9910826694857628E-3</v>
      </c>
      <c r="Q15">
        <v>5.9910826694857628E-3</v>
      </c>
      <c r="R15">
        <v>5.9910826694857793E-3</v>
      </c>
      <c r="S15">
        <v>5.9910826694859519E-3</v>
      </c>
      <c r="T15">
        <v>0.1789753103073097</v>
      </c>
      <c r="U15">
        <v>-5.9910826694857646E-3</v>
      </c>
      <c r="V15">
        <v>3.7289830368175327E-2</v>
      </c>
      <c r="W15">
        <v>3.7289830368175299E-2</v>
      </c>
      <c r="X15">
        <v>3.7289830368175285E-2</v>
      </c>
      <c r="Y15">
        <v>3.7289830368175278E-2</v>
      </c>
      <c r="Z15">
        <v>3.7289830368175493E-2</v>
      </c>
      <c r="AA15">
        <v>0.41461413713054501</v>
      </c>
      <c r="AB15">
        <v>-3.728983036817534E-2</v>
      </c>
      <c r="AC15">
        <v>5.9910826694857854E-3</v>
      </c>
      <c r="AD15">
        <v>5.9910826694857611E-3</v>
      </c>
      <c r="AE15">
        <v>5.9910826694857793E-3</v>
      </c>
      <c r="AF15">
        <v>5.9910826694857915E-3</v>
      </c>
      <c r="AG15">
        <v>5.9910826694859433E-3</v>
      </c>
      <c r="AH15">
        <v>0.17897531030730926</v>
      </c>
      <c r="AI15">
        <v>-5.991082669485775E-3</v>
      </c>
      <c r="AJ15">
        <v>5.9910826694856553E-3</v>
      </c>
      <c r="AK15">
        <v>5.9910826694856614E-3</v>
      </c>
      <c r="AL15">
        <v>5.9910826694856327E-3</v>
      </c>
      <c r="AM15">
        <v>5.9910826694856752E-3</v>
      </c>
      <c r="AN15">
        <v>5.9910826694858496E-3</v>
      </c>
      <c r="AO15">
        <v>0.17897531030730976</v>
      </c>
      <c r="AP15">
        <v>-5.991082669485644E-3</v>
      </c>
      <c r="AQ15">
        <v>5.991082669485736E-3</v>
      </c>
      <c r="AR15">
        <v>5.9910826694857195E-3</v>
      </c>
      <c r="AS15">
        <v>5.991082669485716E-3</v>
      </c>
      <c r="AT15">
        <v>5.991082669485729E-3</v>
      </c>
      <c r="AU15">
        <v>5.9910826694858314E-3</v>
      </c>
      <c r="AV15">
        <v>0.17897531030730968</v>
      </c>
      <c r="AW15">
        <v>-5.9910826694857065E-3</v>
      </c>
    </row>
    <row r="16" spans="1:49" x14ac:dyDescent="0.25">
      <c r="A16" s="3" t="s">
        <v>407</v>
      </c>
      <c r="B16" s="42">
        <v>-4.2610349999999997</v>
      </c>
      <c r="C16" s="7">
        <v>0.55179849999999997</v>
      </c>
      <c r="D16" s="8">
        <v>0</v>
      </c>
      <c r="E16" s="42">
        <v>-2.6283669999999999</v>
      </c>
      <c r="F16" s="7">
        <v>0.64396030000000004</v>
      </c>
      <c r="G16" s="8">
        <v>0</v>
      </c>
      <c r="M16" t="s">
        <v>174</v>
      </c>
      <c r="N16">
        <v>-1.5855412220541378</v>
      </c>
      <c r="O16">
        <v>-5.9910826694857602E-3</v>
      </c>
      <c r="P16">
        <v>-5.9910826694857472E-3</v>
      </c>
      <c r="Q16">
        <v>-5.9910826694857689E-3</v>
      </c>
      <c r="R16">
        <v>-5.9910826694857663E-3</v>
      </c>
      <c r="S16">
        <v>-5.9910826694857507E-3</v>
      </c>
      <c r="T16">
        <v>-5.9910826694857706E-3</v>
      </c>
      <c r="U16">
        <v>5.9910826694857576E-3</v>
      </c>
      <c r="V16">
        <v>-3.728983036817534E-2</v>
      </c>
      <c r="W16">
        <v>-3.7289830368175292E-2</v>
      </c>
      <c r="X16">
        <v>-3.7289830368175313E-2</v>
      </c>
      <c r="Y16">
        <v>-3.7289830368175306E-2</v>
      </c>
      <c r="Z16">
        <v>-3.728983036817532E-2</v>
      </c>
      <c r="AA16">
        <v>-3.728983036817534E-2</v>
      </c>
      <c r="AB16">
        <v>3.728983036817534E-2</v>
      </c>
      <c r="AC16">
        <v>-5.9910826694857837E-3</v>
      </c>
      <c r="AD16">
        <v>-5.9910826694857594E-3</v>
      </c>
      <c r="AE16">
        <v>-5.9910826694857819E-3</v>
      </c>
      <c r="AF16">
        <v>-5.9910826694857837E-3</v>
      </c>
      <c r="AG16">
        <v>-5.9910826694857871E-3</v>
      </c>
      <c r="AH16">
        <v>-5.9910826694857802E-3</v>
      </c>
      <c r="AI16">
        <v>5.9910826694857689E-3</v>
      </c>
      <c r="AJ16">
        <v>-5.9910826694856249E-3</v>
      </c>
      <c r="AK16">
        <v>-5.9910826694856171E-3</v>
      </c>
      <c r="AL16">
        <v>-5.991082669485618E-3</v>
      </c>
      <c r="AM16">
        <v>-5.9910826694856353E-3</v>
      </c>
      <c r="AN16">
        <v>-5.9910826694856631E-3</v>
      </c>
      <c r="AO16">
        <v>-5.9910826694856336E-3</v>
      </c>
      <c r="AP16">
        <v>5.9910826694856189E-3</v>
      </c>
      <c r="AQ16">
        <v>-5.9910826694857117E-3</v>
      </c>
      <c r="AR16">
        <v>-5.9910826694857065E-3</v>
      </c>
      <c r="AS16">
        <v>-5.9910826694857004E-3</v>
      </c>
      <c r="AT16">
        <v>-5.9910826694857151E-3</v>
      </c>
      <c r="AU16">
        <v>-5.9910826694856622E-3</v>
      </c>
      <c r="AV16">
        <v>-5.9910826694857099E-3</v>
      </c>
      <c r="AW16">
        <v>5.991082669485703E-3</v>
      </c>
    </row>
    <row r="17" spans="1:49" x14ac:dyDescent="0.25">
      <c r="A17" s="3" t="s">
        <v>86</v>
      </c>
      <c r="B17" s="42">
        <v>-0.15178349999999999</v>
      </c>
      <c r="C17" s="7">
        <v>0.4764002</v>
      </c>
      <c r="D17" s="8">
        <v>0.75</v>
      </c>
      <c r="E17" s="42">
        <v>0.48847659999999998</v>
      </c>
      <c r="F17" s="7">
        <v>0.80750069999999996</v>
      </c>
      <c r="G17" s="8">
        <v>0.54500000000000004</v>
      </c>
      <c r="M17" t="s">
        <v>411</v>
      </c>
      <c r="N17">
        <v>-4.2610353839923469</v>
      </c>
      <c r="O17">
        <v>9.2962223707639419E-3</v>
      </c>
      <c r="P17">
        <v>5.9910826694858305E-3</v>
      </c>
      <c r="Q17">
        <v>5.9910826694858357E-3</v>
      </c>
      <c r="R17">
        <v>5.9910826694858756E-3</v>
      </c>
      <c r="S17">
        <v>5.9910826694858175E-3</v>
      </c>
      <c r="T17">
        <v>5.9910826694858392E-3</v>
      </c>
      <c r="U17">
        <v>-5.9910826694858374E-3</v>
      </c>
      <c r="V17">
        <v>9.2962223707638778E-3</v>
      </c>
      <c r="W17">
        <v>5.9910826694857732E-3</v>
      </c>
      <c r="X17">
        <v>5.9910826694857767E-3</v>
      </c>
      <c r="Y17">
        <v>5.991082669485814E-3</v>
      </c>
      <c r="Z17">
        <v>5.9910826694857689E-3</v>
      </c>
      <c r="AA17">
        <v>5.9910826694857854E-3</v>
      </c>
      <c r="AB17">
        <v>-5.9910826694857837E-3</v>
      </c>
      <c r="AC17">
        <v>0.30448158400791314</v>
      </c>
      <c r="AD17">
        <v>1.8822250061193695E-2</v>
      </c>
      <c r="AE17">
        <v>1.8822250061193736E-2</v>
      </c>
      <c r="AF17">
        <v>1.8822250061193778E-2</v>
      </c>
      <c r="AG17">
        <v>1.8822250061193792E-2</v>
      </c>
      <c r="AH17">
        <v>1.8822250061193743E-2</v>
      </c>
      <c r="AI17">
        <v>-1.8822250061193715E-2</v>
      </c>
      <c r="AJ17">
        <v>9.2962223707638344E-3</v>
      </c>
      <c r="AK17">
        <v>5.9910826694857238E-3</v>
      </c>
      <c r="AL17">
        <v>5.9910826694857238E-3</v>
      </c>
      <c r="AM17">
        <v>5.9910826694857542E-3</v>
      </c>
      <c r="AN17">
        <v>5.9910826694858548E-3</v>
      </c>
      <c r="AO17">
        <v>5.9910826694857307E-3</v>
      </c>
      <c r="AP17">
        <v>-5.9910826694857238E-3</v>
      </c>
      <c r="AQ17">
        <v>9.2962223707639055E-3</v>
      </c>
      <c r="AR17">
        <v>5.9910826694857863E-3</v>
      </c>
      <c r="AS17">
        <v>5.9910826694857915E-3</v>
      </c>
      <c r="AT17">
        <v>5.9910826694858218E-3</v>
      </c>
      <c r="AU17">
        <v>5.9910826694857628E-3</v>
      </c>
      <c r="AV17">
        <v>5.9910826694857897E-3</v>
      </c>
      <c r="AW17">
        <v>-5.9910826694857828E-3</v>
      </c>
    </row>
    <row r="18" spans="1:49" x14ac:dyDescent="0.25">
      <c r="A18" s="3" t="s">
        <v>87</v>
      </c>
      <c r="B18" s="42">
        <v>-3.1637909999999998</v>
      </c>
      <c r="C18" s="7">
        <v>1.042111</v>
      </c>
      <c r="D18" s="8">
        <v>2E-3</v>
      </c>
      <c r="E18" s="42">
        <v>-1.7097869999999999</v>
      </c>
      <c r="F18" s="7">
        <v>1.067652</v>
      </c>
      <c r="G18" s="8">
        <v>0.109</v>
      </c>
      <c r="M18" t="s">
        <v>207</v>
      </c>
      <c r="N18">
        <v>-0.15178347227543376</v>
      </c>
      <c r="O18">
        <v>5.9910826694857984E-3</v>
      </c>
      <c r="P18">
        <v>8.397103388563254E-2</v>
      </c>
      <c r="Q18">
        <v>5.9910826694858123E-3</v>
      </c>
      <c r="R18">
        <v>5.9910826694858149E-3</v>
      </c>
      <c r="S18">
        <v>5.9910826694858713E-3</v>
      </c>
      <c r="T18">
        <v>5.9910826694858062E-3</v>
      </c>
      <c r="U18">
        <v>-5.9910826694858062E-3</v>
      </c>
      <c r="V18">
        <v>5.9910826694857637E-3</v>
      </c>
      <c r="W18">
        <v>8.397103388563254E-2</v>
      </c>
      <c r="X18">
        <v>5.9910826694857559E-3</v>
      </c>
      <c r="Y18">
        <v>5.9910826694857663E-3</v>
      </c>
      <c r="Z18">
        <v>5.9910826694858253E-3</v>
      </c>
      <c r="AA18">
        <v>5.9910826694857611E-3</v>
      </c>
      <c r="AB18">
        <v>-5.9910826694857594E-3</v>
      </c>
      <c r="AC18">
        <v>1.8822250061193695E-2</v>
      </c>
      <c r="AD18">
        <v>0.22695718102368284</v>
      </c>
      <c r="AE18">
        <v>1.8822250061193691E-2</v>
      </c>
      <c r="AF18">
        <v>1.8822250061193722E-2</v>
      </c>
      <c r="AG18">
        <v>1.8822250061193778E-2</v>
      </c>
      <c r="AH18">
        <v>1.8822250061193695E-2</v>
      </c>
      <c r="AI18">
        <v>-1.8822250061193688E-2</v>
      </c>
      <c r="AJ18">
        <v>5.9910826694857108E-3</v>
      </c>
      <c r="AK18">
        <v>8.3971033885632429E-2</v>
      </c>
      <c r="AL18">
        <v>5.9910826694856969E-3</v>
      </c>
      <c r="AM18">
        <v>5.9910826694857195E-3</v>
      </c>
      <c r="AN18">
        <v>5.99108266948584E-3</v>
      </c>
      <c r="AO18">
        <v>5.9910826694857099E-3</v>
      </c>
      <c r="AP18">
        <v>-5.9910826694857056E-3</v>
      </c>
      <c r="AQ18">
        <v>5.9910826694857802E-3</v>
      </c>
      <c r="AR18">
        <v>8.3971033885632679E-2</v>
      </c>
      <c r="AS18">
        <v>5.9910826694857741E-3</v>
      </c>
      <c r="AT18">
        <v>5.9910826694857984E-3</v>
      </c>
      <c r="AU18">
        <v>5.9910826694857568E-3</v>
      </c>
      <c r="AV18">
        <v>5.9910826694857715E-3</v>
      </c>
      <c r="AW18">
        <v>-5.9910826694857732E-3</v>
      </c>
    </row>
    <row r="19" spans="1:49" x14ac:dyDescent="0.25">
      <c r="A19" s="3" t="s">
        <v>88</v>
      </c>
      <c r="B19" s="42">
        <v>4.4745710000000001</v>
      </c>
      <c r="C19" s="7">
        <v>0.43132900000000002</v>
      </c>
      <c r="D19" s="8">
        <v>0</v>
      </c>
      <c r="E19" s="42">
        <v>2.9819559999999998</v>
      </c>
      <c r="F19" s="7">
        <v>0.58002830000000005</v>
      </c>
      <c r="G19" s="8">
        <v>0</v>
      </c>
      <c r="M19" t="s">
        <v>208</v>
      </c>
      <c r="N19">
        <v>-3.1637908276192581</v>
      </c>
      <c r="O19">
        <v>5.99108266948584E-3</v>
      </c>
      <c r="P19">
        <v>5.9910826694858374E-3</v>
      </c>
      <c r="Q19">
        <v>7.2715896178104922E-2</v>
      </c>
      <c r="R19">
        <v>5.9910826694858721E-3</v>
      </c>
      <c r="S19">
        <v>5.9910826694859476E-3</v>
      </c>
      <c r="T19">
        <v>5.9910826694858409E-3</v>
      </c>
      <c r="U19">
        <v>-5.9910826694858357E-3</v>
      </c>
      <c r="V19">
        <v>5.9910826694857828E-3</v>
      </c>
      <c r="W19">
        <v>5.9910826694857897E-3</v>
      </c>
      <c r="X19">
        <v>7.2715896178104783E-2</v>
      </c>
      <c r="Y19">
        <v>5.9910826694858019E-3</v>
      </c>
      <c r="Z19">
        <v>5.9910826694859042E-3</v>
      </c>
      <c r="AA19">
        <v>5.9910826694857793E-3</v>
      </c>
      <c r="AB19">
        <v>-5.9910826694857819E-3</v>
      </c>
      <c r="AC19">
        <v>1.8822250061193736E-2</v>
      </c>
      <c r="AD19">
        <v>1.8822250061193691E-2</v>
      </c>
      <c r="AE19">
        <v>1.0859952846653624</v>
      </c>
      <c r="AF19">
        <v>1.882225006119375E-2</v>
      </c>
      <c r="AG19">
        <v>1.8822250061193924E-2</v>
      </c>
      <c r="AH19">
        <v>1.8822250061193719E-2</v>
      </c>
      <c r="AI19">
        <v>-1.8822250061193705E-2</v>
      </c>
      <c r="AJ19">
        <v>5.9910826694857125E-3</v>
      </c>
      <c r="AK19">
        <v>5.9910826694857091E-3</v>
      </c>
      <c r="AL19">
        <v>7.2715896178104741E-2</v>
      </c>
      <c r="AM19">
        <v>5.9910826694857186E-3</v>
      </c>
      <c r="AN19">
        <v>5.9910826694859771E-3</v>
      </c>
      <c r="AO19">
        <v>5.9910826694857186E-3</v>
      </c>
      <c r="AP19">
        <v>-5.9910826694857134E-3</v>
      </c>
      <c r="AQ19">
        <v>5.9910826694857863E-3</v>
      </c>
      <c r="AR19">
        <v>5.9910826694857837E-3</v>
      </c>
      <c r="AS19">
        <v>7.2715896178104908E-2</v>
      </c>
      <c r="AT19">
        <v>5.991082669485801E-3</v>
      </c>
      <c r="AU19">
        <v>5.9910826694858895E-3</v>
      </c>
      <c r="AV19">
        <v>5.991082669485788E-3</v>
      </c>
      <c r="AW19">
        <v>-5.9910826694857767E-3</v>
      </c>
    </row>
    <row r="20" spans="1:49" x14ac:dyDescent="0.25">
      <c r="A20" s="3" t="s">
        <v>89</v>
      </c>
      <c r="B20" s="42">
        <v>4.2255630000000002</v>
      </c>
      <c r="C20" s="7">
        <v>1.0789519999999999</v>
      </c>
      <c r="D20" s="8">
        <v>0</v>
      </c>
      <c r="E20" s="42">
        <v>7.5540440000000002</v>
      </c>
      <c r="F20" s="7">
        <v>1.0474060000000001</v>
      </c>
      <c r="G20" s="8">
        <v>0</v>
      </c>
      <c r="M20" t="s">
        <v>209</v>
      </c>
      <c r="N20">
        <v>4.474571403589187</v>
      </c>
      <c r="O20">
        <v>5.9910826694858626E-3</v>
      </c>
      <c r="P20">
        <v>5.9910826694858522E-3</v>
      </c>
      <c r="Q20">
        <v>5.9910826694858513E-3</v>
      </c>
      <c r="R20">
        <v>0.16649921526195857</v>
      </c>
      <c r="S20">
        <v>5.991082669485265E-3</v>
      </c>
      <c r="T20">
        <v>5.9910826694858574E-3</v>
      </c>
      <c r="U20">
        <v>-5.9910826694858392E-3</v>
      </c>
      <c r="V20">
        <v>5.9910826694857785E-3</v>
      </c>
      <c r="W20">
        <v>5.9910826694857845E-3</v>
      </c>
      <c r="X20">
        <v>5.9910826694857741E-3</v>
      </c>
      <c r="Y20">
        <v>0.16649921526195854</v>
      </c>
      <c r="Z20">
        <v>5.991082669485167E-3</v>
      </c>
      <c r="AA20">
        <v>5.9910826694857915E-3</v>
      </c>
      <c r="AB20">
        <v>-5.9910826694857837E-3</v>
      </c>
      <c r="AC20">
        <v>1.8822250061193778E-2</v>
      </c>
      <c r="AD20">
        <v>1.8822250061193722E-2</v>
      </c>
      <c r="AE20">
        <v>1.882225006119375E-2</v>
      </c>
      <c r="AF20">
        <v>0.18604469532881876</v>
      </c>
      <c r="AG20">
        <v>1.8822250061193285E-2</v>
      </c>
      <c r="AH20">
        <v>1.8822250061193754E-2</v>
      </c>
      <c r="AI20">
        <v>-1.8822250061193743E-2</v>
      </c>
      <c r="AJ20">
        <v>5.9910826694857585E-3</v>
      </c>
      <c r="AK20">
        <v>5.9910826694857906E-3</v>
      </c>
      <c r="AL20">
        <v>5.9910826694857212E-3</v>
      </c>
      <c r="AM20">
        <v>0.16649921526195868</v>
      </c>
      <c r="AN20">
        <v>5.9910826694853639E-3</v>
      </c>
      <c r="AO20">
        <v>5.9910826694857811E-3</v>
      </c>
      <c r="AP20">
        <v>-5.9910826694857984E-3</v>
      </c>
      <c r="AQ20">
        <v>5.9910826694857915E-3</v>
      </c>
      <c r="AR20">
        <v>5.9910826694858053E-3</v>
      </c>
      <c r="AS20">
        <v>5.9910826694858019E-3</v>
      </c>
      <c r="AT20">
        <v>0.16649921526195868</v>
      </c>
      <c r="AU20">
        <v>5.9910826694852277E-3</v>
      </c>
      <c r="AV20">
        <v>5.9910826694858062E-3</v>
      </c>
      <c r="AW20">
        <v>-5.9910826694857845E-3</v>
      </c>
    </row>
    <row r="21" spans="1:49" x14ac:dyDescent="0.25">
      <c r="A21" s="3" t="s">
        <v>90</v>
      </c>
      <c r="B21" s="42">
        <v>0.40039219999999998</v>
      </c>
      <c r="C21" s="7">
        <v>0.57178779999999996</v>
      </c>
      <c r="D21" s="8">
        <v>0.48399999999999999</v>
      </c>
      <c r="E21" s="42">
        <v>1.4457819999999999</v>
      </c>
      <c r="F21" s="7">
        <v>0.70862480000000005</v>
      </c>
      <c r="G21" s="8">
        <v>4.1000000000000002E-2</v>
      </c>
      <c r="M21" t="s">
        <v>210</v>
      </c>
      <c r="N21">
        <v>4.2255634401222313</v>
      </c>
      <c r="O21">
        <v>5.9910826694857906E-3</v>
      </c>
      <c r="P21">
        <v>5.991082669485801E-3</v>
      </c>
      <c r="Q21">
        <v>5.9910826694858869E-3</v>
      </c>
      <c r="R21">
        <v>5.9910826694852875E-3</v>
      </c>
      <c r="S21">
        <v>1.0064393118654376</v>
      </c>
      <c r="T21">
        <v>5.9910826694859138E-3</v>
      </c>
      <c r="U21">
        <v>-5.991082669485886E-3</v>
      </c>
      <c r="V21">
        <v>5.9910826694857984E-3</v>
      </c>
      <c r="W21">
        <v>5.9910826694857516E-3</v>
      </c>
      <c r="X21">
        <v>5.9910826694858444E-3</v>
      </c>
      <c r="Y21">
        <v>5.9910826694852893E-3</v>
      </c>
      <c r="Z21">
        <v>1.006439311865438</v>
      </c>
      <c r="AA21">
        <v>5.9910826694859433E-3</v>
      </c>
      <c r="AB21">
        <v>-5.9910826694857871E-3</v>
      </c>
      <c r="AC21">
        <v>1.8822250061193792E-2</v>
      </c>
      <c r="AD21">
        <v>1.8822250061193778E-2</v>
      </c>
      <c r="AE21">
        <v>1.8822250061193924E-2</v>
      </c>
      <c r="AF21">
        <v>1.8822250061193285E-2</v>
      </c>
      <c r="AG21">
        <v>1.1641379003132097</v>
      </c>
      <c r="AH21">
        <v>1.8822250061193896E-2</v>
      </c>
      <c r="AI21">
        <v>-1.8822250061193754E-2</v>
      </c>
      <c r="AJ21">
        <v>5.9910826694856908E-3</v>
      </c>
      <c r="AK21">
        <v>5.9910826694852173E-3</v>
      </c>
      <c r="AL21">
        <v>5.9910826694858426E-3</v>
      </c>
      <c r="AM21">
        <v>5.9910826694845546E-3</v>
      </c>
      <c r="AN21">
        <v>1.0064393118654673</v>
      </c>
      <c r="AO21">
        <v>5.9910826694857741E-3</v>
      </c>
      <c r="AP21">
        <v>-5.991082669485415E-3</v>
      </c>
      <c r="AQ21">
        <v>5.991082669485801E-3</v>
      </c>
      <c r="AR21">
        <v>5.9910826694857464E-3</v>
      </c>
      <c r="AS21">
        <v>5.9910826694858843E-3</v>
      </c>
      <c r="AT21">
        <v>5.9910826694853118E-3</v>
      </c>
      <c r="AU21">
        <v>1.0064393118654011</v>
      </c>
      <c r="AV21">
        <v>5.9910826694859641E-3</v>
      </c>
      <c r="AW21">
        <v>-5.9910826694857021E-3</v>
      </c>
    </row>
    <row r="22" spans="1:49" x14ac:dyDescent="0.25">
      <c r="A22" s="31" t="s">
        <v>24</v>
      </c>
      <c r="B22" s="50">
        <v>-0.78415409999999997</v>
      </c>
      <c r="C22" s="33">
        <v>0.13719419999999999</v>
      </c>
      <c r="D22" s="32">
        <v>0</v>
      </c>
      <c r="E22" s="50">
        <v>-2.2159080000000002</v>
      </c>
      <c r="F22" s="33">
        <v>0.26964549999999998</v>
      </c>
      <c r="G22" s="32">
        <v>0</v>
      </c>
      <c r="M22" t="s">
        <v>211</v>
      </c>
      <c r="N22">
        <v>0.40039216889957907</v>
      </c>
      <c r="O22">
        <v>5.9910826694858409E-3</v>
      </c>
      <c r="P22">
        <v>5.991082669485827E-3</v>
      </c>
      <c r="Q22">
        <v>5.9910826694858418E-3</v>
      </c>
      <c r="R22">
        <v>5.9910826694858929E-3</v>
      </c>
      <c r="S22">
        <v>5.9910826694860204E-3</v>
      </c>
      <c r="T22">
        <v>0.17897531030730948</v>
      </c>
      <c r="U22">
        <v>-5.9910826694858322E-3</v>
      </c>
      <c r="V22">
        <v>5.9910826694857802E-3</v>
      </c>
      <c r="W22">
        <v>5.9910826694857776E-3</v>
      </c>
      <c r="X22">
        <v>5.9910826694857863E-3</v>
      </c>
      <c r="Y22">
        <v>5.9910826694858149E-3</v>
      </c>
      <c r="Z22">
        <v>5.9910826694859649E-3</v>
      </c>
      <c r="AA22">
        <v>0.17897531030730926</v>
      </c>
      <c r="AB22">
        <v>-5.9910826694857802E-3</v>
      </c>
      <c r="AC22">
        <v>1.8822250061193743E-2</v>
      </c>
      <c r="AD22">
        <v>1.8822250061193695E-2</v>
      </c>
      <c r="AE22">
        <v>1.8822250061193719E-2</v>
      </c>
      <c r="AF22">
        <v>1.8822250061193754E-2</v>
      </c>
      <c r="AG22">
        <v>1.8822250061193896E-2</v>
      </c>
      <c r="AH22">
        <v>0.32694126539638674</v>
      </c>
      <c r="AI22">
        <v>-1.8822250061193702E-2</v>
      </c>
      <c r="AJ22">
        <v>5.9910826694857333E-3</v>
      </c>
      <c r="AK22">
        <v>5.9910826694857455E-3</v>
      </c>
      <c r="AL22">
        <v>5.9910826694857221E-3</v>
      </c>
      <c r="AM22">
        <v>5.9910826694857793E-3</v>
      </c>
      <c r="AN22">
        <v>5.9910826694859831E-3</v>
      </c>
      <c r="AO22">
        <v>0.17897531030730951</v>
      </c>
      <c r="AP22">
        <v>-5.9910826694857264E-3</v>
      </c>
      <c r="AQ22">
        <v>5.9910826694858062E-3</v>
      </c>
      <c r="AR22">
        <v>5.9910826694857845E-3</v>
      </c>
      <c r="AS22">
        <v>5.9910826694857915E-3</v>
      </c>
      <c r="AT22">
        <v>5.9910826694858374E-3</v>
      </c>
      <c r="AU22">
        <v>5.9910826694858921E-3</v>
      </c>
      <c r="AV22">
        <v>0.17897531030730943</v>
      </c>
      <c r="AW22">
        <v>-5.9910826694857802E-3</v>
      </c>
    </row>
    <row r="23" spans="1:49" x14ac:dyDescent="0.25">
      <c r="A23" s="27"/>
      <c r="B23" s="46" t="s">
        <v>90</v>
      </c>
      <c r="C23" s="47"/>
      <c r="D23" s="47"/>
      <c r="M23" t="s">
        <v>212</v>
      </c>
      <c r="N23">
        <v>-0.78415414598024236</v>
      </c>
      <c r="O23">
        <v>-5.9910826694858262E-3</v>
      </c>
      <c r="P23">
        <v>-5.9910826694858192E-3</v>
      </c>
      <c r="Q23">
        <v>-5.9910826694858279E-3</v>
      </c>
      <c r="R23">
        <v>-5.9910826694858609E-3</v>
      </c>
      <c r="S23">
        <v>-5.9910826694858756E-3</v>
      </c>
      <c r="T23">
        <v>-5.9910826694858322E-3</v>
      </c>
      <c r="U23">
        <v>5.9910826694858236E-3</v>
      </c>
      <c r="V23">
        <v>-5.9910826694857724E-3</v>
      </c>
      <c r="W23">
        <v>-5.9910826694857646E-3</v>
      </c>
      <c r="X23">
        <v>-5.9910826694857689E-3</v>
      </c>
      <c r="Y23">
        <v>-5.9910826694858019E-3</v>
      </c>
      <c r="Z23">
        <v>-5.9910826694858157E-3</v>
      </c>
      <c r="AA23">
        <v>-5.991082669485775E-3</v>
      </c>
      <c r="AB23">
        <v>5.9910826694857689E-3</v>
      </c>
      <c r="AC23">
        <v>-1.8822250061193715E-2</v>
      </c>
      <c r="AD23">
        <v>-1.8822250061193688E-2</v>
      </c>
      <c r="AE23">
        <v>-1.8822250061193705E-2</v>
      </c>
      <c r="AF23">
        <v>-1.8822250061193743E-2</v>
      </c>
      <c r="AG23">
        <v>-1.8822250061193754E-2</v>
      </c>
      <c r="AH23">
        <v>-1.8822250061193702E-2</v>
      </c>
      <c r="AI23">
        <v>1.8822250061193702E-2</v>
      </c>
      <c r="AJ23">
        <v>-5.9910826694857195E-3</v>
      </c>
      <c r="AK23">
        <v>-5.9910826694857108E-3</v>
      </c>
      <c r="AL23">
        <v>-5.991082669485716E-3</v>
      </c>
      <c r="AM23">
        <v>-5.9910826694857386E-3</v>
      </c>
      <c r="AN23">
        <v>-5.991082669485886E-3</v>
      </c>
      <c r="AO23">
        <v>-5.9910826694857221E-3</v>
      </c>
      <c r="AP23">
        <v>5.9910826694857151E-3</v>
      </c>
      <c r="AQ23">
        <v>-5.9910826694857863E-3</v>
      </c>
      <c r="AR23">
        <v>-5.9910826694857802E-3</v>
      </c>
      <c r="AS23">
        <v>-5.9910826694857837E-3</v>
      </c>
      <c r="AT23">
        <v>-5.9910826694858131E-3</v>
      </c>
      <c r="AU23">
        <v>-5.9910826694858027E-3</v>
      </c>
      <c r="AV23">
        <v>-5.9910826694857863E-3</v>
      </c>
      <c r="AW23">
        <v>5.9910826694857785E-3</v>
      </c>
    </row>
    <row r="24" spans="1:49" x14ac:dyDescent="0.25">
      <c r="A24" t="s">
        <v>389</v>
      </c>
      <c r="B24" s="48">
        <v>0.2492</v>
      </c>
      <c r="C24" s="47"/>
      <c r="D24" s="47"/>
      <c r="M24" t="s">
        <v>412</v>
      </c>
      <c r="N24">
        <v>-2.6283666776981001</v>
      </c>
      <c r="O24">
        <v>9.2962223707638483E-3</v>
      </c>
      <c r="P24">
        <v>5.991082669485736E-3</v>
      </c>
      <c r="Q24">
        <v>5.9910826694857481E-3</v>
      </c>
      <c r="R24">
        <v>5.9910826694857776E-3</v>
      </c>
      <c r="S24">
        <v>5.9910826694856839E-3</v>
      </c>
      <c r="T24">
        <v>5.9910826694857698E-3</v>
      </c>
      <c r="U24">
        <v>-5.9910826694857464E-3</v>
      </c>
      <c r="V24">
        <v>9.2962223707637372E-3</v>
      </c>
      <c r="W24">
        <v>5.9910826694856171E-3</v>
      </c>
      <c r="X24">
        <v>5.9910826694856275E-3</v>
      </c>
      <c r="Y24">
        <v>5.9910826694856345E-3</v>
      </c>
      <c r="Z24">
        <v>5.9910826694855998E-3</v>
      </c>
      <c r="AA24">
        <v>5.9910826694856553E-3</v>
      </c>
      <c r="AB24">
        <v>-5.9910826694856249E-3</v>
      </c>
      <c r="AC24">
        <v>9.2962223707638344E-3</v>
      </c>
      <c r="AD24">
        <v>5.9910826694857108E-3</v>
      </c>
      <c r="AE24">
        <v>5.9910826694857125E-3</v>
      </c>
      <c r="AF24">
        <v>5.9910826694857585E-3</v>
      </c>
      <c r="AG24">
        <v>5.9910826694856908E-3</v>
      </c>
      <c r="AH24">
        <v>5.9910826694857333E-3</v>
      </c>
      <c r="AI24">
        <v>-5.9910826694857195E-3</v>
      </c>
      <c r="AJ24">
        <v>0.41468487301293855</v>
      </c>
      <c r="AK24">
        <v>7.270870058122203E-2</v>
      </c>
      <c r="AL24">
        <v>7.2708700581222072E-2</v>
      </c>
      <c r="AM24">
        <v>7.2708700581222183E-2</v>
      </c>
      <c r="AN24">
        <v>7.2708700581222252E-2</v>
      </c>
      <c r="AO24">
        <v>7.2708700581222085E-2</v>
      </c>
      <c r="AP24">
        <v>-7.2708700581222058E-2</v>
      </c>
      <c r="AQ24">
        <v>9.2962223707637945E-3</v>
      </c>
      <c r="AR24">
        <v>5.9910826694856735E-3</v>
      </c>
      <c r="AS24">
        <v>5.9910826694856709E-3</v>
      </c>
      <c r="AT24">
        <v>5.9910826694857212E-3</v>
      </c>
      <c r="AU24">
        <v>5.9910826694853873E-3</v>
      </c>
      <c r="AV24">
        <v>5.9910826694856874E-3</v>
      </c>
      <c r="AW24">
        <v>-5.991082669485677E-3</v>
      </c>
    </row>
    <row r="25" spans="1:49" x14ac:dyDescent="0.25">
      <c r="A25" t="s">
        <v>414</v>
      </c>
      <c r="B25" s="41"/>
      <c r="M25" t="s">
        <v>202</v>
      </c>
      <c r="N25">
        <v>0.48847662664513508</v>
      </c>
      <c r="O25">
        <v>5.9910826694857281E-3</v>
      </c>
      <c r="P25">
        <v>8.3971033885632609E-2</v>
      </c>
      <c r="Q25">
        <v>5.9910826694857386E-3</v>
      </c>
      <c r="R25">
        <v>5.9910826694858383E-3</v>
      </c>
      <c r="S25">
        <v>5.991082669485206E-3</v>
      </c>
      <c r="T25">
        <v>5.9910826694857646E-3</v>
      </c>
      <c r="U25">
        <v>-5.9910826694857403E-3</v>
      </c>
      <c r="V25">
        <v>5.9910826694856197E-3</v>
      </c>
      <c r="W25">
        <v>8.3971033885632498E-2</v>
      </c>
      <c r="X25">
        <v>5.9910826694856206E-3</v>
      </c>
      <c r="Y25">
        <v>5.991082669485677E-3</v>
      </c>
      <c r="Z25">
        <v>5.9910826694851167E-3</v>
      </c>
      <c r="AA25">
        <v>5.9910826694856614E-3</v>
      </c>
      <c r="AB25">
        <v>-5.9910826694856171E-3</v>
      </c>
      <c r="AC25">
        <v>5.9910826694857238E-3</v>
      </c>
      <c r="AD25">
        <v>8.3971033885632429E-2</v>
      </c>
      <c r="AE25">
        <v>5.9910826694857091E-3</v>
      </c>
      <c r="AF25">
        <v>5.9910826694857906E-3</v>
      </c>
      <c r="AG25">
        <v>5.9910826694852173E-3</v>
      </c>
      <c r="AH25">
        <v>5.9910826694857455E-3</v>
      </c>
      <c r="AI25">
        <v>-5.9910826694857108E-3</v>
      </c>
      <c r="AJ25">
        <v>7.270870058122203E-2</v>
      </c>
      <c r="AK25">
        <v>0.65205744491928175</v>
      </c>
      <c r="AL25">
        <v>7.2708700581222044E-2</v>
      </c>
      <c r="AM25">
        <v>7.2708700581222252E-2</v>
      </c>
      <c r="AN25">
        <v>7.2708700581221974E-2</v>
      </c>
      <c r="AO25">
        <v>7.2708700581222072E-2</v>
      </c>
      <c r="AP25">
        <v>-7.2708700581222058E-2</v>
      </c>
      <c r="AQ25">
        <v>5.9910826694856744E-3</v>
      </c>
      <c r="AR25">
        <v>8.3971033885632748E-2</v>
      </c>
      <c r="AS25">
        <v>5.9910826694856752E-3</v>
      </c>
      <c r="AT25">
        <v>5.9910826694857637E-3</v>
      </c>
      <c r="AU25">
        <v>5.9910826694851219E-3</v>
      </c>
      <c r="AV25">
        <v>5.9910826694856987E-3</v>
      </c>
      <c r="AW25">
        <v>-5.9910826694856726E-3</v>
      </c>
    </row>
    <row r="26" spans="1:49" x14ac:dyDescent="0.25">
      <c r="A26" s="3" t="s">
        <v>407</v>
      </c>
      <c r="B26" s="42">
        <v>-4.1452429999999998</v>
      </c>
      <c r="C26" s="7">
        <v>0.40394639999999998</v>
      </c>
      <c r="D26" s="8">
        <v>0</v>
      </c>
      <c r="M26" t="s">
        <v>203</v>
      </c>
      <c r="N26">
        <v>-1.7097869765546321</v>
      </c>
      <c r="O26">
        <v>5.9910826694857472E-3</v>
      </c>
      <c r="P26">
        <v>5.9910826694857333E-3</v>
      </c>
      <c r="Q26">
        <v>7.2715896178104811E-2</v>
      </c>
      <c r="R26">
        <v>5.9910826694857507E-3</v>
      </c>
      <c r="S26">
        <v>5.9910826694858322E-3</v>
      </c>
      <c r="T26">
        <v>5.9910826694857594E-3</v>
      </c>
      <c r="U26">
        <v>-5.9910826694857386E-3</v>
      </c>
      <c r="V26">
        <v>5.9910826694856232E-3</v>
      </c>
      <c r="W26">
        <v>5.9910826694856189E-3</v>
      </c>
      <c r="X26">
        <v>7.2715896178104616E-2</v>
      </c>
      <c r="Y26">
        <v>5.991082669485585E-3</v>
      </c>
      <c r="Z26">
        <v>5.9910826694857464E-3</v>
      </c>
      <c r="AA26">
        <v>5.9910826694856327E-3</v>
      </c>
      <c r="AB26">
        <v>-5.991082669485618E-3</v>
      </c>
      <c r="AC26">
        <v>5.9910826694857238E-3</v>
      </c>
      <c r="AD26">
        <v>5.9910826694856969E-3</v>
      </c>
      <c r="AE26">
        <v>7.2715896178104741E-2</v>
      </c>
      <c r="AF26">
        <v>5.9910826694857212E-3</v>
      </c>
      <c r="AG26">
        <v>5.9910826694858426E-3</v>
      </c>
      <c r="AH26">
        <v>5.9910826694857221E-3</v>
      </c>
      <c r="AI26">
        <v>-5.991082669485716E-3</v>
      </c>
      <c r="AJ26">
        <v>7.2708700581222072E-2</v>
      </c>
      <c r="AK26">
        <v>7.2708700581222044E-2</v>
      </c>
      <c r="AL26">
        <v>1.1398817437215165</v>
      </c>
      <c r="AM26">
        <v>7.2708700581222196E-2</v>
      </c>
      <c r="AN26">
        <v>7.2708700581222127E-2</v>
      </c>
      <c r="AO26">
        <v>7.2708700581222099E-2</v>
      </c>
      <c r="AP26">
        <v>-7.2708700581222085E-2</v>
      </c>
      <c r="AQ26">
        <v>5.9910826694856744E-3</v>
      </c>
      <c r="AR26">
        <v>5.9910826694856839E-3</v>
      </c>
      <c r="AS26">
        <v>7.2715896178104755E-2</v>
      </c>
      <c r="AT26">
        <v>5.9910826694857151E-3</v>
      </c>
      <c r="AU26">
        <v>5.9910826694852641E-3</v>
      </c>
      <c r="AV26">
        <v>5.9910826694856787E-3</v>
      </c>
      <c r="AW26">
        <v>-5.9910826694856692E-3</v>
      </c>
    </row>
    <row r="27" spans="1:49" x14ac:dyDescent="0.25">
      <c r="A27" s="3" t="s">
        <v>86</v>
      </c>
      <c r="B27" s="42">
        <v>-1.39584</v>
      </c>
      <c r="C27" s="7">
        <v>0.77516309999999999</v>
      </c>
      <c r="D27" s="8">
        <v>7.1999999999999995E-2</v>
      </c>
      <c r="M27" t="s">
        <v>204</v>
      </c>
      <c r="N27">
        <v>2.9819555381396472</v>
      </c>
      <c r="O27">
        <v>5.9910826694857811E-3</v>
      </c>
      <c r="P27">
        <v>5.9910826694857715E-3</v>
      </c>
      <c r="Q27">
        <v>5.9910826694857732E-3</v>
      </c>
      <c r="R27">
        <v>0.16649921526195827</v>
      </c>
      <c r="S27">
        <v>5.9910826694845824E-3</v>
      </c>
      <c r="T27">
        <v>5.9910826694857949E-3</v>
      </c>
      <c r="U27">
        <v>-5.9910826694857628E-3</v>
      </c>
      <c r="V27">
        <v>5.9910826694856336E-3</v>
      </c>
      <c r="W27">
        <v>5.9910826694856371E-3</v>
      </c>
      <c r="X27">
        <v>5.9910826694856258E-3</v>
      </c>
      <c r="Y27">
        <v>0.16649921526195846</v>
      </c>
      <c r="Z27">
        <v>5.9910826694844549E-3</v>
      </c>
      <c r="AA27">
        <v>5.9910826694856752E-3</v>
      </c>
      <c r="AB27">
        <v>-5.9910826694856353E-3</v>
      </c>
      <c r="AC27">
        <v>5.9910826694857542E-3</v>
      </c>
      <c r="AD27">
        <v>5.9910826694857195E-3</v>
      </c>
      <c r="AE27">
        <v>5.9910826694857186E-3</v>
      </c>
      <c r="AF27">
        <v>0.16649921526195868</v>
      </c>
      <c r="AG27">
        <v>5.9910826694845546E-3</v>
      </c>
      <c r="AH27">
        <v>5.9910826694857793E-3</v>
      </c>
      <c r="AI27">
        <v>-5.9910826694857386E-3</v>
      </c>
      <c r="AJ27">
        <v>7.2708700581222183E-2</v>
      </c>
      <c r="AK27">
        <v>7.2708700581222252E-2</v>
      </c>
      <c r="AL27">
        <v>7.2708700581222196E-2</v>
      </c>
      <c r="AM27">
        <v>0.33643277949371841</v>
      </c>
      <c r="AN27">
        <v>7.2708700581221378E-2</v>
      </c>
      <c r="AO27">
        <v>7.2708700581222141E-2</v>
      </c>
      <c r="AP27">
        <v>-7.2708700581222183E-2</v>
      </c>
      <c r="AQ27">
        <v>5.991082669485683E-3</v>
      </c>
      <c r="AR27">
        <v>5.9910826694857117E-3</v>
      </c>
      <c r="AS27">
        <v>5.9910826694856917E-3</v>
      </c>
      <c r="AT27">
        <v>0.16649921526195854</v>
      </c>
      <c r="AU27">
        <v>5.991082669484428E-3</v>
      </c>
      <c r="AV27">
        <v>5.9910826694857056E-3</v>
      </c>
      <c r="AW27">
        <v>-5.9910826694856804E-3</v>
      </c>
    </row>
    <row r="28" spans="1:49" x14ac:dyDescent="0.25">
      <c r="A28" s="3" t="s">
        <v>87</v>
      </c>
      <c r="B28" s="42">
        <v>-1.60656</v>
      </c>
      <c r="C28" s="7">
        <v>0.65812689999999996</v>
      </c>
      <c r="D28" s="8">
        <v>1.4999999999999999E-2</v>
      </c>
      <c r="M28" t="s">
        <v>205</v>
      </c>
      <c r="N28">
        <v>7.5540443516411644</v>
      </c>
      <c r="O28">
        <v>5.9910826694857351E-3</v>
      </c>
      <c r="P28">
        <v>5.9910826694857559E-3</v>
      </c>
      <c r="Q28">
        <v>5.9910826694858357E-3</v>
      </c>
      <c r="R28">
        <v>5.9910826694852632E-3</v>
      </c>
      <c r="S28">
        <v>1.006439311865466</v>
      </c>
      <c r="T28">
        <v>5.9910826694858903E-3</v>
      </c>
      <c r="U28">
        <v>-5.9910826694858279E-3</v>
      </c>
      <c r="V28">
        <v>5.9910826694856726E-3</v>
      </c>
      <c r="W28">
        <v>5.9910826694856249E-3</v>
      </c>
      <c r="X28">
        <v>5.9910826694857264E-3</v>
      </c>
      <c r="Y28">
        <v>5.9910826694851687E-3</v>
      </c>
      <c r="Z28">
        <v>1.0064393118654649</v>
      </c>
      <c r="AA28">
        <v>5.9910826694858496E-3</v>
      </c>
      <c r="AB28">
        <v>-5.9910826694856631E-3</v>
      </c>
      <c r="AC28">
        <v>5.9910826694858548E-3</v>
      </c>
      <c r="AD28">
        <v>5.99108266948584E-3</v>
      </c>
      <c r="AE28">
        <v>5.9910826694859771E-3</v>
      </c>
      <c r="AF28">
        <v>5.9910826694853639E-3</v>
      </c>
      <c r="AG28">
        <v>1.0064393118654673</v>
      </c>
      <c r="AH28">
        <v>5.9910826694859831E-3</v>
      </c>
      <c r="AI28">
        <v>-5.991082669485886E-3</v>
      </c>
      <c r="AJ28">
        <v>7.2708700581222252E-2</v>
      </c>
      <c r="AK28">
        <v>7.2708700581221974E-2</v>
      </c>
      <c r="AL28">
        <v>7.2708700581222127E-2</v>
      </c>
      <c r="AM28">
        <v>7.2708700581221378E-2</v>
      </c>
      <c r="AN28">
        <v>1.097058546994325</v>
      </c>
      <c r="AO28">
        <v>7.2708700581222099E-2</v>
      </c>
      <c r="AP28">
        <v>-7.2708700581221725E-2</v>
      </c>
      <c r="AQ28">
        <v>5.9910826694856822E-3</v>
      </c>
      <c r="AR28">
        <v>5.9910826694856388E-3</v>
      </c>
      <c r="AS28">
        <v>5.9910826694857585E-3</v>
      </c>
      <c r="AT28">
        <v>5.9910826694852017E-3</v>
      </c>
      <c r="AU28">
        <v>1.0064393118653978</v>
      </c>
      <c r="AV28">
        <v>5.9910826694858635E-3</v>
      </c>
      <c r="AW28">
        <v>-5.9910826694855868E-3</v>
      </c>
    </row>
    <row r="29" spans="1:49" x14ac:dyDescent="0.25">
      <c r="A29" s="3" t="s">
        <v>88</v>
      </c>
      <c r="B29" s="42">
        <v>-0.60559059999999998</v>
      </c>
      <c r="C29" s="7">
        <v>0.7058352</v>
      </c>
      <c r="D29" s="8">
        <v>0.39100000000000001</v>
      </c>
      <c r="M29" t="s">
        <v>206</v>
      </c>
      <c r="N29">
        <v>1.4457824906690453</v>
      </c>
      <c r="O29">
        <v>5.9910826694857602E-3</v>
      </c>
      <c r="P29">
        <v>5.9910826694857464E-3</v>
      </c>
      <c r="Q29">
        <v>5.9910826694857585E-3</v>
      </c>
      <c r="R29">
        <v>5.9910826694858166E-3</v>
      </c>
      <c r="S29">
        <v>5.9910826694857724E-3</v>
      </c>
      <c r="T29">
        <v>0.17897531030731006</v>
      </c>
      <c r="U29">
        <v>-5.991082669485755E-3</v>
      </c>
      <c r="V29">
        <v>5.9910826694856388E-3</v>
      </c>
      <c r="W29">
        <v>5.9910826694856301E-3</v>
      </c>
      <c r="X29">
        <v>5.9910826694856388E-3</v>
      </c>
      <c r="Y29">
        <v>5.9910826694856544E-3</v>
      </c>
      <c r="Z29">
        <v>5.9910826694856856E-3</v>
      </c>
      <c r="AA29">
        <v>0.17897531030730976</v>
      </c>
      <c r="AB29">
        <v>-5.9910826694856336E-3</v>
      </c>
      <c r="AC29">
        <v>5.9910826694857307E-3</v>
      </c>
      <c r="AD29">
        <v>5.9910826694857099E-3</v>
      </c>
      <c r="AE29">
        <v>5.9910826694857186E-3</v>
      </c>
      <c r="AF29">
        <v>5.9910826694857811E-3</v>
      </c>
      <c r="AG29">
        <v>5.9910826694857741E-3</v>
      </c>
      <c r="AH29">
        <v>0.17897531030730951</v>
      </c>
      <c r="AI29">
        <v>-5.9910826694857221E-3</v>
      </c>
      <c r="AJ29">
        <v>7.2708700581222085E-2</v>
      </c>
      <c r="AK29">
        <v>7.2708700581222072E-2</v>
      </c>
      <c r="AL29">
        <v>7.2708700581222099E-2</v>
      </c>
      <c r="AM29">
        <v>7.2708700581222141E-2</v>
      </c>
      <c r="AN29">
        <v>7.2708700581222099E-2</v>
      </c>
      <c r="AO29">
        <v>0.50214907831455391</v>
      </c>
      <c r="AP29">
        <v>-7.2708700581222099E-2</v>
      </c>
      <c r="AQ29">
        <v>5.9910826694856978E-3</v>
      </c>
      <c r="AR29">
        <v>5.9910826694856952E-3</v>
      </c>
      <c r="AS29">
        <v>5.9910826694856839E-3</v>
      </c>
      <c r="AT29">
        <v>5.9910826694857316E-3</v>
      </c>
      <c r="AU29">
        <v>5.9910826694855503E-3</v>
      </c>
      <c r="AV29">
        <v>0.1789753103073099</v>
      </c>
      <c r="AW29">
        <v>-5.9910826694856778E-3</v>
      </c>
    </row>
    <row r="30" spans="1:49" x14ac:dyDescent="0.25">
      <c r="A30" s="3" t="s">
        <v>89</v>
      </c>
      <c r="B30" s="42">
        <v>1.213219</v>
      </c>
      <c r="C30" s="7">
        <v>1.3402849999999999</v>
      </c>
      <c r="D30" s="8">
        <v>0.36499999999999999</v>
      </c>
      <c r="M30" t="s">
        <v>219</v>
      </c>
      <c r="N30">
        <v>-2.2159083629661098</v>
      </c>
      <c r="O30">
        <v>-5.9910826694857464E-3</v>
      </c>
      <c r="P30">
        <v>-5.9910826694857333E-3</v>
      </c>
      <c r="Q30">
        <v>-5.9910826694857446E-3</v>
      </c>
      <c r="R30">
        <v>-5.9910826694858262E-3</v>
      </c>
      <c r="S30">
        <v>-5.9910826694854124E-3</v>
      </c>
      <c r="T30">
        <v>-5.991082669485762E-3</v>
      </c>
      <c r="U30">
        <v>5.9910826694857438E-3</v>
      </c>
      <c r="V30">
        <v>-5.9910826694856206E-3</v>
      </c>
      <c r="W30">
        <v>-5.9910826694856111E-3</v>
      </c>
      <c r="X30">
        <v>-5.9910826694856215E-3</v>
      </c>
      <c r="Y30">
        <v>-5.991082669485677E-3</v>
      </c>
      <c r="Z30">
        <v>-5.9910826694853309E-3</v>
      </c>
      <c r="AA30">
        <v>-5.991082669485644E-3</v>
      </c>
      <c r="AB30">
        <v>5.9910826694856189E-3</v>
      </c>
      <c r="AC30">
        <v>-5.9910826694857238E-3</v>
      </c>
      <c r="AD30">
        <v>-5.9910826694857056E-3</v>
      </c>
      <c r="AE30">
        <v>-5.9910826694857134E-3</v>
      </c>
      <c r="AF30">
        <v>-5.9910826694857984E-3</v>
      </c>
      <c r="AG30">
        <v>-5.991082669485415E-3</v>
      </c>
      <c r="AH30">
        <v>-5.9910826694857264E-3</v>
      </c>
      <c r="AI30">
        <v>5.9910826694857151E-3</v>
      </c>
      <c r="AJ30">
        <v>-7.2708700581222058E-2</v>
      </c>
      <c r="AK30">
        <v>-7.2708700581222058E-2</v>
      </c>
      <c r="AL30">
        <v>-7.2708700581222085E-2</v>
      </c>
      <c r="AM30">
        <v>-7.2708700581222183E-2</v>
      </c>
      <c r="AN30">
        <v>-7.2708700581221725E-2</v>
      </c>
      <c r="AO30">
        <v>-7.2708700581222099E-2</v>
      </c>
      <c r="AP30">
        <v>7.2708700581222044E-2</v>
      </c>
      <c r="AQ30">
        <v>-5.9910826694856726E-3</v>
      </c>
      <c r="AR30">
        <v>-5.9910826694856804E-3</v>
      </c>
      <c r="AS30">
        <v>-5.9910826694856718E-3</v>
      </c>
      <c r="AT30">
        <v>-5.9910826694857472E-3</v>
      </c>
      <c r="AU30">
        <v>-5.9910826694852181E-3</v>
      </c>
      <c r="AV30">
        <v>-5.9910826694856787E-3</v>
      </c>
      <c r="AW30">
        <v>5.9910826694856718E-3</v>
      </c>
    </row>
    <row r="31" spans="1:49" x14ac:dyDescent="0.25">
      <c r="A31" s="3" t="s">
        <v>90</v>
      </c>
      <c r="B31" s="42">
        <v>3.7705989999999998</v>
      </c>
      <c r="C31" s="7">
        <v>0.4380213</v>
      </c>
      <c r="D31" s="8">
        <v>0</v>
      </c>
      <c r="M31" t="s">
        <v>413</v>
      </c>
      <c r="N31">
        <v>-4.1452426545231829</v>
      </c>
      <c r="O31">
        <v>9.2962223707639142E-3</v>
      </c>
      <c r="P31">
        <v>5.9910826694858027E-3</v>
      </c>
      <c r="Q31">
        <v>5.9910826694858079E-3</v>
      </c>
      <c r="R31">
        <v>5.9910826694858131E-3</v>
      </c>
      <c r="S31">
        <v>5.9910826694858149E-3</v>
      </c>
      <c r="T31">
        <v>5.9910826694858314E-3</v>
      </c>
      <c r="U31">
        <v>-5.9910826694857967E-3</v>
      </c>
      <c r="V31">
        <v>9.296222370763824E-3</v>
      </c>
      <c r="W31">
        <v>5.9910826694857073E-3</v>
      </c>
      <c r="X31">
        <v>5.9910826694857117E-3</v>
      </c>
      <c r="Y31">
        <v>5.9910826694857099E-3</v>
      </c>
      <c r="Z31">
        <v>5.9910826694857221E-3</v>
      </c>
      <c r="AA31">
        <v>5.991082669485736E-3</v>
      </c>
      <c r="AB31">
        <v>-5.9910826694857117E-3</v>
      </c>
      <c r="AC31">
        <v>9.2962223707639055E-3</v>
      </c>
      <c r="AD31">
        <v>5.9910826694857802E-3</v>
      </c>
      <c r="AE31">
        <v>5.9910826694857863E-3</v>
      </c>
      <c r="AF31">
        <v>5.9910826694857915E-3</v>
      </c>
      <c r="AG31">
        <v>5.991082669485801E-3</v>
      </c>
      <c r="AH31">
        <v>5.9910826694858062E-3</v>
      </c>
      <c r="AI31">
        <v>-5.9910826694857863E-3</v>
      </c>
      <c r="AJ31">
        <v>9.2962223707637945E-3</v>
      </c>
      <c r="AK31">
        <v>5.9910826694856744E-3</v>
      </c>
      <c r="AL31">
        <v>5.9910826694856744E-3</v>
      </c>
      <c r="AM31">
        <v>5.991082669485683E-3</v>
      </c>
      <c r="AN31">
        <v>5.9910826694856822E-3</v>
      </c>
      <c r="AO31">
        <v>5.9910826694856978E-3</v>
      </c>
      <c r="AP31">
        <v>-5.9910826694856726E-3</v>
      </c>
      <c r="AQ31">
        <v>0.16317266499855793</v>
      </c>
      <c r="AR31">
        <v>1.3951003166499306E-2</v>
      </c>
      <c r="AS31">
        <v>1.3951003166499297E-2</v>
      </c>
      <c r="AT31">
        <v>1.39510031664993E-2</v>
      </c>
      <c r="AU31">
        <v>1.3951003166499238E-2</v>
      </c>
      <c r="AV31">
        <v>1.3951003166499323E-2</v>
      </c>
      <c r="AW31">
        <v>-1.3951003166499287E-2</v>
      </c>
    </row>
    <row r="32" spans="1:49" x14ac:dyDescent="0.25">
      <c r="A32" s="31" t="s">
        <v>24</v>
      </c>
      <c r="B32" s="50">
        <v>-0.26447209999999999</v>
      </c>
      <c r="C32" s="33">
        <v>0.11811439999999999</v>
      </c>
      <c r="D32" s="32">
        <v>2.5000000000000001E-2</v>
      </c>
      <c r="E32" s="31"/>
      <c r="F32" s="31"/>
      <c r="G32" s="31"/>
      <c r="M32" t="s">
        <v>213</v>
      </c>
      <c r="N32">
        <v>-1.3958399030347377</v>
      </c>
      <c r="O32">
        <v>5.9910826694857915E-3</v>
      </c>
      <c r="P32">
        <v>8.3971033885632956E-2</v>
      </c>
      <c r="Q32">
        <v>5.9910826694858097E-3</v>
      </c>
      <c r="R32">
        <v>5.99108266948584E-3</v>
      </c>
      <c r="S32">
        <v>5.9910826694857654E-3</v>
      </c>
      <c r="T32">
        <v>5.9910826694858192E-3</v>
      </c>
      <c r="U32">
        <v>-5.9910826694857993E-3</v>
      </c>
      <c r="V32">
        <v>5.9910826694857065E-3</v>
      </c>
      <c r="W32">
        <v>8.3971033885632804E-2</v>
      </c>
      <c r="X32">
        <v>5.9910826694857117E-3</v>
      </c>
      <c r="Y32">
        <v>5.9910826694857255E-3</v>
      </c>
      <c r="Z32">
        <v>5.9910826694856683E-3</v>
      </c>
      <c r="AA32">
        <v>5.9910826694857195E-3</v>
      </c>
      <c r="AB32">
        <v>-5.9910826694857065E-3</v>
      </c>
      <c r="AC32">
        <v>5.9910826694857863E-3</v>
      </c>
      <c r="AD32">
        <v>8.3971033885632679E-2</v>
      </c>
      <c r="AE32">
        <v>5.9910826694857837E-3</v>
      </c>
      <c r="AF32">
        <v>5.9910826694858053E-3</v>
      </c>
      <c r="AG32">
        <v>5.9910826694857464E-3</v>
      </c>
      <c r="AH32">
        <v>5.9910826694857845E-3</v>
      </c>
      <c r="AI32">
        <v>-5.9910826694857802E-3</v>
      </c>
      <c r="AJ32">
        <v>5.9910826694856735E-3</v>
      </c>
      <c r="AK32">
        <v>8.3971033885632748E-2</v>
      </c>
      <c r="AL32">
        <v>5.9910826694856839E-3</v>
      </c>
      <c r="AM32">
        <v>5.9910826694857117E-3</v>
      </c>
      <c r="AN32">
        <v>5.9910826694856388E-3</v>
      </c>
      <c r="AO32">
        <v>5.9910826694856952E-3</v>
      </c>
      <c r="AP32">
        <v>-5.9910826694856804E-3</v>
      </c>
      <c r="AQ32">
        <v>1.3951003166499306E-2</v>
      </c>
      <c r="AR32">
        <v>0.60087787988182451</v>
      </c>
      <c r="AS32">
        <v>1.3951003166499304E-2</v>
      </c>
      <c r="AT32">
        <v>1.3951003166499349E-2</v>
      </c>
      <c r="AU32">
        <v>1.3951003166499202E-2</v>
      </c>
      <c r="AV32">
        <v>1.3951003166499323E-2</v>
      </c>
      <c r="AW32">
        <v>-1.3951003166499299E-2</v>
      </c>
    </row>
    <row r="33" spans="1:49" x14ac:dyDescent="0.25">
      <c r="A33" t="s">
        <v>69</v>
      </c>
      <c r="B33">
        <v>2232</v>
      </c>
      <c r="M33" t="s">
        <v>214</v>
      </c>
      <c r="N33">
        <v>-1.6065604266656106</v>
      </c>
      <c r="O33">
        <v>5.9910826694858019E-3</v>
      </c>
      <c r="P33">
        <v>5.9910826694858001E-3</v>
      </c>
      <c r="Q33">
        <v>7.2715896178104936E-2</v>
      </c>
      <c r="R33">
        <v>5.9910826694858201E-3</v>
      </c>
      <c r="S33">
        <v>5.9910826694858903E-3</v>
      </c>
      <c r="T33">
        <v>5.9910826694858279E-3</v>
      </c>
      <c r="U33">
        <v>-5.9910826694858001E-3</v>
      </c>
      <c r="V33">
        <v>5.9910826694857056E-3</v>
      </c>
      <c r="W33">
        <v>5.9910826694857039E-3</v>
      </c>
      <c r="X33">
        <v>7.2715896178104783E-2</v>
      </c>
      <c r="Y33">
        <v>5.9910826694857065E-3</v>
      </c>
      <c r="Z33">
        <v>5.9910826694857967E-3</v>
      </c>
      <c r="AA33">
        <v>5.991082669485716E-3</v>
      </c>
      <c r="AB33">
        <v>-5.9910826694857004E-3</v>
      </c>
      <c r="AC33">
        <v>5.9910826694857915E-3</v>
      </c>
      <c r="AD33">
        <v>5.9910826694857741E-3</v>
      </c>
      <c r="AE33">
        <v>7.2715896178104908E-2</v>
      </c>
      <c r="AF33">
        <v>5.9910826694858019E-3</v>
      </c>
      <c r="AG33">
        <v>5.9910826694858843E-3</v>
      </c>
      <c r="AH33">
        <v>5.9910826694857915E-3</v>
      </c>
      <c r="AI33">
        <v>-5.9910826694857837E-3</v>
      </c>
      <c r="AJ33">
        <v>5.9910826694856709E-3</v>
      </c>
      <c r="AK33">
        <v>5.9910826694856752E-3</v>
      </c>
      <c r="AL33">
        <v>7.2715896178104755E-2</v>
      </c>
      <c r="AM33">
        <v>5.9910826694856917E-3</v>
      </c>
      <c r="AN33">
        <v>5.9910826694857585E-3</v>
      </c>
      <c r="AO33">
        <v>5.9910826694856839E-3</v>
      </c>
      <c r="AP33">
        <v>-5.9910826694856718E-3</v>
      </c>
      <c r="AQ33">
        <v>1.3951003166499297E-2</v>
      </c>
      <c r="AR33">
        <v>1.3951003166499304E-2</v>
      </c>
      <c r="AS33">
        <v>0.43313098580032378</v>
      </c>
      <c r="AT33">
        <v>1.3951003166499307E-2</v>
      </c>
      <c r="AU33">
        <v>1.3951003166499287E-2</v>
      </c>
      <c r="AV33">
        <v>1.3951003166499302E-2</v>
      </c>
      <c r="AW33">
        <v>-1.3951003166499297E-2</v>
      </c>
    </row>
    <row r="34" spans="1:49" x14ac:dyDescent="0.25">
      <c r="A34" t="s">
        <v>408</v>
      </c>
      <c r="B34">
        <v>0.3609</v>
      </c>
      <c r="M34" t="s">
        <v>215</v>
      </c>
      <c r="N34">
        <v>-0.60559057185912357</v>
      </c>
      <c r="O34">
        <v>5.9910826694858513E-3</v>
      </c>
      <c r="P34">
        <v>5.9910826694858452E-3</v>
      </c>
      <c r="Q34">
        <v>5.9910826694858435E-3</v>
      </c>
      <c r="R34">
        <v>0.16649921526195841</v>
      </c>
      <c r="S34">
        <v>5.9910826694853456E-3</v>
      </c>
      <c r="T34">
        <v>5.9910826694858548E-3</v>
      </c>
      <c r="U34">
        <v>-5.9910826694858331E-3</v>
      </c>
      <c r="V34">
        <v>5.9910826694857108E-3</v>
      </c>
      <c r="W34">
        <v>5.9910826694857151E-3</v>
      </c>
      <c r="X34">
        <v>5.991082669485703E-3</v>
      </c>
      <c r="Y34">
        <v>0.16649921526195846</v>
      </c>
      <c r="Z34">
        <v>5.9910826694851973E-3</v>
      </c>
      <c r="AA34">
        <v>5.991082669485729E-3</v>
      </c>
      <c r="AB34">
        <v>-5.9910826694857151E-3</v>
      </c>
      <c r="AC34">
        <v>5.9910826694858218E-3</v>
      </c>
      <c r="AD34">
        <v>5.9910826694857984E-3</v>
      </c>
      <c r="AE34">
        <v>5.991082669485801E-3</v>
      </c>
      <c r="AF34">
        <v>0.16649921526195868</v>
      </c>
      <c r="AG34">
        <v>5.9910826694853118E-3</v>
      </c>
      <c r="AH34">
        <v>5.9910826694858374E-3</v>
      </c>
      <c r="AI34">
        <v>-5.9910826694858131E-3</v>
      </c>
      <c r="AJ34">
        <v>5.9910826694857212E-3</v>
      </c>
      <c r="AK34">
        <v>5.9910826694857637E-3</v>
      </c>
      <c r="AL34">
        <v>5.9910826694857151E-3</v>
      </c>
      <c r="AM34">
        <v>0.16649921526195854</v>
      </c>
      <c r="AN34">
        <v>5.9910826694852017E-3</v>
      </c>
      <c r="AO34">
        <v>5.9910826694857316E-3</v>
      </c>
      <c r="AP34">
        <v>-5.9910826694857472E-3</v>
      </c>
      <c r="AQ34">
        <v>1.39510031664993E-2</v>
      </c>
      <c r="AR34">
        <v>1.3951003166499349E-2</v>
      </c>
      <c r="AS34">
        <v>1.3951003166499307E-2</v>
      </c>
      <c r="AT34">
        <v>0.49820337277713883</v>
      </c>
      <c r="AU34">
        <v>1.3951003166498679E-2</v>
      </c>
      <c r="AV34">
        <v>1.3951003166499306E-2</v>
      </c>
      <c r="AW34">
        <v>-1.3951003166499294E-2</v>
      </c>
    </row>
    <row r="35" spans="1:49" ht="15.75" thickBot="1" x14ac:dyDescent="0.3">
      <c r="A35" s="34" t="s">
        <v>26</v>
      </c>
      <c r="B35" s="34">
        <v>0.53110000000000002</v>
      </c>
      <c r="C35" s="34"/>
      <c r="D35" s="34"/>
      <c r="E35" s="34"/>
      <c r="F35" s="34"/>
      <c r="G35" s="34"/>
      <c r="M35" t="s">
        <v>216</v>
      </c>
      <c r="N35">
        <v>1.2132187626444682</v>
      </c>
      <c r="O35">
        <v>5.9910826694857117E-3</v>
      </c>
      <c r="P35">
        <v>5.991082669485742E-3</v>
      </c>
      <c r="Q35">
        <v>5.9910826694858192E-3</v>
      </c>
      <c r="R35">
        <v>5.991082669485193E-3</v>
      </c>
      <c r="S35">
        <v>1.0064393118654</v>
      </c>
      <c r="T35">
        <v>5.9910826694858626E-3</v>
      </c>
      <c r="U35">
        <v>-5.9910826694858114E-3</v>
      </c>
      <c r="V35">
        <v>5.9910826694856735E-3</v>
      </c>
      <c r="W35">
        <v>5.9910826694856267E-3</v>
      </c>
      <c r="X35">
        <v>5.9910826694857238E-3</v>
      </c>
      <c r="Y35">
        <v>5.9910826694851349E-3</v>
      </c>
      <c r="Z35">
        <v>1.0064393118653991</v>
      </c>
      <c r="AA35">
        <v>5.9910826694858314E-3</v>
      </c>
      <c r="AB35">
        <v>-5.9910826694856622E-3</v>
      </c>
      <c r="AC35">
        <v>5.9910826694857628E-3</v>
      </c>
      <c r="AD35">
        <v>5.9910826694857568E-3</v>
      </c>
      <c r="AE35">
        <v>5.9910826694858895E-3</v>
      </c>
      <c r="AF35">
        <v>5.9910826694852277E-3</v>
      </c>
      <c r="AG35">
        <v>1.0064393118654011</v>
      </c>
      <c r="AH35">
        <v>5.9910826694858921E-3</v>
      </c>
      <c r="AI35">
        <v>-5.9910826694858027E-3</v>
      </c>
      <c r="AJ35">
        <v>5.9910826694853873E-3</v>
      </c>
      <c r="AK35">
        <v>5.9910826694851219E-3</v>
      </c>
      <c r="AL35">
        <v>5.9910826694852641E-3</v>
      </c>
      <c r="AM35">
        <v>5.991082669484428E-3</v>
      </c>
      <c r="AN35">
        <v>1.0064393118653978</v>
      </c>
      <c r="AO35">
        <v>5.9910826694855503E-3</v>
      </c>
      <c r="AP35">
        <v>-5.9910826694852181E-3</v>
      </c>
      <c r="AQ35">
        <v>1.3951003166499238E-2</v>
      </c>
      <c r="AR35">
        <v>1.3951003166499202E-2</v>
      </c>
      <c r="AS35">
        <v>1.3951003166499287E-2</v>
      </c>
      <c r="AT35">
        <v>1.3951003166498679E-2</v>
      </c>
      <c r="AU35">
        <v>1.7963641151668801</v>
      </c>
      <c r="AV35">
        <v>1.395100316649947E-2</v>
      </c>
      <c r="AW35">
        <v>-1.3951003166499196E-2</v>
      </c>
    </row>
    <row r="36" spans="1:49" ht="15.75" thickTop="1" x14ac:dyDescent="0.25">
      <c r="M36" t="s">
        <v>217</v>
      </c>
      <c r="N36">
        <v>3.7705987338815934</v>
      </c>
      <c r="O36">
        <v>5.9910826694858088E-3</v>
      </c>
      <c r="P36">
        <v>5.9910826694858019E-3</v>
      </c>
      <c r="Q36">
        <v>5.9910826694858079E-3</v>
      </c>
      <c r="R36">
        <v>5.9910826694858262E-3</v>
      </c>
      <c r="S36">
        <v>5.9910826694859831E-3</v>
      </c>
      <c r="T36">
        <v>0.17897531030730987</v>
      </c>
      <c r="U36">
        <v>-5.9910826694858001E-3</v>
      </c>
      <c r="V36">
        <v>5.9910826694857117E-3</v>
      </c>
      <c r="W36">
        <v>5.9910826694857108E-3</v>
      </c>
      <c r="X36">
        <v>5.9910826694857125E-3</v>
      </c>
      <c r="Y36">
        <v>5.9910826694857134E-3</v>
      </c>
      <c r="Z36">
        <v>5.9910826694858895E-3</v>
      </c>
      <c r="AA36">
        <v>0.17897531030730968</v>
      </c>
      <c r="AB36">
        <v>-5.9910826694857099E-3</v>
      </c>
      <c r="AC36">
        <v>5.9910826694857897E-3</v>
      </c>
      <c r="AD36">
        <v>5.9910826694857715E-3</v>
      </c>
      <c r="AE36">
        <v>5.991082669485788E-3</v>
      </c>
      <c r="AF36">
        <v>5.9910826694858062E-3</v>
      </c>
      <c r="AG36">
        <v>5.9910826694859641E-3</v>
      </c>
      <c r="AH36">
        <v>0.17897531030730943</v>
      </c>
      <c r="AI36">
        <v>-5.9910826694857863E-3</v>
      </c>
      <c r="AJ36">
        <v>5.9910826694856874E-3</v>
      </c>
      <c r="AK36">
        <v>5.9910826694856987E-3</v>
      </c>
      <c r="AL36">
        <v>5.9910826694856787E-3</v>
      </c>
      <c r="AM36">
        <v>5.9910826694857056E-3</v>
      </c>
      <c r="AN36">
        <v>5.9910826694858635E-3</v>
      </c>
      <c r="AO36">
        <v>0.1789753103073099</v>
      </c>
      <c r="AP36">
        <v>-5.9910826694856787E-3</v>
      </c>
      <c r="AQ36">
        <v>1.3951003166499323E-2</v>
      </c>
      <c r="AR36">
        <v>1.3951003166499323E-2</v>
      </c>
      <c r="AS36">
        <v>1.3951003166499302E-2</v>
      </c>
      <c r="AT36">
        <v>1.3951003166499306E-2</v>
      </c>
      <c r="AU36">
        <v>1.395100316649947E-2</v>
      </c>
      <c r="AV36">
        <v>0.19186262698097289</v>
      </c>
      <c r="AW36">
        <v>-1.395100316649929E-2</v>
      </c>
    </row>
    <row r="37" spans="1:49" x14ac:dyDescent="0.25">
      <c r="M37" t="s">
        <v>218</v>
      </c>
      <c r="N37">
        <v>-0.26447207075119339</v>
      </c>
      <c r="O37">
        <v>-5.9910826694857975E-3</v>
      </c>
      <c r="P37">
        <v>-5.9910826694857967E-3</v>
      </c>
      <c r="Q37">
        <v>-5.9910826694857993E-3</v>
      </c>
      <c r="R37">
        <v>-5.9910826694858036E-3</v>
      </c>
      <c r="S37">
        <v>-5.9910826694857125E-3</v>
      </c>
      <c r="T37">
        <v>-5.9910826694858071E-3</v>
      </c>
      <c r="U37">
        <v>5.9910826694857915E-3</v>
      </c>
      <c r="V37">
        <v>-5.9910826694857039E-3</v>
      </c>
      <c r="W37">
        <v>-5.9910826694856978E-3</v>
      </c>
      <c r="X37">
        <v>-5.9910826694856987E-3</v>
      </c>
      <c r="Y37">
        <v>-5.9910826694857004E-3</v>
      </c>
      <c r="Z37">
        <v>-5.9910826694856189E-3</v>
      </c>
      <c r="AA37">
        <v>-5.9910826694857065E-3</v>
      </c>
      <c r="AB37">
        <v>5.991082669485703E-3</v>
      </c>
      <c r="AC37">
        <v>-5.9910826694857828E-3</v>
      </c>
      <c r="AD37">
        <v>-5.9910826694857732E-3</v>
      </c>
      <c r="AE37">
        <v>-5.9910826694857767E-3</v>
      </c>
      <c r="AF37">
        <v>-5.9910826694857845E-3</v>
      </c>
      <c r="AG37">
        <v>-5.9910826694857021E-3</v>
      </c>
      <c r="AH37">
        <v>-5.9910826694857802E-3</v>
      </c>
      <c r="AI37">
        <v>5.9910826694857785E-3</v>
      </c>
      <c r="AJ37">
        <v>-5.991082669485677E-3</v>
      </c>
      <c r="AK37">
        <v>-5.9910826694856726E-3</v>
      </c>
      <c r="AL37">
        <v>-5.9910826694856692E-3</v>
      </c>
      <c r="AM37">
        <v>-5.9910826694856804E-3</v>
      </c>
      <c r="AN37">
        <v>-5.9910826694855868E-3</v>
      </c>
      <c r="AO37">
        <v>-5.9910826694856778E-3</v>
      </c>
      <c r="AP37">
        <v>5.9910826694856718E-3</v>
      </c>
      <c r="AQ37">
        <v>-1.3951003166499287E-2</v>
      </c>
      <c r="AR37">
        <v>-1.3951003166499299E-2</v>
      </c>
      <c r="AS37">
        <v>-1.3951003166499297E-2</v>
      </c>
      <c r="AT37">
        <v>-1.3951003166499294E-2</v>
      </c>
      <c r="AU37">
        <v>-1.3951003166499196E-2</v>
      </c>
      <c r="AV37">
        <v>-1.395100316649929E-2</v>
      </c>
      <c r="AW37">
        <v>1.3951003166499292E-2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K29"/>
  <sheetViews>
    <sheetView workbookViewId="0">
      <selection activeCell="K29" sqref="K29"/>
    </sheetView>
  </sheetViews>
  <sheetFormatPr defaultRowHeight="15" x14ac:dyDescent="0.25"/>
  <cols>
    <col min="1" max="1" width="23" customWidth="1"/>
    <col min="11" max="11" width="12.7109375" bestFit="1" customWidth="1"/>
  </cols>
  <sheetData>
    <row r="1" spans="1:9" x14ac:dyDescent="0.25">
      <c r="A1" s="26" t="s">
        <v>224</v>
      </c>
      <c r="G1" t="s">
        <v>91</v>
      </c>
    </row>
    <row r="2" spans="1:9" ht="30" x14ac:dyDescent="0.25">
      <c r="B2" s="4" t="s">
        <v>2</v>
      </c>
      <c r="C2" s="2" t="s">
        <v>3</v>
      </c>
      <c r="D2" t="s">
        <v>4</v>
      </c>
      <c r="E2" t="s">
        <v>5</v>
      </c>
      <c r="F2" t="s">
        <v>6</v>
      </c>
      <c r="G2" t="s">
        <v>7</v>
      </c>
    </row>
    <row r="3" spans="1:9" x14ac:dyDescent="0.25">
      <c r="A3" t="s">
        <v>8</v>
      </c>
    </row>
    <row r="4" spans="1:9" x14ac:dyDescent="0.25">
      <c r="A4" s="3" t="s">
        <v>9</v>
      </c>
      <c r="B4">
        <v>0.14367160000000001</v>
      </c>
      <c r="C4">
        <v>7.0082000000000005E-2</v>
      </c>
      <c r="D4">
        <v>2.0499999999999998</v>
      </c>
      <c r="E4">
        <v>4.1000000000000002E-2</v>
      </c>
      <c r="F4">
        <v>6.2097999999999997E-3</v>
      </c>
      <c r="G4">
        <v>0.28113339999999998</v>
      </c>
    </row>
    <row r="5" spans="1:9" x14ac:dyDescent="0.25">
      <c r="A5" t="s">
        <v>43</v>
      </c>
    </row>
    <row r="6" spans="1:9" x14ac:dyDescent="0.25">
      <c r="A6" s="3" t="s">
        <v>10</v>
      </c>
      <c r="B6">
        <v>5.6000099999999997E-2</v>
      </c>
      <c r="C6">
        <v>0.1086695</v>
      </c>
      <c r="D6">
        <v>0.52</v>
      </c>
      <c r="E6">
        <v>0.60599999999999998</v>
      </c>
      <c r="F6">
        <v>-0.15714880000000001</v>
      </c>
      <c r="G6">
        <v>0.26914900000000003</v>
      </c>
    </row>
    <row r="7" spans="1:9" x14ac:dyDescent="0.25">
      <c r="A7" s="3" t="s">
        <v>11</v>
      </c>
      <c r="B7">
        <v>0.28798570000000001</v>
      </c>
      <c r="C7">
        <v>0.1093513</v>
      </c>
      <c r="D7">
        <v>2.63</v>
      </c>
      <c r="E7">
        <v>8.9999999999999993E-3</v>
      </c>
      <c r="F7">
        <v>7.3499400000000006E-2</v>
      </c>
      <c r="G7">
        <v>0.50247200000000003</v>
      </c>
      <c r="I7">
        <v>1</v>
      </c>
    </row>
    <row r="8" spans="1:9" x14ac:dyDescent="0.25">
      <c r="A8" t="s">
        <v>94</v>
      </c>
    </row>
    <row r="9" spans="1:9" x14ac:dyDescent="0.25">
      <c r="A9" s="3" t="s">
        <v>83</v>
      </c>
      <c r="B9">
        <v>0.35533550000000003</v>
      </c>
      <c r="C9">
        <v>0.12651029999999999</v>
      </c>
      <c r="D9">
        <v>2.81</v>
      </c>
      <c r="E9">
        <v>5.0000000000000001E-3</v>
      </c>
      <c r="F9">
        <v>0.10719289999999999</v>
      </c>
      <c r="G9">
        <v>0.60347819999999996</v>
      </c>
    </row>
    <row r="10" spans="1:9" x14ac:dyDescent="0.25">
      <c r="A10" s="3" t="s">
        <v>84</v>
      </c>
      <c r="B10">
        <v>0.28018090000000001</v>
      </c>
      <c r="C10">
        <v>0.1527078</v>
      </c>
      <c r="D10">
        <v>1.83</v>
      </c>
      <c r="E10">
        <v>6.7000000000000004E-2</v>
      </c>
      <c r="F10">
        <v>-1.9346700000000001E-2</v>
      </c>
      <c r="G10">
        <v>0.57970849999999996</v>
      </c>
    </row>
    <row r="11" spans="1:9" x14ac:dyDescent="0.25">
      <c r="A11" s="3" t="s">
        <v>85</v>
      </c>
      <c r="B11">
        <v>0.52218540000000002</v>
      </c>
      <c r="C11">
        <v>0.16131570000000001</v>
      </c>
      <c r="D11">
        <v>3.24</v>
      </c>
      <c r="E11">
        <v>1E-3</v>
      </c>
      <c r="F11">
        <v>0.20577390000000001</v>
      </c>
      <c r="G11">
        <v>0.83859689999999998</v>
      </c>
    </row>
    <row r="12" spans="1:9" x14ac:dyDescent="0.25">
      <c r="A12" s="3" t="s">
        <v>92</v>
      </c>
      <c r="B12">
        <v>0.26360129999999998</v>
      </c>
      <c r="C12">
        <v>9.5603800000000003E-2</v>
      </c>
      <c r="D12">
        <v>2.76</v>
      </c>
      <c r="E12">
        <v>6.0000000000000001E-3</v>
      </c>
      <c r="F12">
        <v>7.6079999999999995E-2</v>
      </c>
      <c r="G12">
        <v>0.45112259999999998</v>
      </c>
      <c r="I12">
        <v>1</v>
      </c>
    </row>
    <row r="13" spans="1:9" x14ac:dyDescent="0.25">
      <c r="A13" t="s">
        <v>93</v>
      </c>
      <c r="B13">
        <v>0.65857880000000002</v>
      </c>
      <c r="C13">
        <v>8.48362E-2</v>
      </c>
      <c r="D13">
        <v>7.76</v>
      </c>
      <c r="E13">
        <v>0</v>
      </c>
      <c r="F13">
        <v>0.49217749999999999</v>
      </c>
      <c r="G13">
        <v>0.82498009999999999</v>
      </c>
    </row>
    <row r="14" spans="1:9" x14ac:dyDescent="0.25">
      <c r="A14" t="s">
        <v>12</v>
      </c>
    </row>
    <row r="15" spans="1:9" x14ac:dyDescent="0.25">
      <c r="A15" s="3" t="s">
        <v>13</v>
      </c>
      <c r="B15">
        <v>0.31356810000000002</v>
      </c>
      <c r="C15">
        <v>0.25374659999999999</v>
      </c>
      <c r="D15">
        <v>1.24</v>
      </c>
      <c r="E15">
        <v>0.217</v>
      </c>
      <c r="F15">
        <v>-0.1841412</v>
      </c>
      <c r="G15">
        <v>0.81127740000000004</v>
      </c>
      <c r="H15" t="s">
        <v>28</v>
      </c>
    </row>
    <row r="16" spans="1:9" x14ac:dyDescent="0.25">
      <c r="A16" s="3" t="s">
        <v>14</v>
      </c>
      <c r="B16">
        <v>2.4044800000000002E-2</v>
      </c>
      <c r="C16">
        <v>0.19336339999999999</v>
      </c>
      <c r="D16">
        <v>0.12</v>
      </c>
      <c r="E16">
        <v>0.90100000000000002</v>
      </c>
      <c r="F16">
        <v>-0.35522629999999999</v>
      </c>
      <c r="G16">
        <v>0.4033159</v>
      </c>
      <c r="H16" t="s">
        <v>29</v>
      </c>
    </row>
    <row r="17" spans="1:11" x14ac:dyDescent="0.25">
      <c r="A17" s="3" t="s">
        <v>15</v>
      </c>
      <c r="B17">
        <v>0.1305733</v>
      </c>
      <c r="C17">
        <v>0.19969509999999999</v>
      </c>
      <c r="D17">
        <v>0.65</v>
      </c>
      <c r="E17">
        <v>0.51300000000000001</v>
      </c>
      <c r="F17">
        <v>-0.26111709999999999</v>
      </c>
      <c r="G17">
        <v>0.5222637</v>
      </c>
      <c r="H17" t="s">
        <v>30</v>
      </c>
    </row>
    <row r="18" spans="1:11" x14ac:dyDescent="0.25">
      <c r="A18" s="3" t="s">
        <v>16</v>
      </c>
      <c r="B18">
        <v>-5.2568999999999998E-2</v>
      </c>
      <c r="C18">
        <v>0.19844990000000001</v>
      </c>
      <c r="D18">
        <v>-0.26</v>
      </c>
      <c r="E18">
        <v>0.79100000000000004</v>
      </c>
      <c r="F18">
        <v>-0.44181690000000001</v>
      </c>
      <c r="G18">
        <v>0.33667900000000001</v>
      </c>
      <c r="H18" t="s">
        <v>31</v>
      </c>
    </row>
    <row r="19" spans="1:11" x14ac:dyDescent="0.25">
      <c r="A19" s="3" t="s">
        <v>17</v>
      </c>
      <c r="B19">
        <v>-0.26734730000000001</v>
      </c>
      <c r="C19">
        <v>0.19383529999999999</v>
      </c>
      <c r="D19">
        <v>-1.38</v>
      </c>
      <c r="E19">
        <v>0.16800000000000001</v>
      </c>
      <c r="F19">
        <v>-0.64754400000000001</v>
      </c>
      <c r="G19">
        <v>0.1128494</v>
      </c>
      <c r="H19" t="s">
        <v>32</v>
      </c>
    </row>
    <row r="20" spans="1:11" x14ac:dyDescent="0.25">
      <c r="A20" s="3" t="s">
        <v>18</v>
      </c>
      <c r="B20">
        <v>-1.40299E-2</v>
      </c>
      <c r="C20">
        <v>0.18738299999999999</v>
      </c>
      <c r="D20">
        <v>-7.0000000000000007E-2</v>
      </c>
      <c r="E20">
        <v>0.94</v>
      </c>
      <c r="F20">
        <v>-0.38157079999999999</v>
      </c>
      <c r="G20">
        <v>0.35351090000000002</v>
      </c>
      <c r="H20" t="s">
        <v>33</v>
      </c>
    </row>
    <row r="21" spans="1:11" x14ac:dyDescent="0.25">
      <c r="A21" s="3" t="s">
        <v>19</v>
      </c>
      <c r="B21">
        <v>-0.1279576</v>
      </c>
      <c r="C21">
        <v>0.19711890000000001</v>
      </c>
      <c r="D21">
        <v>-0.65</v>
      </c>
      <c r="E21">
        <v>0.51600000000000001</v>
      </c>
      <c r="F21">
        <v>-0.51459489999999997</v>
      </c>
      <c r="G21">
        <v>0.25867970000000001</v>
      </c>
      <c r="H21" t="s">
        <v>34</v>
      </c>
    </row>
    <row r="22" spans="1:11" x14ac:dyDescent="0.25">
      <c r="A22" s="3" t="s">
        <v>20</v>
      </c>
      <c r="B22">
        <v>-0.1770243</v>
      </c>
      <c r="C22">
        <v>0.18866379999999999</v>
      </c>
      <c r="D22">
        <v>-0.94</v>
      </c>
      <c r="E22">
        <v>0.34799999999999998</v>
      </c>
      <c r="F22">
        <v>-0.54707740000000005</v>
      </c>
      <c r="G22">
        <v>0.1930289</v>
      </c>
      <c r="H22" t="s">
        <v>35</v>
      </c>
    </row>
    <row r="23" spans="1:11" x14ac:dyDescent="0.25">
      <c r="A23" s="3" t="s">
        <v>21</v>
      </c>
      <c r="B23">
        <v>-1.17359E-2</v>
      </c>
      <c r="C23">
        <v>0.18745870000000001</v>
      </c>
      <c r="D23">
        <v>-0.06</v>
      </c>
      <c r="E23">
        <v>0.95</v>
      </c>
      <c r="F23">
        <v>-0.37942530000000002</v>
      </c>
      <c r="G23">
        <v>0.35595349999999998</v>
      </c>
      <c r="H23" t="s">
        <v>36</v>
      </c>
    </row>
    <row r="24" spans="1:11" x14ac:dyDescent="0.25">
      <c r="A24" s="3" t="s">
        <v>22</v>
      </c>
      <c r="B24">
        <v>-9.0497599999999997E-2</v>
      </c>
      <c r="C24">
        <v>0.19148809999999999</v>
      </c>
      <c r="D24">
        <v>-0.47</v>
      </c>
      <c r="E24">
        <v>0.63700000000000001</v>
      </c>
      <c r="F24">
        <v>-0.46609050000000002</v>
      </c>
      <c r="G24">
        <v>0.2850953</v>
      </c>
      <c r="H24" t="s">
        <v>37</v>
      </c>
    </row>
    <row r="25" spans="1:11" x14ac:dyDescent="0.25">
      <c r="A25" s="3" t="s">
        <v>23</v>
      </c>
      <c r="B25">
        <v>-2.5855099999999999E-2</v>
      </c>
      <c r="C25">
        <v>0.19898160000000001</v>
      </c>
      <c r="D25">
        <v>-0.13</v>
      </c>
      <c r="E25">
        <v>0.89700000000000002</v>
      </c>
      <c r="F25">
        <v>-0.41614590000000001</v>
      </c>
      <c r="G25">
        <v>0.36443579999999998</v>
      </c>
      <c r="H25" t="s">
        <v>38</v>
      </c>
    </row>
    <row r="26" spans="1:11" x14ac:dyDescent="0.25">
      <c r="A26" t="s">
        <v>24</v>
      </c>
      <c r="B26">
        <v>1.640728</v>
      </c>
      <c r="C26">
        <v>0.1894275</v>
      </c>
      <c r="D26">
        <v>8.66</v>
      </c>
      <c r="E26">
        <v>0</v>
      </c>
      <c r="F26">
        <v>1.269177</v>
      </c>
      <c r="G26">
        <v>2.0122789999999999</v>
      </c>
      <c r="I26">
        <v>1</v>
      </c>
    </row>
    <row r="27" spans="1:11" x14ac:dyDescent="0.25">
      <c r="A27" t="s">
        <v>25</v>
      </c>
      <c r="B27">
        <v>1626</v>
      </c>
    </row>
    <row r="28" spans="1:11" x14ac:dyDescent="0.25">
      <c r="A28" t="s">
        <v>45</v>
      </c>
      <c r="B28">
        <v>1.2093</v>
      </c>
      <c r="I28">
        <f>SUMPRODUCT(I4:I26,B4:B26)</f>
        <v>2.1923149999999998</v>
      </c>
      <c r="K28">
        <v>1</v>
      </c>
    </row>
    <row r="29" spans="1:11" x14ac:dyDescent="0.25">
      <c r="A29" t="s">
        <v>50</v>
      </c>
      <c r="B29">
        <v>0.1179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K31"/>
  <sheetViews>
    <sheetView workbookViewId="0">
      <selection activeCell="I17" sqref="I17"/>
    </sheetView>
  </sheetViews>
  <sheetFormatPr defaultRowHeight="15" x14ac:dyDescent="0.25"/>
  <cols>
    <col min="1" max="1" width="23" customWidth="1"/>
    <col min="11" max="11" width="12.7109375" bestFit="1" customWidth="1"/>
  </cols>
  <sheetData>
    <row r="1" spans="1:9" x14ac:dyDescent="0.25">
      <c r="A1" s="26" t="s">
        <v>225</v>
      </c>
      <c r="G1" t="s">
        <v>97</v>
      </c>
    </row>
    <row r="2" spans="1:9" ht="30" x14ac:dyDescent="0.25">
      <c r="B2" s="4" t="s">
        <v>2</v>
      </c>
      <c r="C2" s="2" t="s">
        <v>3</v>
      </c>
      <c r="D2" t="s">
        <v>4</v>
      </c>
      <c r="E2" t="s">
        <v>5</v>
      </c>
      <c r="F2" t="s">
        <v>6</v>
      </c>
      <c r="G2" t="s">
        <v>7</v>
      </c>
    </row>
    <row r="3" spans="1:9" x14ac:dyDescent="0.25">
      <c r="A3" t="s">
        <v>8</v>
      </c>
    </row>
    <row r="4" spans="1:9" x14ac:dyDescent="0.25">
      <c r="A4" s="3" t="s">
        <v>9</v>
      </c>
      <c r="B4">
        <v>-5.27585E-2</v>
      </c>
      <c r="C4">
        <v>8.8098300000000004E-2</v>
      </c>
      <c r="D4">
        <v>-0.6</v>
      </c>
      <c r="E4">
        <v>0.54900000000000004</v>
      </c>
      <c r="F4">
        <v>-0.22566749999999999</v>
      </c>
      <c r="G4">
        <v>0.12015049999999999</v>
      </c>
    </row>
    <row r="5" spans="1:9" x14ac:dyDescent="0.25">
      <c r="A5" t="s">
        <v>43</v>
      </c>
    </row>
    <row r="6" spans="1:9" x14ac:dyDescent="0.25">
      <c r="A6" s="3" t="s">
        <v>10</v>
      </c>
      <c r="B6">
        <v>-0.2356337</v>
      </c>
      <c r="C6">
        <v>0.1934901</v>
      </c>
      <c r="D6">
        <v>-1.22</v>
      </c>
      <c r="E6">
        <v>0.224</v>
      </c>
      <c r="F6">
        <v>-0.61539310000000003</v>
      </c>
      <c r="G6">
        <v>0.1441258</v>
      </c>
      <c r="I6">
        <v>1</v>
      </c>
    </row>
    <row r="7" spans="1:9" x14ac:dyDescent="0.25">
      <c r="A7" s="3" t="s">
        <v>11</v>
      </c>
      <c r="B7">
        <v>-0.19799849999999999</v>
      </c>
      <c r="C7">
        <v>0.1855213</v>
      </c>
      <c r="D7">
        <v>-1.07</v>
      </c>
      <c r="E7">
        <v>0.28599999999999998</v>
      </c>
      <c r="F7">
        <v>-0.5621178</v>
      </c>
      <c r="G7">
        <v>0.16612089999999999</v>
      </c>
    </row>
    <row r="8" spans="1:9" x14ac:dyDescent="0.25">
      <c r="A8" t="s">
        <v>94</v>
      </c>
    </row>
    <row r="9" spans="1:9" x14ac:dyDescent="0.25">
      <c r="A9" s="3" t="s">
        <v>95</v>
      </c>
      <c r="B9">
        <v>-0.28165440000000003</v>
      </c>
      <c r="C9">
        <v>9.4859600000000002E-2</v>
      </c>
      <c r="D9">
        <v>-2.97</v>
      </c>
      <c r="E9">
        <v>3.0000000000000001E-3</v>
      </c>
      <c r="F9">
        <v>-0.46783360000000002</v>
      </c>
      <c r="G9">
        <v>-9.5475099999999993E-2</v>
      </c>
    </row>
    <row r="10" spans="1:9" x14ac:dyDescent="0.25">
      <c r="A10" s="3" t="s">
        <v>84</v>
      </c>
      <c r="B10">
        <v>-1.7053000000000001E-3</v>
      </c>
      <c r="C10">
        <v>9.3607599999999999E-2</v>
      </c>
      <c r="D10">
        <v>-0.02</v>
      </c>
      <c r="E10">
        <v>0.98499999999999999</v>
      </c>
      <c r="F10">
        <v>-0.18542729999999999</v>
      </c>
      <c r="G10">
        <v>0.1820167</v>
      </c>
    </row>
    <row r="11" spans="1:9" x14ac:dyDescent="0.25">
      <c r="A11" s="3" t="s">
        <v>85</v>
      </c>
      <c r="B11">
        <v>-0.123571</v>
      </c>
      <c r="C11">
        <v>8.9084399999999994E-2</v>
      </c>
      <c r="D11">
        <v>-1.39</v>
      </c>
      <c r="E11">
        <v>0.16600000000000001</v>
      </c>
      <c r="F11">
        <v>-0.2984154</v>
      </c>
      <c r="G11">
        <v>5.12735E-2</v>
      </c>
    </row>
    <row r="12" spans="1:9" x14ac:dyDescent="0.25">
      <c r="A12" s="3" t="s">
        <v>92</v>
      </c>
      <c r="B12">
        <v>0.17578360000000001</v>
      </c>
      <c r="C12">
        <v>9.1332099999999999E-2</v>
      </c>
      <c r="D12">
        <v>1.92</v>
      </c>
      <c r="E12">
        <v>5.5E-2</v>
      </c>
      <c r="F12">
        <v>-3.4721999999999999E-3</v>
      </c>
      <c r="G12">
        <v>0.3550394</v>
      </c>
      <c r="I12">
        <v>1</v>
      </c>
    </row>
    <row r="13" spans="1:9" x14ac:dyDescent="0.25">
      <c r="A13" t="s">
        <v>93</v>
      </c>
      <c r="B13">
        <v>0.30497980000000002</v>
      </c>
      <c r="C13">
        <v>9.0968999999999994E-2</v>
      </c>
      <c r="D13">
        <v>3.35</v>
      </c>
      <c r="E13">
        <v>1E-3</v>
      </c>
      <c r="F13">
        <v>0.12643660000000001</v>
      </c>
      <c r="G13">
        <v>0.48352299999999998</v>
      </c>
    </row>
    <row r="14" spans="1:9" x14ac:dyDescent="0.25">
      <c r="A14" t="s">
        <v>12</v>
      </c>
    </row>
    <row r="15" spans="1:9" x14ac:dyDescent="0.25">
      <c r="A15" s="3" t="s">
        <v>13</v>
      </c>
      <c r="B15">
        <v>-0.38949210000000001</v>
      </c>
      <c r="C15">
        <v>0.23252900000000001</v>
      </c>
      <c r="D15">
        <v>-1.68</v>
      </c>
      <c r="E15">
        <v>9.4E-2</v>
      </c>
      <c r="F15">
        <v>-0.84587259999999997</v>
      </c>
      <c r="G15">
        <v>6.6888400000000001E-2</v>
      </c>
      <c r="H15" t="s">
        <v>28</v>
      </c>
    </row>
    <row r="16" spans="1:9" x14ac:dyDescent="0.25">
      <c r="A16" s="3" t="s">
        <v>14</v>
      </c>
      <c r="B16">
        <v>1.16703E-2</v>
      </c>
      <c r="C16">
        <v>0.22451850000000001</v>
      </c>
      <c r="D16">
        <v>0.05</v>
      </c>
      <c r="E16">
        <v>0.95899999999999996</v>
      </c>
      <c r="F16">
        <v>-0.42898809999999998</v>
      </c>
      <c r="G16">
        <v>0.45232879999999998</v>
      </c>
      <c r="H16" t="s">
        <v>29</v>
      </c>
      <c r="I16">
        <v>1</v>
      </c>
    </row>
    <row r="17" spans="1:11" x14ac:dyDescent="0.25">
      <c r="A17" s="3" t="s">
        <v>15</v>
      </c>
      <c r="B17">
        <v>-7.48085E-2</v>
      </c>
      <c r="C17">
        <v>0.2434867</v>
      </c>
      <c r="D17">
        <v>-0.31</v>
      </c>
      <c r="E17">
        <v>0.75900000000000001</v>
      </c>
      <c r="F17">
        <v>-0.55269539999999995</v>
      </c>
      <c r="G17">
        <v>0.4030784</v>
      </c>
      <c r="H17" t="s">
        <v>30</v>
      </c>
    </row>
    <row r="18" spans="1:11" x14ac:dyDescent="0.25">
      <c r="A18" s="3" t="s">
        <v>16</v>
      </c>
      <c r="B18">
        <v>-0.20392250000000001</v>
      </c>
      <c r="C18">
        <v>0.2194757</v>
      </c>
      <c r="D18">
        <v>-0.93</v>
      </c>
      <c r="E18">
        <v>0.35299999999999998</v>
      </c>
      <c r="F18">
        <v>-0.63468349999999996</v>
      </c>
      <c r="G18">
        <v>0.2268385</v>
      </c>
      <c r="H18" t="s">
        <v>31</v>
      </c>
    </row>
    <row r="19" spans="1:11" x14ac:dyDescent="0.25">
      <c r="A19" s="3" t="s">
        <v>17</v>
      </c>
      <c r="B19">
        <v>1.31153E-2</v>
      </c>
      <c r="C19">
        <v>0.19943459999999999</v>
      </c>
      <c r="D19">
        <v>7.0000000000000007E-2</v>
      </c>
      <c r="E19">
        <v>0.94799999999999995</v>
      </c>
      <c r="F19">
        <v>-0.37831140000000002</v>
      </c>
      <c r="G19">
        <v>0.40454190000000001</v>
      </c>
      <c r="H19" t="s">
        <v>32</v>
      </c>
    </row>
    <row r="20" spans="1:11" x14ac:dyDescent="0.25">
      <c r="A20" s="3" t="s">
        <v>18</v>
      </c>
      <c r="B20">
        <v>-0.36138940000000003</v>
      </c>
      <c r="C20">
        <v>0.2013346</v>
      </c>
      <c r="D20">
        <v>-1.79</v>
      </c>
      <c r="E20">
        <v>7.2999999999999995E-2</v>
      </c>
      <c r="F20">
        <v>-0.75654520000000003</v>
      </c>
      <c r="G20">
        <v>3.3766400000000002E-2</v>
      </c>
      <c r="H20" t="s">
        <v>33</v>
      </c>
    </row>
    <row r="21" spans="1:11" x14ac:dyDescent="0.25">
      <c r="A21" s="3" t="s">
        <v>19</v>
      </c>
      <c r="B21">
        <v>-0.32852379999999998</v>
      </c>
      <c r="C21">
        <v>0.20204030000000001</v>
      </c>
      <c r="D21">
        <v>-1.63</v>
      </c>
      <c r="E21">
        <v>0.104</v>
      </c>
      <c r="F21">
        <v>-0.72506470000000001</v>
      </c>
      <c r="G21">
        <v>6.8016999999999994E-2</v>
      </c>
      <c r="H21" t="s">
        <v>34</v>
      </c>
    </row>
    <row r="22" spans="1:11" x14ac:dyDescent="0.25">
      <c r="A22" s="3" t="s">
        <v>20</v>
      </c>
      <c r="B22">
        <v>-8.3963499999999996E-2</v>
      </c>
      <c r="C22">
        <v>0.20902129999999999</v>
      </c>
      <c r="D22">
        <v>-0.4</v>
      </c>
      <c r="E22">
        <v>0.68799999999999994</v>
      </c>
      <c r="F22">
        <v>-0.49420589999999998</v>
      </c>
      <c r="G22">
        <v>0.32627889999999998</v>
      </c>
      <c r="H22" t="s">
        <v>35</v>
      </c>
    </row>
    <row r="23" spans="1:11" x14ac:dyDescent="0.25">
      <c r="A23" s="3" t="s">
        <v>21</v>
      </c>
      <c r="B23">
        <v>6.1302200000000001E-2</v>
      </c>
      <c r="C23">
        <v>0.20634</v>
      </c>
      <c r="D23">
        <v>0.3</v>
      </c>
      <c r="E23">
        <v>0.76600000000000001</v>
      </c>
      <c r="F23">
        <v>-0.34367750000000002</v>
      </c>
      <c r="G23">
        <v>0.46628190000000003</v>
      </c>
      <c r="H23" t="s">
        <v>36</v>
      </c>
    </row>
    <row r="24" spans="1:11" x14ac:dyDescent="0.25">
      <c r="A24" s="3" t="s">
        <v>22</v>
      </c>
      <c r="B24">
        <v>-5.7237900000000001E-2</v>
      </c>
      <c r="C24">
        <v>0.2024744</v>
      </c>
      <c r="D24">
        <v>-0.28000000000000003</v>
      </c>
      <c r="E24">
        <v>0.77700000000000002</v>
      </c>
      <c r="F24">
        <v>-0.4546307</v>
      </c>
      <c r="G24">
        <v>0.34015499999999999</v>
      </c>
      <c r="H24" t="s">
        <v>37</v>
      </c>
    </row>
    <row r="25" spans="1:11" x14ac:dyDescent="0.25">
      <c r="A25" s="3" t="s">
        <v>23</v>
      </c>
      <c r="B25">
        <v>2.3164799999999999E-2</v>
      </c>
      <c r="C25">
        <v>0.20281250000000001</v>
      </c>
      <c r="D25">
        <v>0.11</v>
      </c>
      <c r="E25">
        <v>0.90900000000000003</v>
      </c>
      <c r="F25">
        <v>-0.37489169999999999</v>
      </c>
      <c r="G25">
        <v>0.42122120000000002</v>
      </c>
      <c r="H25" t="s">
        <v>38</v>
      </c>
    </row>
    <row r="26" spans="1:11" x14ac:dyDescent="0.25">
      <c r="A26" t="s">
        <v>24</v>
      </c>
      <c r="B26">
        <v>1.981746</v>
      </c>
      <c r="C26">
        <v>0.23404900000000001</v>
      </c>
      <c r="D26">
        <v>8.4700000000000006</v>
      </c>
      <c r="E26">
        <v>0</v>
      </c>
      <c r="F26">
        <v>1.5223819999999999</v>
      </c>
      <c r="G26">
        <v>2.4411100000000001</v>
      </c>
      <c r="I26">
        <v>1</v>
      </c>
    </row>
    <row r="27" spans="1:11" x14ac:dyDescent="0.25">
      <c r="A27" t="s">
        <v>25</v>
      </c>
      <c r="B27">
        <v>894</v>
      </c>
    </row>
    <row r="28" spans="1:11" x14ac:dyDescent="0.25">
      <c r="A28" t="s">
        <v>45</v>
      </c>
      <c r="B28">
        <v>0.98887999999999998</v>
      </c>
    </row>
    <row r="29" spans="1:11" x14ac:dyDescent="0.25">
      <c r="A29" t="s">
        <v>50</v>
      </c>
      <c r="B29">
        <v>5.7000000000000002E-2</v>
      </c>
    </row>
    <row r="30" spans="1:11" x14ac:dyDescent="0.25">
      <c r="I30">
        <f>SUMPRODUCT(I4:I26,B4:B26)</f>
        <v>1.9335662</v>
      </c>
      <c r="K30">
        <v>1</v>
      </c>
    </row>
    <row r="31" spans="1:11" x14ac:dyDescent="0.25">
      <c r="K31" t="s">
        <v>403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L31"/>
  <sheetViews>
    <sheetView workbookViewId="0">
      <selection activeCell="L31" sqref="L31"/>
    </sheetView>
  </sheetViews>
  <sheetFormatPr defaultRowHeight="15" x14ac:dyDescent="0.25"/>
  <cols>
    <col min="1" max="1" width="23" customWidth="1"/>
    <col min="11" max="11" width="12.7109375" bestFit="1" customWidth="1"/>
  </cols>
  <sheetData>
    <row r="1" spans="1:10" x14ac:dyDescent="0.25">
      <c r="A1" s="26" t="s">
        <v>228</v>
      </c>
      <c r="G1" t="s">
        <v>96</v>
      </c>
    </row>
    <row r="2" spans="1:10" ht="30" x14ac:dyDescent="0.25">
      <c r="B2" s="4" t="s">
        <v>2</v>
      </c>
      <c r="C2" s="2" t="s">
        <v>3</v>
      </c>
      <c r="D2" t="s">
        <v>4</v>
      </c>
      <c r="E2" t="s">
        <v>5</v>
      </c>
      <c r="F2" t="s">
        <v>6</v>
      </c>
      <c r="G2" t="s">
        <v>7</v>
      </c>
    </row>
    <row r="3" spans="1:10" x14ac:dyDescent="0.25">
      <c r="A3" t="s">
        <v>8</v>
      </c>
    </row>
    <row r="4" spans="1:10" x14ac:dyDescent="0.25">
      <c r="A4" s="3" t="s">
        <v>9</v>
      </c>
      <c r="B4">
        <v>-3.8632399999999997E-2</v>
      </c>
      <c r="C4">
        <v>0.1087687</v>
      </c>
      <c r="D4">
        <v>-0.36</v>
      </c>
      <c r="E4">
        <v>0.72299999999999998</v>
      </c>
      <c r="F4">
        <v>-0.25230580000000002</v>
      </c>
      <c r="G4">
        <v>0.1750409</v>
      </c>
    </row>
    <row r="5" spans="1:10" x14ac:dyDescent="0.25">
      <c r="A5" t="s">
        <v>43</v>
      </c>
    </row>
    <row r="6" spans="1:10" x14ac:dyDescent="0.25">
      <c r="A6" s="3" t="s">
        <v>10</v>
      </c>
      <c r="B6">
        <v>-0.29263939999999999</v>
      </c>
      <c r="C6">
        <v>0.24442520000000001</v>
      </c>
      <c r="D6">
        <v>-1.2</v>
      </c>
      <c r="E6">
        <v>0.23200000000000001</v>
      </c>
      <c r="F6">
        <v>-0.77280669999999996</v>
      </c>
      <c r="G6">
        <v>0.187528</v>
      </c>
    </row>
    <row r="7" spans="1:10" x14ac:dyDescent="0.25">
      <c r="A7" s="3" t="s">
        <v>11</v>
      </c>
      <c r="B7">
        <v>-7.9645300000000002E-2</v>
      </c>
      <c r="C7">
        <v>0.22829579999999999</v>
      </c>
      <c r="D7">
        <v>-0.35</v>
      </c>
      <c r="E7">
        <v>0.72699999999999998</v>
      </c>
      <c r="F7">
        <v>-0.52812680000000001</v>
      </c>
      <c r="G7">
        <v>0.3688362</v>
      </c>
      <c r="J7">
        <v>1</v>
      </c>
    </row>
    <row r="8" spans="1:10" x14ac:dyDescent="0.25">
      <c r="A8" t="s">
        <v>94</v>
      </c>
    </row>
    <row r="9" spans="1:10" x14ac:dyDescent="0.25">
      <c r="A9" s="3" t="s">
        <v>95</v>
      </c>
      <c r="B9">
        <v>-0.25524540000000001</v>
      </c>
      <c r="C9">
        <v>0.1236327</v>
      </c>
      <c r="D9">
        <v>-2.06</v>
      </c>
      <c r="E9">
        <v>3.9E-2</v>
      </c>
      <c r="F9">
        <v>-0.49811889999999998</v>
      </c>
      <c r="G9">
        <v>-1.23719E-2</v>
      </c>
    </row>
    <row r="10" spans="1:10" x14ac:dyDescent="0.25">
      <c r="A10" s="3" t="s">
        <v>83</v>
      </c>
      <c r="B10">
        <v>-7.0373199999999997E-2</v>
      </c>
      <c r="C10">
        <v>9.7345899999999999E-2</v>
      </c>
      <c r="D10">
        <v>-0.72</v>
      </c>
      <c r="E10">
        <v>0.47</v>
      </c>
      <c r="F10">
        <v>-0.26160679999999997</v>
      </c>
      <c r="G10">
        <v>0.1208603</v>
      </c>
    </row>
    <row r="11" spans="1:10" x14ac:dyDescent="0.25">
      <c r="A11" s="3" t="s">
        <v>85</v>
      </c>
      <c r="B11">
        <v>-0.1448007</v>
      </c>
      <c r="C11">
        <v>9.8316299999999995E-2</v>
      </c>
      <c r="D11">
        <v>-1.47</v>
      </c>
      <c r="E11">
        <v>0.14099999999999999</v>
      </c>
      <c r="F11">
        <v>-0.33794069999999998</v>
      </c>
      <c r="G11">
        <v>4.8339199999999999E-2</v>
      </c>
      <c r="J11">
        <v>1</v>
      </c>
    </row>
    <row r="12" spans="1:10" x14ac:dyDescent="0.25">
      <c r="A12" s="3" t="s">
        <v>92</v>
      </c>
      <c r="B12">
        <v>-4.5234999999999997E-2</v>
      </c>
      <c r="C12">
        <v>0.10999009999999999</v>
      </c>
      <c r="D12">
        <v>-0.41</v>
      </c>
      <c r="E12">
        <v>0.68100000000000005</v>
      </c>
      <c r="F12">
        <v>-0.26130799999999998</v>
      </c>
      <c r="G12">
        <v>0.17083789999999999</v>
      </c>
      <c r="J12">
        <v>1</v>
      </c>
    </row>
    <row r="13" spans="1:10" x14ac:dyDescent="0.25">
      <c r="A13" t="s">
        <v>93</v>
      </c>
      <c r="B13">
        <v>0.34037780000000001</v>
      </c>
      <c r="C13">
        <v>0.1163053</v>
      </c>
      <c r="D13">
        <v>2.93</v>
      </c>
      <c r="E13">
        <v>4.0000000000000001E-3</v>
      </c>
      <c r="F13">
        <v>0.11189880000000001</v>
      </c>
      <c r="G13">
        <v>0.56885680000000005</v>
      </c>
      <c r="J13">
        <v>1</v>
      </c>
    </row>
    <row r="14" spans="1:10" x14ac:dyDescent="0.25">
      <c r="A14" t="s">
        <v>12</v>
      </c>
    </row>
    <row r="15" spans="1:10" x14ac:dyDescent="0.25">
      <c r="A15" s="3" t="s">
        <v>13</v>
      </c>
      <c r="B15">
        <v>0.2450319</v>
      </c>
      <c r="C15">
        <v>0.45335209999999998</v>
      </c>
      <c r="D15">
        <v>0.54</v>
      </c>
      <c r="E15">
        <v>0.58899999999999997</v>
      </c>
      <c r="F15">
        <v>-0.64556729999999996</v>
      </c>
      <c r="G15">
        <v>1.1356310000000001</v>
      </c>
      <c r="H15" t="s">
        <v>28</v>
      </c>
    </row>
    <row r="16" spans="1:10" x14ac:dyDescent="0.25">
      <c r="A16" s="3" t="s">
        <v>14</v>
      </c>
      <c r="B16">
        <v>3.0648399999999999E-2</v>
      </c>
      <c r="C16">
        <v>0.20718549999999999</v>
      </c>
      <c r="D16">
        <v>0.15</v>
      </c>
      <c r="E16">
        <v>0.88200000000000001</v>
      </c>
      <c r="F16">
        <v>-0.37636259999999999</v>
      </c>
      <c r="G16">
        <v>0.43765929999999997</v>
      </c>
      <c r="H16" t="s">
        <v>29</v>
      </c>
      <c r="J16">
        <v>1</v>
      </c>
    </row>
    <row r="17" spans="1:12" x14ac:dyDescent="0.25">
      <c r="A17" s="3" t="s">
        <v>15</v>
      </c>
      <c r="B17">
        <v>-1.74161E-2</v>
      </c>
      <c r="C17">
        <v>0.2200463</v>
      </c>
      <c r="D17">
        <v>-0.08</v>
      </c>
      <c r="E17">
        <v>0.93700000000000006</v>
      </c>
      <c r="F17">
        <v>-0.44969170000000003</v>
      </c>
      <c r="G17">
        <v>0.41485949999999999</v>
      </c>
      <c r="H17" t="s">
        <v>30</v>
      </c>
    </row>
    <row r="18" spans="1:12" x14ac:dyDescent="0.25">
      <c r="A18" s="3" t="s">
        <v>16</v>
      </c>
      <c r="B18">
        <v>-5.5767999999999998E-2</v>
      </c>
      <c r="C18">
        <v>0.25675700000000001</v>
      </c>
      <c r="D18">
        <v>-0.22</v>
      </c>
      <c r="E18">
        <v>0.82799999999999996</v>
      </c>
      <c r="F18">
        <v>-0.56016089999999996</v>
      </c>
      <c r="G18">
        <v>0.44862489999999999</v>
      </c>
      <c r="H18" t="s">
        <v>31</v>
      </c>
    </row>
    <row r="19" spans="1:12" x14ac:dyDescent="0.25">
      <c r="A19" s="3" t="s">
        <v>17</v>
      </c>
      <c r="B19">
        <v>-0.1461404</v>
      </c>
      <c r="C19">
        <v>0.20499429999999999</v>
      </c>
      <c r="D19">
        <v>-0.71</v>
      </c>
      <c r="E19">
        <v>0.47599999999999998</v>
      </c>
      <c r="F19">
        <v>-0.54884659999999996</v>
      </c>
      <c r="G19">
        <v>0.25656580000000001</v>
      </c>
      <c r="H19" t="s">
        <v>32</v>
      </c>
    </row>
    <row r="20" spans="1:12" x14ac:dyDescent="0.25">
      <c r="A20" s="3" t="s">
        <v>18</v>
      </c>
      <c r="B20">
        <v>-0.2552159</v>
      </c>
      <c r="C20">
        <v>0.21013390000000001</v>
      </c>
      <c r="D20">
        <v>-1.21</v>
      </c>
      <c r="E20">
        <v>0.22500000000000001</v>
      </c>
      <c r="F20">
        <v>-0.66801869999999997</v>
      </c>
      <c r="G20">
        <v>0.157587</v>
      </c>
      <c r="H20" t="s">
        <v>33</v>
      </c>
    </row>
    <row r="21" spans="1:12" x14ac:dyDescent="0.25">
      <c r="A21" s="3" t="s">
        <v>19</v>
      </c>
      <c r="B21">
        <v>-0.29111209999999998</v>
      </c>
      <c r="C21">
        <v>0.19210289999999999</v>
      </c>
      <c r="D21">
        <v>-1.52</v>
      </c>
      <c r="E21">
        <v>0.13</v>
      </c>
      <c r="F21">
        <v>-0.66849360000000002</v>
      </c>
      <c r="G21">
        <v>8.6269299999999993E-2</v>
      </c>
      <c r="H21" t="s">
        <v>34</v>
      </c>
    </row>
    <row r="22" spans="1:12" x14ac:dyDescent="0.25">
      <c r="A22" s="3" t="s">
        <v>20</v>
      </c>
      <c r="B22">
        <v>-0.2298346</v>
      </c>
      <c r="C22">
        <v>0.22570170000000001</v>
      </c>
      <c r="D22">
        <v>-1.02</v>
      </c>
      <c r="E22">
        <v>0.309</v>
      </c>
      <c r="F22">
        <v>-0.67322009999999999</v>
      </c>
      <c r="G22">
        <v>0.21355089999999999</v>
      </c>
      <c r="H22" t="s">
        <v>35</v>
      </c>
    </row>
    <row r="23" spans="1:12" x14ac:dyDescent="0.25">
      <c r="A23" s="3" t="s">
        <v>21</v>
      </c>
      <c r="B23">
        <v>-0.2073516</v>
      </c>
      <c r="C23">
        <v>0.2113614</v>
      </c>
      <c r="D23">
        <v>-0.98</v>
      </c>
      <c r="E23">
        <v>0.32700000000000001</v>
      </c>
      <c r="F23">
        <v>-0.62256590000000001</v>
      </c>
      <c r="G23">
        <v>0.20786270000000001</v>
      </c>
      <c r="H23" t="s">
        <v>36</v>
      </c>
    </row>
    <row r="24" spans="1:12" x14ac:dyDescent="0.25">
      <c r="A24" s="3" t="s">
        <v>22</v>
      </c>
      <c r="B24">
        <v>0.1768052</v>
      </c>
      <c r="C24">
        <v>0.25441720000000001</v>
      </c>
      <c r="D24">
        <v>0.69</v>
      </c>
      <c r="E24">
        <v>0.48699999999999999</v>
      </c>
      <c r="F24">
        <v>-0.32299129999999998</v>
      </c>
      <c r="G24">
        <v>0.67660160000000003</v>
      </c>
      <c r="H24" t="s">
        <v>37</v>
      </c>
    </row>
    <row r="25" spans="1:12" x14ac:dyDescent="0.25">
      <c r="A25" s="3" t="s">
        <v>23</v>
      </c>
      <c r="B25">
        <v>0.19056509999999999</v>
      </c>
      <c r="C25">
        <v>0.20347779999999999</v>
      </c>
      <c r="D25">
        <v>0.94</v>
      </c>
      <c r="E25">
        <v>0.34899999999999998</v>
      </c>
      <c r="F25">
        <v>-0.20916199999999999</v>
      </c>
      <c r="G25">
        <v>0.59029220000000004</v>
      </c>
      <c r="H25" t="s">
        <v>38</v>
      </c>
    </row>
    <row r="26" spans="1:12" x14ac:dyDescent="0.25">
      <c r="A26" t="s">
        <v>24</v>
      </c>
      <c r="B26">
        <v>1.8919090000000001</v>
      </c>
      <c r="C26">
        <v>0.28325509999999998</v>
      </c>
      <c r="D26">
        <v>6.68</v>
      </c>
      <c r="E26">
        <v>0</v>
      </c>
      <c r="F26">
        <v>1.3354619999999999</v>
      </c>
      <c r="G26">
        <v>2.4483570000000001</v>
      </c>
      <c r="J26">
        <v>1</v>
      </c>
    </row>
    <row r="27" spans="1:12" x14ac:dyDescent="0.25">
      <c r="A27" t="s">
        <v>25</v>
      </c>
      <c r="B27">
        <v>547</v>
      </c>
    </row>
    <row r="28" spans="1:12" x14ac:dyDescent="0.25">
      <c r="A28" t="s">
        <v>45</v>
      </c>
      <c r="B28">
        <v>0.95128999999999997</v>
      </c>
    </row>
    <row r="29" spans="1:12" x14ac:dyDescent="0.25">
      <c r="A29" t="s">
        <v>50</v>
      </c>
      <c r="B29">
        <v>7.5999999999999998E-2</v>
      </c>
    </row>
    <row r="30" spans="1:12" x14ac:dyDescent="0.25">
      <c r="J30">
        <f>SUMPRODUCT(J4:J26,B4:B26)</f>
        <v>1.9932542</v>
      </c>
      <c r="L30">
        <v>1</v>
      </c>
    </row>
    <row r="31" spans="1:12" x14ac:dyDescent="0.25">
      <c r="L31">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J29"/>
  <sheetViews>
    <sheetView workbookViewId="0">
      <selection activeCell="J30" sqref="J30"/>
    </sheetView>
  </sheetViews>
  <sheetFormatPr defaultRowHeight="15" x14ac:dyDescent="0.25"/>
  <cols>
    <col min="1" max="1" width="23" customWidth="1"/>
    <col min="11" max="11" width="12.7109375" bestFit="1" customWidth="1"/>
  </cols>
  <sheetData>
    <row r="1" spans="1:8" x14ac:dyDescent="0.25">
      <c r="A1" s="26" t="s">
        <v>227</v>
      </c>
    </row>
    <row r="2" spans="1:8" ht="30" x14ac:dyDescent="0.25">
      <c r="B2" s="4" t="s">
        <v>2</v>
      </c>
      <c r="C2" s="2" t="s">
        <v>3</v>
      </c>
      <c r="D2" t="s">
        <v>4</v>
      </c>
      <c r="E2" t="s">
        <v>5</v>
      </c>
      <c r="F2" t="s">
        <v>6</v>
      </c>
    </row>
    <row r="3" spans="1:8" x14ac:dyDescent="0.25">
      <c r="A3" t="s">
        <v>8</v>
      </c>
    </row>
    <row r="4" spans="1:8" x14ac:dyDescent="0.25">
      <c r="A4" s="3" t="s">
        <v>9</v>
      </c>
      <c r="B4">
        <v>7.5898699999999999E-2</v>
      </c>
      <c r="C4">
        <v>8.6021100000000003E-2</v>
      </c>
      <c r="D4">
        <v>0.378</v>
      </c>
      <c r="E4">
        <v>-9.3061500000000005E-2</v>
      </c>
      <c r="F4">
        <v>0.24485899999999999</v>
      </c>
    </row>
    <row r="5" spans="1:8" x14ac:dyDescent="0.25">
      <c r="A5" t="s">
        <v>43</v>
      </c>
    </row>
    <row r="6" spans="1:8" x14ac:dyDescent="0.25">
      <c r="A6" s="3" t="s">
        <v>10</v>
      </c>
      <c r="B6">
        <v>7.1696999999999997E-2</v>
      </c>
      <c r="C6">
        <v>0.14684610000000001</v>
      </c>
      <c r="D6">
        <v>0.626</v>
      </c>
      <c r="E6">
        <v>-0.21673390000000001</v>
      </c>
      <c r="F6">
        <v>0.3601279</v>
      </c>
    </row>
    <row r="7" spans="1:8" x14ac:dyDescent="0.25">
      <c r="A7" s="3" t="s">
        <v>11</v>
      </c>
      <c r="B7">
        <v>0.2388091</v>
      </c>
      <c r="C7">
        <v>0.14693790000000001</v>
      </c>
      <c r="D7">
        <v>0.105</v>
      </c>
      <c r="E7">
        <v>-4.9802100000000002E-2</v>
      </c>
      <c r="F7">
        <v>0.52742029999999995</v>
      </c>
      <c r="H7">
        <v>1</v>
      </c>
    </row>
    <row r="8" spans="1:8" x14ac:dyDescent="0.25">
      <c r="A8" t="s">
        <v>94</v>
      </c>
    </row>
    <row r="9" spans="1:8" x14ac:dyDescent="0.25">
      <c r="A9" s="3" t="s">
        <v>95</v>
      </c>
      <c r="B9">
        <v>-0.18558530000000001</v>
      </c>
      <c r="C9">
        <v>9.3262800000000007E-2</v>
      </c>
      <c r="D9">
        <v>4.7E-2</v>
      </c>
      <c r="E9">
        <v>-0.36876949999999997</v>
      </c>
      <c r="F9">
        <v>-2.4011000000000002E-3</v>
      </c>
    </row>
    <row r="10" spans="1:8" x14ac:dyDescent="0.25">
      <c r="A10" s="3" t="s">
        <v>83</v>
      </c>
      <c r="B10">
        <v>6.0311000000000002E-3</v>
      </c>
      <c r="C10">
        <v>8.6059499999999997E-2</v>
      </c>
      <c r="D10">
        <v>0.94399999999999995</v>
      </c>
      <c r="E10">
        <v>-0.1630045</v>
      </c>
      <c r="F10">
        <v>0.17506659999999999</v>
      </c>
    </row>
    <row r="11" spans="1:8" x14ac:dyDescent="0.25">
      <c r="A11" s="3" t="s">
        <v>84</v>
      </c>
      <c r="B11">
        <v>-8.8451399999999999E-2</v>
      </c>
      <c r="C11">
        <v>9.7773299999999994E-2</v>
      </c>
      <c r="D11">
        <v>0.36599999999999999</v>
      </c>
      <c r="E11">
        <v>-0.28049499999999999</v>
      </c>
      <c r="F11">
        <v>0.10359210000000001</v>
      </c>
    </row>
    <row r="12" spans="1:8" x14ac:dyDescent="0.25">
      <c r="A12" s="3" t="s">
        <v>92</v>
      </c>
      <c r="B12">
        <v>0.112528</v>
      </c>
      <c r="C12">
        <v>9.4388899999999998E-2</v>
      </c>
      <c r="D12">
        <v>0.23400000000000001</v>
      </c>
      <c r="E12">
        <v>-7.2868100000000005E-2</v>
      </c>
      <c r="F12">
        <v>0.29792400000000002</v>
      </c>
      <c r="H12">
        <v>1</v>
      </c>
    </row>
    <row r="13" spans="1:8" x14ac:dyDescent="0.25">
      <c r="A13" t="s">
        <v>93</v>
      </c>
      <c r="B13">
        <v>0.28492709999999999</v>
      </c>
      <c r="C13">
        <v>8.86575E-2</v>
      </c>
      <c r="D13">
        <v>1E-3</v>
      </c>
      <c r="E13">
        <v>0.1107886</v>
      </c>
      <c r="F13">
        <v>0.45906560000000002</v>
      </c>
    </row>
    <row r="14" spans="1:8" x14ac:dyDescent="0.25">
      <c r="A14" t="s">
        <v>12</v>
      </c>
    </row>
    <row r="15" spans="1:8" x14ac:dyDescent="0.25">
      <c r="A15" s="3" t="s">
        <v>13</v>
      </c>
      <c r="B15">
        <v>-0.60383500000000001</v>
      </c>
      <c r="C15">
        <v>0.3097376</v>
      </c>
      <c r="D15">
        <v>5.1999999999999998E-2</v>
      </c>
      <c r="E15">
        <v>-1.212213</v>
      </c>
      <c r="F15">
        <v>4.5427999999999996E-3</v>
      </c>
      <c r="G15" t="s">
        <v>28</v>
      </c>
    </row>
    <row r="16" spans="1:8" x14ac:dyDescent="0.25">
      <c r="A16" s="3" t="s">
        <v>14</v>
      </c>
      <c r="B16">
        <v>-0.71715110000000004</v>
      </c>
      <c r="C16">
        <v>0.28094170000000002</v>
      </c>
      <c r="D16">
        <v>1.0999999999999999E-2</v>
      </c>
      <c r="E16">
        <v>-1.268969</v>
      </c>
      <c r="F16">
        <v>-0.16533349999999999</v>
      </c>
      <c r="G16" t="s">
        <v>29</v>
      </c>
    </row>
    <row r="17" spans="1:10" x14ac:dyDescent="0.25">
      <c r="A17" s="3" t="s">
        <v>15</v>
      </c>
      <c r="B17">
        <v>-0.53601469999999996</v>
      </c>
      <c r="C17">
        <v>0.27949760000000001</v>
      </c>
      <c r="D17">
        <v>5.6000000000000001E-2</v>
      </c>
      <c r="E17">
        <v>-1.0849960000000001</v>
      </c>
      <c r="F17">
        <v>1.2966500000000001E-2</v>
      </c>
      <c r="G17" t="s">
        <v>30</v>
      </c>
    </row>
    <row r="18" spans="1:10" x14ac:dyDescent="0.25">
      <c r="A18" s="3" t="s">
        <v>16</v>
      </c>
      <c r="B18">
        <v>-0.41802790000000001</v>
      </c>
      <c r="C18">
        <v>0.30029410000000001</v>
      </c>
      <c r="D18">
        <v>0.16400000000000001</v>
      </c>
      <c r="E18">
        <v>-1.007857</v>
      </c>
      <c r="F18">
        <v>0.17180129999999999</v>
      </c>
      <c r="G18" t="s">
        <v>31</v>
      </c>
    </row>
    <row r="19" spans="1:10" x14ac:dyDescent="0.25">
      <c r="A19" s="3" t="s">
        <v>17</v>
      </c>
      <c r="B19">
        <v>-0.57189999999999996</v>
      </c>
      <c r="C19">
        <v>0.29273199999999999</v>
      </c>
      <c r="D19">
        <v>5.0999999999999997E-2</v>
      </c>
      <c r="E19">
        <v>-1.146876</v>
      </c>
      <c r="F19">
        <v>3.0758999999999999E-3</v>
      </c>
      <c r="G19" t="s">
        <v>32</v>
      </c>
    </row>
    <row r="20" spans="1:10" x14ac:dyDescent="0.25">
      <c r="A20" s="3" t="s">
        <v>18</v>
      </c>
      <c r="B20">
        <v>-0.858846</v>
      </c>
      <c r="C20">
        <v>0.29455199999999998</v>
      </c>
      <c r="D20">
        <v>4.0000000000000001E-3</v>
      </c>
      <c r="E20">
        <v>-1.437397</v>
      </c>
      <c r="F20">
        <v>-0.28029539999999997</v>
      </c>
      <c r="G20" t="s">
        <v>33</v>
      </c>
    </row>
    <row r="21" spans="1:10" x14ac:dyDescent="0.25">
      <c r="A21" s="3" t="s">
        <v>19</v>
      </c>
      <c r="B21">
        <v>-0.64223330000000001</v>
      </c>
      <c r="C21">
        <v>0.2811997</v>
      </c>
      <c r="D21">
        <v>2.3E-2</v>
      </c>
      <c r="E21">
        <v>-1.194558</v>
      </c>
      <c r="F21">
        <v>-8.9908799999999997E-2</v>
      </c>
      <c r="G21" t="s">
        <v>34</v>
      </c>
    </row>
    <row r="22" spans="1:10" x14ac:dyDescent="0.25">
      <c r="A22" s="3" t="s">
        <v>20</v>
      </c>
      <c r="B22">
        <v>-0.53635889999999997</v>
      </c>
      <c r="C22">
        <v>0.31295400000000001</v>
      </c>
      <c r="D22">
        <v>8.6999999999999994E-2</v>
      </c>
      <c r="E22">
        <v>-1.151054</v>
      </c>
      <c r="F22">
        <v>7.8336500000000003E-2</v>
      </c>
      <c r="G22" t="s">
        <v>35</v>
      </c>
      <c r="H22">
        <v>1</v>
      </c>
    </row>
    <row r="23" spans="1:10" x14ac:dyDescent="0.25">
      <c r="A23" s="3" t="s">
        <v>21</v>
      </c>
      <c r="B23">
        <v>-0.40089750000000002</v>
      </c>
      <c r="C23">
        <v>0.2771498</v>
      </c>
      <c r="D23">
        <v>0.14899999999999999</v>
      </c>
      <c r="E23">
        <v>-0.94526730000000003</v>
      </c>
      <c r="F23">
        <v>0.1434723</v>
      </c>
      <c r="G23" t="s">
        <v>36</v>
      </c>
    </row>
    <row r="24" spans="1:10" x14ac:dyDescent="0.25">
      <c r="A24" s="3" t="s">
        <v>22</v>
      </c>
      <c r="B24">
        <v>-0.27569179999999999</v>
      </c>
      <c r="C24">
        <v>0.28487089999999998</v>
      </c>
      <c r="D24">
        <v>0.33400000000000002</v>
      </c>
      <c r="E24">
        <v>-0.83522719999999995</v>
      </c>
      <c r="F24">
        <v>0.28384359999999997</v>
      </c>
      <c r="G24" t="s">
        <v>37</v>
      </c>
    </row>
    <row r="25" spans="1:10" x14ac:dyDescent="0.25">
      <c r="A25" s="3" t="s">
        <v>23</v>
      </c>
      <c r="B25">
        <v>-0.4317086</v>
      </c>
      <c r="C25">
        <v>0.29590260000000002</v>
      </c>
      <c r="D25">
        <v>0.14499999999999999</v>
      </c>
      <c r="E25">
        <v>-1.012912</v>
      </c>
      <c r="F25">
        <v>0.14949480000000001</v>
      </c>
      <c r="G25" t="s">
        <v>38</v>
      </c>
    </row>
    <row r="26" spans="1:10" x14ac:dyDescent="0.25">
      <c r="A26" t="s">
        <v>24</v>
      </c>
      <c r="B26">
        <v>1.760327</v>
      </c>
      <c r="C26">
        <v>0.26058029999999999</v>
      </c>
      <c r="D26">
        <v>0</v>
      </c>
      <c r="E26">
        <v>1.2485029999999999</v>
      </c>
      <c r="F26">
        <v>2.272151</v>
      </c>
      <c r="H26">
        <v>1</v>
      </c>
    </row>
    <row r="27" spans="1:10" x14ac:dyDescent="0.25">
      <c r="A27" t="s">
        <v>25</v>
      </c>
      <c r="B27">
        <v>585</v>
      </c>
    </row>
    <row r="28" spans="1:10" x14ac:dyDescent="0.25">
      <c r="A28" t="s">
        <v>45</v>
      </c>
      <c r="B28">
        <v>0.84714999999999996</v>
      </c>
      <c r="H28">
        <f>SUMPRODUCT(H4:H26,B4:B26)</f>
        <v>1.5753052000000001</v>
      </c>
      <c r="J28">
        <v>0</v>
      </c>
    </row>
    <row r="29" spans="1:10" x14ac:dyDescent="0.25">
      <c r="A29" t="s">
        <v>50</v>
      </c>
      <c r="B29">
        <v>9.3399999999999997E-2</v>
      </c>
      <c r="J29" t="s">
        <v>403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Q25" sqref="Q25"/>
    </sheetView>
  </sheetViews>
  <sheetFormatPr defaultRowHeight="15" x14ac:dyDescent="0.25"/>
  <cols>
    <col min="1" max="1" width="23" customWidth="1"/>
    <col min="11" max="11" width="12.7109375" bestFit="1" customWidth="1"/>
  </cols>
  <sheetData>
    <row r="1" spans="1:9" x14ac:dyDescent="0.25">
      <c r="A1" s="26" t="s">
        <v>226</v>
      </c>
      <c r="G1" t="s">
        <v>123</v>
      </c>
    </row>
    <row r="2" spans="1:9" ht="30" x14ac:dyDescent="0.25">
      <c r="B2" s="4" t="s">
        <v>2</v>
      </c>
      <c r="C2" s="2" t="s">
        <v>3</v>
      </c>
      <c r="D2" t="s">
        <v>4</v>
      </c>
      <c r="E2" t="s">
        <v>5</v>
      </c>
      <c r="F2" t="s">
        <v>6</v>
      </c>
      <c r="G2" t="s">
        <v>7</v>
      </c>
    </row>
    <row r="3" spans="1:9" x14ac:dyDescent="0.25">
      <c r="A3" t="s">
        <v>8</v>
      </c>
    </row>
    <row r="4" spans="1:9" x14ac:dyDescent="0.25">
      <c r="A4" s="3" t="s">
        <v>9</v>
      </c>
      <c r="B4">
        <v>0.2341326</v>
      </c>
      <c r="C4">
        <v>7.7718899999999994E-2</v>
      </c>
      <c r="D4">
        <v>3.01</v>
      </c>
      <c r="E4">
        <v>3.0000000000000001E-3</v>
      </c>
      <c r="F4">
        <v>8.1623500000000002E-2</v>
      </c>
      <c r="G4">
        <v>0.38664179999999998</v>
      </c>
    </row>
    <row r="5" spans="1:9" x14ac:dyDescent="0.25">
      <c r="A5" t="s">
        <v>43</v>
      </c>
    </row>
    <row r="6" spans="1:9" x14ac:dyDescent="0.25">
      <c r="A6" s="3" t="s">
        <v>10</v>
      </c>
      <c r="B6">
        <v>-1.4903899999999999E-2</v>
      </c>
      <c r="C6">
        <v>0.1077539</v>
      </c>
      <c r="D6">
        <v>-0.14000000000000001</v>
      </c>
      <c r="E6">
        <v>0.89</v>
      </c>
      <c r="F6">
        <v>-0.22635130000000001</v>
      </c>
      <c r="G6">
        <v>0.19654360000000001</v>
      </c>
    </row>
    <row r="7" spans="1:9" x14ac:dyDescent="0.25">
      <c r="A7" s="3" t="s">
        <v>11</v>
      </c>
      <c r="B7">
        <v>0.18276419999999999</v>
      </c>
      <c r="C7">
        <v>0.1088494</v>
      </c>
      <c r="D7">
        <v>1.68</v>
      </c>
      <c r="E7">
        <v>9.2999999999999999E-2</v>
      </c>
      <c r="F7">
        <v>-3.08329E-2</v>
      </c>
      <c r="G7">
        <v>0.39636130000000003</v>
      </c>
      <c r="I7">
        <v>1</v>
      </c>
    </row>
    <row r="8" spans="1:9" x14ac:dyDescent="0.25">
      <c r="A8" t="s">
        <v>230</v>
      </c>
    </row>
    <row r="9" spans="1:9" x14ac:dyDescent="0.25">
      <c r="A9" s="3" t="s">
        <v>231</v>
      </c>
      <c r="B9">
        <v>0.19649249999999999</v>
      </c>
      <c r="C9">
        <v>7.0587300000000006E-2</v>
      </c>
      <c r="D9">
        <v>2.78</v>
      </c>
      <c r="E9">
        <v>5.0000000000000001E-3</v>
      </c>
      <c r="F9">
        <v>5.7977800000000003E-2</v>
      </c>
      <c r="G9">
        <v>0.3350071</v>
      </c>
      <c r="I9">
        <v>1</v>
      </c>
    </row>
    <row r="10" spans="1:9" x14ac:dyDescent="0.25">
      <c r="A10" t="s">
        <v>93</v>
      </c>
      <c r="B10">
        <v>0.30618450000000003</v>
      </c>
      <c r="C10">
        <v>8.7361999999999995E-2</v>
      </c>
      <c r="D10">
        <v>3.5</v>
      </c>
      <c r="E10">
        <v>0</v>
      </c>
      <c r="F10">
        <v>0.13475239999999999</v>
      </c>
      <c r="G10">
        <v>0.4776165</v>
      </c>
    </row>
    <row r="11" spans="1:9" x14ac:dyDescent="0.25">
      <c r="A11" t="s">
        <v>12</v>
      </c>
    </row>
    <row r="12" spans="1:9" x14ac:dyDescent="0.25">
      <c r="A12" s="3" t="s">
        <v>13</v>
      </c>
      <c r="B12">
        <v>1.57547E-2</v>
      </c>
      <c r="C12">
        <v>0.27203329999999998</v>
      </c>
      <c r="D12">
        <v>0.06</v>
      </c>
      <c r="E12">
        <v>0.95399999999999996</v>
      </c>
      <c r="F12">
        <v>-0.51806110000000005</v>
      </c>
      <c r="G12">
        <v>0.54957049999999996</v>
      </c>
      <c r="H12" t="s">
        <v>28</v>
      </c>
    </row>
    <row r="13" spans="1:9" x14ac:dyDescent="0.25">
      <c r="A13" s="3" t="s">
        <v>14</v>
      </c>
      <c r="B13">
        <v>-9.6822999999999996E-3</v>
      </c>
      <c r="C13">
        <v>0.1994185</v>
      </c>
      <c r="D13">
        <v>-0.05</v>
      </c>
      <c r="E13">
        <v>0.96099999999999997</v>
      </c>
      <c r="F13">
        <v>-0.40100479999999999</v>
      </c>
      <c r="G13">
        <v>0.38164029999999999</v>
      </c>
      <c r="H13" t="s">
        <v>29</v>
      </c>
    </row>
    <row r="14" spans="1:9" x14ac:dyDescent="0.25">
      <c r="A14" s="3" t="s">
        <v>15</v>
      </c>
      <c r="B14">
        <v>-0.1408372</v>
      </c>
      <c r="C14">
        <v>0.2107938</v>
      </c>
      <c r="D14">
        <v>-0.67</v>
      </c>
      <c r="E14">
        <v>0.504</v>
      </c>
      <c r="F14">
        <v>-0.55448169999999997</v>
      </c>
      <c r="G14">
        <v>0.27280720000000003</v>
      </c>
      <c r="H14" t="s">
        <v>30</v>
      </c>
    </row>
    <row r="15" spans="1:9" x14ac:dyDescent="0.25">
      <c r="A15" s="3" t="s">
        <v>16</v>
      </c>
      <c r="B15">
        <v>0.1680518</v>
      </c>
      <c r="C15">
        <v>0.22361230000000001</v>
      </c>
      <c r="D15">
        <v>0.75</v>
      </c>
      <c r="E15">
        <v>0.45300000000000001</v>
      </c>
      <c r="F15">
        <v>-0.2707465</v>
      </c>
      <c r="G15">
        <v>0.60685009999999995</v>
      </c>
      <c r="H15" t="s">
        <v>31</v>
      </c>
    </row>
    <row r="16" spans="1:9" x14ac:dyDescent="0.25">
      <c r="A16" s="3" t="s">
        <v>17</v>
      </c>
      <c r="B16">
        <v>4.7740999999999999E-2</v>
      </c>
      <c r="C16">
        <v>0.2095051</v>
      </c>
      <c r="D16">
        <v>0.23</v>
      </c>
      <c r="E16">
        <v>0.82</v>
      </c>
      <c r="F16">
        <v>-0.36337459999999999</v>
      </c>
      <c r="G16">
        <v>0.4588566</v>
      </c>
      <c r="H16" t="s">
        <v>32</v>
      </c>
    </row>
    <row r="17" spans="1:12" x14ac:dyDescent="0.25">
      <c r="A17" s="3" t="s">
        <v>18</v>
      </c>
      <c r="B17">
        <v>-6.23219E-2</v>
      </c>
      <c r="C17">
        <v>0.1985759</v>
      </c>
      <c r="D17">
        <v>-0.31</v>
      </c>
      <c r="E17">
        <v>0.754</v>
      </c>
      <c r="F17">
        <v>-0.45199089999999997</v>
      </c>
      <c r="G17">
        <v>0.327347</v>
      </c>
      <c r="H17" t="s">
        <v>33</v>
      </c>
    </row>
    <row r="18" spans="1:12" x14ac:dyDescent="0.25">
      <c r="A18" s="3" t="s">
        <v>19</v>
      </c>
      <c r="B18">
        <v>-0.1591012</v>
      </c>
      <c r="C18">
        <v>0.1896024</v>
      </c>
      <c r="D18">
        <v>-0.84</v>
      </c>
      <c r="E18">
        <v>0.40200000000000002</v>
      </c>
      <c r="F18">
        <v>-0.53116140000000001</v>
      </c>
      <c r="G18">
        <v>0.21295890000000001</v>
      </c>
      <c r="H18" t="s">
        <v>34</v>
      </c>
    </row>
    <row r="19" spans="1:12" x14ac:dyDescent="0.25">
      <c r="A19" s="3" t="s">
        <v>20</v>
      </c>
      <c r="B19">
        <v>-4.35486E-2</v>
      </c>
      <c r="C19">
        <v>0.19406519999999999</v>
      </c>
      <c r="D19">
        <v>-0.22</v>
      </c>
      <c r="E19">
        <v>0.82199999999999995</v>
      </c>
      <c r="F19">
        <v>-0.42436610000000002</v>
      </c>
      <c r="G19">
        <v>0.33726889999999998</v>
      </c>
      <c r="H19" t="s">
        <v>35</v>
      </c>
    </row>
    <row r="20" spans="1:12" x14ac:dyDescent="0.25">
      <c r="A20" s="3" t="s">
        <v>21</v>
      </c>
      <c r="B20">
        <v>-0.24019950000000001</v>
      </c>
      <c r="C20">
        <v>0.1870386</v>
      </c>
      <c r="D20">
        <v>-1.28</v>
      </c>
      <c r="E20">
        <v>0.19900000000000001</v>
      </c>
      <c r="F20">
        <v>-0.60722860000000001</v>
      </c>
      <c r="G20">
        <v>0.12682959999999999</v>
      </c>
      <c r="H20" t="s">
        <v>36</v>
      </c>
    </row>
    <row r="21" spans="1:12" x14ac:dyDescent="0.25">
      <c r="A21" s="3" t="s">
        <v>22</v>
      </c>
      <c r="B21">
        <v>-8.5667999999999994E-3</v>
      </c>
      <c r="C21">
        <v>0.1899612</v>
      </c>
      <c r="D21">
        <v>-0.05</v>
      </c>
      <c r="E21">
        <v>0.96399999999999997</v>
      </c>
      <c r="F21">
        <v>-0.38133099999999998</v>
      </c>
      <c r="G21">
        <v>0.3641974</v>
      </c>
      <c r="H21" t="s">
        <v>37</v>
      </c>
    </row>
    <row r="22" spans="1:12" x14ac:dyDescent="0.25">
      <c r="A22" s="3" t="s">
        <v>23</v>
      </c>
      <c r="B22">
        <v>9.4485399999999997E-2</v>
      </c>
      <c r="C22">
        <v>0.18863759999999999</v>
      </c>
      <c r="D22">
        <v>0.5</v>
      </c>
      <c r="E22">
        <v>0.61699999999999999</v>
      </c>
      <c r="F22">
        <v>-0.27568140000000002</v>
      </c>
      <c r="G22">
        <v>0.46465220000000002</v>
      </c>
      <c r="H22" t="s">
        <v>38</v>
      </c>
      <c r="K22" s="7"/>
    </row>
    <row r="23" spans="1:12" x14ac:dyDescent="0.25">
      <c r="A23" t="s">
        <v>24</v>
      </c>
      <c r="B23">
        <v>1.2928059999999999</v>
      </c>
      <c r="C23">
        <v>0.1793363</v>
      </c>
      <c r="D23">
        <v>7.21</v>
      </c>
      <c r="E23">
        <v>0</v>
      </c>
      <c r="F23">
        <v>0.94089140000000004</v>
      </c>
      <c r="G23">
        <v>1.6447210000000001</v>
      </c>
      <c r="I23">
        <v>1</v>
      </c>
    </row>
    <row r="24" spans="1:12" x14ac:dyDescent="0.25">
      <c r="A24" t="s">
        <v>25</v>
      </c>
      <c r="B24">
        <v>1026</v>
      </c>
    </row>
    <row r="25" spans="1:12" x14ac:dyDescent="0.25">
      <c r="A25" t="s">
        <v>45</v>
      </c>
      <c r="B25">
        <v>0.94327000000000005</v>
      </c>
      <c r="L25" s="7"/>
    </row>
    <row r="26" spans="1:12" x14ac:dyDescent="0.25">
      <c r="A26" t="s">
        <v>50</v>
      </c>
      <c r="B26" s="7">
        <v>6.8099999999999994E-2</v>
      </c>
    </row>
    <row r="27" spans="1:12" x14ac:dyDescent="0.25">
      <c r="I27">
        <f>SUMPRODUCT(I4:I23,B4:B23)</f>
        <v>1.6720626999999999</v>
      </c>
      <c r="K27">
        <v>4</v>
      </c>
    </row>
    <row r="28" spans="1:12" x14ac:dyDescent="0.25">
      <c r="I28">
        <f>EXP(I27+(B25^2)/2)</f>
        <v>8.3056985079833119</v>
      </c>
      <c r="K28" t="s">
        <v>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workbookViewId="0">
      <selection activeCell="C1" sqref="C1:AG1"/>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136</v>
      </c>
      <c r="G1" t="s">
        <v>137</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-4.1059028364653367E-2</v>
      </c>
      <c r="C2">
        <v>5.8424885463472334E-4</v>
      </c>
      <c r="D2">
        <v>7.8528917098407298E-5</v>
      </c>
      <c r="E2">
        <v>9.9893384930646386E-5</v>
      </c>
      <c r="F2">
        <v>-1.2128935668388404E-4</v>
      </c>
      <c r="G2">
        <v>2.794685225827565E-5</v>
      </c>
      <c r="H2">
        <v>-1.9212248854283126E-5</v>
      </c>
      <c r="I2">
        <v>-2.0515533315842181E-5</v>
      </c>
      <c r="J2">
        <v>-5.7947926966840092E-5</v>
      </c>
      <c r="K2">
        <v>-8.1536119253612709E-5</v>
      </c>
      <c r="L2">
        <v>4.6720057852378981E-6</v>
      </c>
      <c r="M2">
        <v>-2.7685278212142496E-5</v>
      </c>
      <c r="N2">
        <v>-2.7379498156691641E-5</v>
      </c>
      <c r="O2">
        <v>-3.4221787993479546E-5</v>
      </c>
      <c r="P2">
        <v>-3.0600910418714902E-5</v>
      </c>
      <c r="Q2">
        <v>-5.2078452346120249E-5</v>
      </c>
      <c r="R2">
        <v>-5.8358197675698326E-5</v>
      </c>
      <c r="S2">
        <v>-5.4907359985541357E-5</v>
      </c>
      <c r="T2">
        <v>-4.7574294859760396E-5</v>
      </c>
      <c r="U2">
        <v>-5.0021993391974699E-5</v>
      </c>
      <c r="V2">
        <v>1.0446137581508267E-5</v>
      </c>
      <c r="W2">
        <v>1.6365185304528473E-5</v>
      </c>
      <c r="X2">
        <v>2.1525277424021474E-5</v>
      </c>
      <c r="Y2">
        <v>-1.2205525302462169E-5</v>
      </c>
      <c r="Z2">
        <v>1.9227460655272808E-5</v>
      </c>
      <c r="AA2">
        <v>6.9709542805457476E-7</v>
      </c>
      <c r="AB2">
        <v>3.685934132564862E-5</v>
      </c>
      <c r="AC2">
        <v>2.1807678433766471E-5</v>
      </c>
      <c r="AD2">
        <v>-1.430465339119803E-5</v>
      </c>
      <c r="AE2">
        <v>-1.3946346713046516E-5</v>
      </c>
      <c r="AF2">
        <v>-1.0197241822597412E-5</v>
      </c>
      <c r="AG2">
        <v>-2.2163155795510727E-4</v>
      </c>
    </row>
    <row r="3" spans="1:33" x14ac:dyDescent="0.25">
      <c r="A3" t="s">
        <v>40</v>
      </c>
      <c r="B3" s="24">
        <v>5.8278350054886859E-2</v>
      </c>
      <c r="C3">
        <v>7.8528917098407298E-5</v>
      </c>
      <c r="D3">
        <v>1.012965501168091E-3</v>
      </c>
      <c r="E3">
        <v>7.4433702945798821E-4</v>
      </c>
      <c r="F3">
        <v>3.395980008811311E-5</v>
      </c>
      <c r="G3">
        <v>8.0799749137970628E-7</v>
      </c>
      <c r="H3">
        <v>-4.6013948502350062E-5</v>
      </c>
      <c r="I3">
        <v>-4.2290198112615136E-5</v>
      </c>
      <c r="J3">
        <v>-4.8759781432786831E-5</v>
      </c>
      <c r="K3">
        <v>-9.9258829510495873E-5</v>
      </c>
      <c r="L3">
        <v>-1.7442234374657228E-5</v>
      </c>
      <c r="M3">
        <v>-5.9258650709507938E-5</v>
      </c>
      <c r="N3">
        <v>-8.1050573730162627E-5</v>
      </c>
      <c r="O3">
        <v>-8.3427462351607533E-5</v>
      </c>
      <c r="P3">
        <v>-8.7305281634767731E-5</v>
      </c>
      <c r="Q3">
        <v>-9.1094298568357272E-5</v>
      </c>
      <c r="R3">
        <v>-7.3747221429019784E-5</v>
      </c>
      <c r="S3">
        <v>-6.8321819607939879E-5</v>
      </c>
      <c r="T3">
        <v>-7.4865731342183179E-5</v>
      </c>
      <c r="U3">
        <v>-8.0887844709916625E-5</v>
      </c>
      <c r="V3">
        <v>-1.3473109157953792E-4</v>
      </c>
      <c r="W3">
        <v>-8.18022593588725E-5</v>
      </c>
      <c r="X3">
        <v>-7.827018472401177E-5</v>
      </c>
      <c r="Y3">
        <v>-9.6974345225368417E-5</v>
      </c>
      <c r="Z3">
        <v>-7.2824510007367426E-5</v>
      </c>
      <c r="AA3">
        <v>-8.0618698513512785E-5</v>
      </c>
      <c r="AB3">
        <v>-5.6827529115918523E-5</v>
      </c>
      <c r="AC3">
        <v>-6.0775177721736741E-5</v>
      </c>
      <c r="AD3">
        <v>-1.0382511276531433E-4</v>
      </c>
      <c r="AE3">
        <v>-9.4205307810888523E-5</v>
      </c>
      <c r="AF3">
        <v>-9.5146995492135828E-5</v>
      </c>
      <c r="AG3">
        <v>-6.0518804286921902E-4</v>
      </c>
    </row>
    <row r="4" spans="1:33" x14ac:dyDescent="0.25">
      <c r="A4" t="s">
        <v>41</v>
      </c>
      <c r="B4" s="24">
        <v>7.1320686410834999E-2</v>
      </c>
      <c r="C4">
        <v>9.9893384930646386E-5</v>
      </c>
      <c r="D4">
        <v>7.4433702945798821E-4</v>
      </c>
      <c r="E4">
        <v>1.1823444629722815E-3</v>
      </c>
      <c r="F4">
        <v>6.221220671354661E-5</v>
      </c>
      <c r="G4">
        <v>-2.314326614412954E-5</v>
      </c>
      <c r="H4">
        <v>-5.1389573432005437E-5</v>
      </c>
      <c r="I4">
        <v>-7.5445907197090677E-5</v>
      </c>
      <c r="J4">
        <v>-1.2607509746434973E-4</v>
      </c>
      <c r="K4">
        <v>-1.810224219363038E-4</v>
      </c>
      <c r="L4">
        <v>-2.8056777368758405E-5</v>
      </c>
      <c r="M4">
        <v>-9.5294502858229679E-5</v>
      </c>
      <c r="N4">
        <v>-1.4297940217119205E-4</v>
      </c>
      <c r="O4">
        <v>-1.2745207442834412E-4</v>
      </c>
      <c r="P4">
        <v>-1.5062554773841901E-4</v>
      </c>
      <c r="Q4">
        <v>-1.5822716202820193E-4</v>
      </c>
      <c r="R4">
        <v>-1.6524959431370094E-4</v>
      </c>
      <c r="S4">
        <v>-1.7565737281892451E-4</v>
      </c>
      <c r="T4">
        <v>-1.6878504452378659E-4</v>
      </c>
      <c r="U4">
        <v>-2.1640725012835008E-4</v>
      </c>
      <c r="V4">
        <v>-1.48976021207231E-4</v>
      </c>
      <c r="W4">
        <v>-1.036536704570332E-4</v>
      </c>
      <c r="X4">
        <v>-1.4972925435207724E-4</v>
      </c>
      <c r="Y4">
        <v>-1.426121820685824E-4</v>
      </c>
      <c r="Z4">
        <v>-1.6191975515058031E-4</v>
      </c>
      <c r="AA4">
        <v>-1.3069592559228696E-4</v>
      </c>
      <c r="AB4">
        <v>-7.8586418718866176E-5</v>
      </c>
      <c r="AC4">
        <v>-6.8371167427285211E-5</v>
      </c>
      <c r="AD4">
        <v>-1.4449230875804493E-4</v>
      </c>
      <c r="AE4">
        <v>-1.1038560447003908E-4</v>
      </c>
      <c r="AF4">
        <v>-2.4046740410985817E-4</v>
      </c>
      <c r="AG4">
        <v>-5.2183671492064885E-4</v>
      </c>
    </row>
    <row r="5" spans="1:33" x14ac:dyDescent="0.25">
      <c r="A5" t="s">
        <v>136</v>
      </c>
      <c r="B5" s="24">
        <v>0.1601900719021731</v>
      </c>
      <c r="C5">
        <v>-1.2128935668388404E-4</v>
      </c>
      <c r="D5">
        <v>3.395980008811311E-5</v>
      </c>
      <c r="E5">
        <v>6.221220671354661E-5</v>
      </c>
      <c r="F5">
        <v>7.0172386676797891E-4</v>
      </c>
      <c r="G5">
        <v>1.8961851335068641E-5</v>
      </c>
      <c r="H5">
        <v>1.4526166991360802E-5</v>
      </c>
      <c r="I5">
        <v>1.7428487688399111E-5</v>
      </c>
      <c r="J5">
        <v>7.5915975543097551E-5</v>
      </c>
      <c r="K5">
        <v>1.5509569090026552E-4</v>
      </c>
      <c r="L5">
        <v>-1.7149358665581831E-5</v>
      </c>
      <c r="M5">
        <v>2.113785102915033E-5</v>
      </c>
      <c r="N5">
        <v>1.0097902346299882E-5</v>
      </c>
      <c r="O5">
        <v>2.0514031361926924E-5</v>
      </c>
      <c r="P5">
        <v>4.8647888760113787E-5</v>
      </c>
      <c r="Q5">
        <v>6.2491795206490942E-5</v>
      </c>
      <c r="R5">
        <v>6.7656630815086951E-5</v>
      </c>
      <c r="S5">
        <v>1.2595311514179339E-4</v>
      </c>
      <c r="T5">
        <v>1.9044516825175752E-4</v>
      </c>
      <c r="U5">
        <v>3.5109009817683193E-4</v>
      </c>
      <c r="V5">
        <v>1.8015557342286603E-6</v>
      </c>
      <c r="W5">
        <v>-1.5260137320581541E-5</v>
      </c>
      <c r="X5">
        <v>-1.0107261105906973E-5</v>
      </c>
      <c r="Y5">
        <v>1.9963735796846478E-5</v>
      </c>
      <c r="Z5">
        <v>-2.8758829852391243E-5</v>
      </c>
      <c r="AA5">
        <v>-2.2539974794138687E-5</v>
      </c>
      <c r="AB5">
        <v>-1.2502953849130035E-5</v>
      </c>
      <c r="AC5">
        <v>-3.2896349974429568E-5</v>
      </c>
      <c r="AD5">
        <v>1.5578202649210542E-5</v>
      </c>
      <c r="AE5">
        <v>2.8737320847129822E-5</v>
      </c>
      <c r="AF5">
        <v>5.3969946210555937E-5</v>
      </c>
      <c r="AG5">
        <v>-5.3327727631044693E-4</v>
      </c>
    </row>
    <row r="6" spans="1:33" x14ac:dyDescent="0.25">
      <c r="A6" t="s">
        <v>137</v>
      </c>
      <c r="B6" s="24">
        <v>2.3229471366859702</v>
      </c>
      <c r="C6">
        <v>2.794685225827565E-5</v>
      </c>
      <c r="D6">
        <v>8.0799749137970628E-7</v>
      </c>
      <c r="E6">
        <v>-2.314326614412954E-5</v>
      </c>
      <c r="F6">
        <v>1.8961851335068641E-5</v>
      </c>
      <c r="G6">
        <v>6.7354277366098647E-4</v>
      </c>
      <c r="H6">
        <v>-5.1936841412507411E-6</v>
      </c>
      <c r="I6">
        <v>-2.1295481716678823E-5</v>
      </c>
      <c r="J6">
        <v>-6.5108653800878739E-5</v>
      </c>
      <c r="K6">
        <v>-8.5043582049596595E-5</v>
      </c>
      <c r="L6">
        <v>-8.6335870245049545E-5</v>
      </c>
      <c r="M6">
        <v>-7.9022167826637302E-5</v>
      </c>
      <c r="N6">
        <v>-1.1331971504198693E-4</v>
      </c>
      <c r="O6">
        <v>-1.3760654598421443E-4</v>
      </c>
      <c r="P6">
        <v>-1.1630742988196669E-4</v>
      </c>
      <c r="Q6">
        <v>-1.4158745406009322E-4</v>
      </c>
      <c r="R6">
        <v>-1.5154081903865358E-4</v>
      </c>
      <c r="S6">
        <v>-1.7332360484820857E-4</v>
      </c>
      <c r="T6">
        <v>-1.64908625068729E-4</v>
      </c>
      <c r="U6">
        <v>-2.1556762060907556E-4</v>
      </c>
      <c r="V6">
        <v>-3.0065797103234137E-6</v>
      </c>
      <c r="W6">
        <v>1.4850474625093995E-5</v>
      </c>
      <c r="X6">
        <v>1.1771150953658495E-5</v>
      </c>
      <c r="Y6">
        <v>-7.0971455970326636E-6</v>
      </c>
      <c r="Z6">
        <v>-1.1829538541538809E-5</v>
      </c>
      <c r="AA6">
        <v>2.1036518711683151E-5</v>
      </c>
      <c r="AB6">
        <v>4.6092856152296443E-6</v>
      </c>
      <c r="AC6">
        <v>1.2752650114867785E-6</v>
      </c>
      <c r="AD6">
        <v>2.6258115700283767E-5</v>
      </c>
      <c r="AE6">
        <v>2.6336367497848758E-5</v>
      </c>
      <c r="AF6">
        <v>9.9563197784754729E-6</v>
      </c>
      <c r="AG6">
        <v>-1.0038198328033004E-4</v>
      </c>
    </row>
    <row r="7" spans="1:33" x14ac:dyDescent="0.25">
      <c r="A7" t="s">
        <v>71</v>
      </c>
      <c r="B7" s="24">
        <v>1.6231413679591994E-2</v>
      </c>
      <c r="C7">
        <v>-1.9212248854283126E-5</v>
      </c>
      <c r="D7">
        <v>-4.6013948502350062E-5</v>
      </c>
      <c r="E7">
        <v>-5.1389573432005437E-5</v>
      </c>
      <c r="F7">
        <v>1.4526166991360802E-5</v>
      </c>
      <c r="G7">
        <v>-5.1936841412507411E-6</v>
      </c>
      <c r="H7">
        <v>3.09489449506732E-3</v>
      </c>
      <c r="I7">
        <v>2.6115140408198953E-3</v>
      </c>
      <c r="J7">
        <v>2.6131986370081964E-3</v>
      </c>
      <c r="K7">
        <v>2.6154206864054557E-3</v>
      </c>
      <c r="L7">
        <v>-3.8148544683369156E-5</v>
      </c>
      <c r="M7">
        <v>-5.4060940303650448E-5</v>
      </c>
      <c r="N7">
        <v>-2.9221169416825895E-5</v>
      </c>
      <c r="O7">
        <v>-4.5021147721941411E-5</v>
      </c>
      <c r="P7">
        <v>-7.6085898437141348E-5</v>
      </c>
      <c r="Q7">
        <v>-9.9548505133769099E-5</v>
      </c>
      <c r="R7">
        <v>-1.2044638908352448E-5</v>
      </c>
      <c r="S7">
        <v>-1.5690095259133596E-5</v>
      </c>
      <c r="T7">
        <v>-1.3418401895776057E-5</v>
      </c>
      <c r="U7">
        <v>1.008056974591688E-5</v>
      </c>
      <c r="V7">
        <v>1.0239645759680966E-5</v>
      </c>
      <c r="W7">
        <v>-6.3072934553901018E-5</v>
      </c>
      <c r="X7">
        <v>-4.022626717941854E-5</v>
      </c>
      <c r="Y7">
        <v>-2.3422468560586537E-5</v>
      </c>
      <c r="Z7">
        <v>-5.728677341889938E-5</v>
      </c>
      <c r="AA7">
        <v>-5.7596139172154739E-5</v>
      </c>
      <c r="AB7">
        <v>-7.0358356532491213E-5</v>
      </c>
      <c r="AC7">
        <v>-1.6978840156711954E-5</v>
      </c>
      <c r="AD7">
        <v>-3.0516031830928915E-6</v>
      </c>
      <c r="AE7">
        <v>-3.3713802891997781E-5</v>
      </c>
      <c r="AF7">
        <v>-2.3499806620743899E-5</v>
      </c>
      <c r="AG7">
        <v>-2.4982641928659949E-3</v>
      </c>
    </row>
    <row r="8" spans="1:33" x14ac:dyDescent="0.25">
      <c r="A8" t="s">
        <v>72</v>
      </c>
      <c r="B8" s="24">
        <v>0.20252436348120501</v>
      </c>
      <c r="C8">
        <v>-2.0515533315842181E-5</v>
      </c>
      <c r="D8">
        <v>-4.2290198112615136E-5</v>
      </c>
      <c r="E8">
        <v>-7.5445907197090677E-5</v>
      </c>
      <c r="F8">
        <v>1.7428487688399111E-5</v>
      </c>
      <c r="G8">
        <v>-2.1295481716678823E-5</v>
      </c>
      <c r="H8">
        <v>2.6115140408198953E-3</v>
      </c>
      <c r="I8">
        <v>2.9659289276444756E-3</v>
      </c>
      <c r="J8">
        <v>2.6252253147041275E-3</v>
      </c>
      <c r="K8">
        <v>2.622974970372993E-3</v>
      </c>
      <c r="L8">
        <v>-5.8927257367992112E-5</v>
      </c>
      <c r="M8">
        <v>-5.3250433826681915E-5</v>
      </c>
      <c r="N8">
        <v>-5.8303880000864402E-5</v>
      </c>
      <c r="O8">
        <v>-7.401517307987159E-5</v>
      </c>
      <c r="P8">
        <v>-9.126293097119645E-5</v>
      </c>
      <c r="Q8">
        <v>-1.0931363424637375E-4</v>
      </c>
      <c r="R8">
        <v>-6.9588833457008797E-5</v>
      </c>
      <c r="S8">
        <v>-7.7786318191306898E-5</v>
      </c>
      <c r="T8">
        <v>-7.3059198514802137E-5</v>
      </c>
      <c r="U8">
        <v>-1.1522779436361512E-5</v>
      </c>
      <c r="V8">
        <v>3.7055487441095113E-5</v>
      </c>
      <c r="W8">
        <v>-2.3923084663295385E-5</v>
      </c>
      <c r="X8">
        <v>-2.0556219151471626E-5</v>
      </c>
      <c r="Y8">
        <v>1.477690231640235E-5</v>
      </c>
      <c r="Z8">
        <v>4.01442804911817E-6</v>
      </c>
      <c r="AA8">
        <v>-5.0864860225350011E-6</v>
      </c>
      <c r="AB8">
        <v>-3.3792258947239672E-5</v>
      </c>
      <c r="AC8">
        <v>3.4319968316671307E-5</v>
      </c>
      <c r="AD8">
        <v>7.4604213675411382E-5</v>
      </c>
      <c r="AE8">
        <v>5.371994846314833E-5</v>
      </c>
      <c r="AF8">
        <v>1.2049139339482748E-5</v>
      </c>
      <c r="AG8">
        <v>-2.5196356621866017E-3</v>
      </c>
    </row>
    <row r="9" spans="1:33" x14ac:dyDescent="0.25">
      <c r="A9" t="s">
        <v>73</v>
      </c>
      <c r="B9" s="24">
        <v>0.50819948541330195</v>
      </c>
      <c r="C9">
        <v>-5.7947926966840092E-5</v>
      </c>
      <c r="D9">
        <v>-4.8759781432786831E-5</v>
      </c>
      <c r="E9">
        <v>-1.2607509746434973E-4</v>
      </c>
      <c r="F9">
        <v>7.5915975543097551E-5</v>
      </c>
      <c r="G9">
        <v>-6.5108653800878739E-5</v>
      </c>
      <c r="H9">
        <v>2.6131986370081964E-3</v>
      </c>
      <c r="I9">
        <v>2.6252253147041275E-3</v>
      </c>
      <c r="J9">
        <v>3.2207856407049009E-3</v>
      </c>
      <c r="K9">
        <v>2.6524154271553588E-3</v>
      </c>
      <c r="L9">
        <v>-5.4430510786648715E-5</v>
      </c>
      <c r="M9">
        <v>-7.7640997272107826E-5</v>
      </c>
      <c r="N9">
        <v>-7.7699225439470236E-5</v>
      </c>
      <c r="O9">
        <v>-1.0391232866115976E-4</v>
      </c>
      <c r="P9">
        <v>-8.3370586378376122E-5</v>
      </c>
      <c r="Q9">
        <v>-8.3713535581010493E-5</v>
      </c>
      <c r="R9">
        <v>-1.0567296100907799E-4</v>
      </c>
      <c r="S9">
        <v>-1.0990096619186638E-4</v>
      </c>
      <c r="T9">
        <v>-8.0930195151338339E-5</v>
      </c>
      <c r="U9">
        <v>1.4885184320026328E-5</v>
      </c>
      <c r="V9">
        <v>-3.9019122919842653E-5</v>
      </c>
      <c r="W9">
        <v>-6.6033076010307487E-5</v>
      </c>
      <c r="X9">
        <v>-2.7043851421359229E-5</v>
      </c>
      <c r="Y9">
        <v>-3.6436587101051302E-6</v>
      </c>
      <c r="Z9">
        <v>-6.1439604990402331E-6</v>
      </c>
      <c r="AA9">
        <v>-2.5725524252724662E-5</v>
      </c>
      <c r="AB9">
        <v>-5.5649984798459206E-5</v>
      </c>
      <c r="AC9">
        <v>-1.5797623380247715E-5</v>
      </c>
      <c r="AD9">
        <v>1.0227123673073324E-5</v>
      </c>
      <c r="AE9">
        <v>6.4991215140914119E-6</v>
      </c>
      <c r="AF9">
        <v>-5.2302113758418214E-5</v>
      </c>
      <c r="AG9">
        <v>-2.4770131421411952E-3</v>
      </c>
    </row>
    <row r="10" spans="1:33" x14ac:dyDescent="0.25">
      <c r="A10" t="s">
        <v>74</v>
      </c>
      <c r="B10" s="24">
        <v>0.96523027164647102</v>
      </c>
      <c r="C10">
        <v>-8.1536119253612709E-5</v>
      </c>
      <c r="D10">
        <v>-9.9258829510495873E-5</v>
      </c>
      <c r="E10">
        <v>-1.810224219363038E-4</v>
      </c>
      <c r="F10">
        <v>1.5509569090026552E-4</v>
      </c>
      <c r="G10">
        <v>-8.5043582049596595E-5</v>
      </c>
      <c r="H10">
        <v>2.6154206864054557E-3</v>
      </c>
      <c r="I10">
        <v>2.622974970372993E-3</v>
      </c>
      <c r="J10">
        <v>2.6524154271553588E-3</v>
      </c>
      <c r="K10">
        <v>5.2362402160826202E-3</v>
      </c>
      <c r="L10">
        <v>-8.9877690432286803E-5</v>
      </c>
      <c r="M10">
        <v>-4.1619476696959368E-5</v>
      </c>
      <c r="N10">
        <v>-4.3438761668496218E-5</v>
      </c>
      <c r="O10">
        <v>-1.7390588050768393E-5</v>
      </c>
      <c r="P10">
        <v>-6.8797917300379968E-5</v>
      </c>
      <c r="Q10">
        <v>-8.0246377006558747E-7</v>
      </c>
      <c r="R10">
        <v>2.7153851080204822E-6</v>
      </c>
      <c r="S10">
        <v>-1.7970583161263601E-5</v>
      </c>
      <c r="T10">
        <v>1.7315659114657922E-4</v>
      </c>
      <c r="U10">
        <v>2.2418161533799448E-4</v>
      </c>
      <c r="V10">
        <v>-7.6547519240944672E-5</v>
      </c>
      <c r="W10">
        <v>-7.5475632490540389E-5</v>
      </c>
      <c r="X10">
        <v>-7.8363824402824999E-5</v>
      </c>
      <c r="Y10">
        <v>1.4192019469223306E-4</v>
      </c>
      <c r="Z10">
        <v>-1.9711260569001436E-5</v>
      </c>
      <c r="AA10">
        <v>1.3054191494466308E-5</v>
      </c>
      <c r="AB10">
        <v>7.6467905794608791E-6</v>
      </c>
      <c r="AC10">
        <v>5.1162220439239557E-5</v>
      </c>
      <c r="AD10">
        <v>2.9953987237010989E-5</v>
      </c>
      <c r="AE10">
        <v>7.2202029346558547E-5</v>
      </c>
      <c r="AF10">
        <v>2.5903759675230571E-5</v>
      </c>
      <c r="AG10">
        <v>-2.5686258142207817E-3</v>
      </c>
    </row>
    <row r="11" spans="1:33" x14ac:dyDescent="0.25">
      <c r="A11" t="s">
        <v>124</v>
      </c>
      <c r="B11" s="24">
        <v>-0.37399971750669081</v>
      </c>
      <c r="C11">
        <v>4.6720057852378981E-6</v>
      </c>
      <c r="D11">
        <v>-1.7442234374657228E-5</v>
      </c>
      <c r="E11">
        <v>-2.8056777368758405E-5</v>
      </c>
      <c r="F11">
        <v>-1.7149358665581831E-5</v>
      </c>
      <c r="G11">
        <v>-8.6335870245049545E-5</v>
      </c>
      <c r="H11">
        <v>-3.8148544683369156E-5</v>
      </c>
      <c r="I11">
        <v>-5.8927257367992112E-5</v>
      </c>
      <c r="J11">
        <v>-5.4430510786648715E-5</v>
      </c>
      <c r="K11">
        <v>-8.9877690432286803E-5</v>
      </c>
      <c r="L11">
        <v>2.2287906002053165E-3</v>
      </c>
      <c r="M11">
        <v>9.3208307303181215E-4</v>
      </c>
      <c r="N11">
        <v>9.3768728448227756E-4</v>
      </c>
      <c r="O11">
        <v>9.3955660629634519E-4</v>
      </c>
      <c r="P11">
        <v>9.3456834482249791E-4</v>
      </c>
      <c r="Q11">
        <v>9.4146462807340495E-4</v>
      </c>
      <c r="R11">
        <v>9.4523667446177572E-4</v>
      </c>
      <c r="S11">
        <v>9.4943278815358466E-4</v>
      </c>
      <c r="T11">
        <v>9.4469572035285262E-4</v>
      </c>
      <c r="U11">
        <v>9.5119588119771501E-4</v>
      </c>
      <c r="V11">
        <v>-1.2060348544666154E-4</v>
      </c>
      <c r="W11">
        <v>-1.0867453617004435E-6</v>
      </c>
      <c r="X11">
        <v>-2.5267901695931287E-5</v>
      </c>
      <c r="Y11">
        <v>-2.5858631692915284E-5</v>
      </c>
      <c r="Z11">
        <v>-5.3414411888052203E-5</v>
      </c>
      <c r="AA11">
        <v>-2.9332832161063334E-5</v>
      </c>
      <c r="AB11">
        <v>-2.7406740747955868E-5</v>
      </c>
      <c r="AC11">
        <v>-1.0024821551731129E-5</v>
      </c>
      <c r="AD11">
        <v>-1.6211821398602264E-5</v>
      </c>
      <c r="AE11">
        <v>-3.723209847166615E-5</v>
      </c>
      <c r="AF11">
        <v>-5.0282598143046179E-5</v>
      </c>
      <c r="AG11">
        <v>-8.0135240370181413E-4</v>
      </c>
    </row>
    <row r="12" spans="1:33" x14ac:dyDescent="0.25">
      <c r="A12" t="s">
        <v>125</v>
      </c>
      <c r="B12" s="24">
        <v>-0.25815773114018498</v>
      </c>
      <c r="C12">
        <v>-2.7685278212142496E-5</v>
      </c>
      <c r="D12">
        <v>-5.9258650709507938E-5</v>
      </c>
      <c r="E12">
        <v>-9.5294502858229679E-5</v>
      </c>
      <c r="F12">
        <v>2.113785102915033E-5</v>
      </c>
      <c r="G12">
        <v>-7.9022167826637302E-5</v>
      </c>
      <c r="H12">
        <v>-5.4060940303650448E-5</v>
      </c>
      <c r="I12">
        <v>-5.3250433826681915E-5</v>
      </c>
      <c r="J12">
        <v>-7.7640997272107826E-5</v>
      </c>
      <c r="K12">
        <v>-4.1619476696959368E-5</v>
      </c>
      <c r="L12">
        <v>9.3208307303181215E-4</v>
      </c>
      <c r="M12">
        <v>1.9924801755303425E-3</v>
      </c>
      <c r="N12">
        <v>9.4378341417688312E-4</v>
      </c>
      <c r="O12">
        <v>9.5072893380686915E-4</v>
      </c>
      <c r="P12">
        <v>9.4752780719234517E-4</v>
      </c>
      <c r="Q12">
        <v>9.5309127607800636E-4</v>
      </c>
      <c r="R12">
        <v>9.5962391504568695E-4</v>
      </c>
      <c r="S12">
        <v>9.6540078228711588E-4</v>
      </c>
      <c r="T12">
        <v>9.6570694408966581E-4</v>
      </c>
      <c r="U12">
        <v>9.7841662427119763E-4</v>
      </c>
      <c r="V12">
        <v>-6.4676209661989324E-5</v>
      </c>
      <c r="W12">
        <v>-2.2982453715741035E-5</v>
      </c>
      <c r="X12">
        <v>-3.2506903277755724E-5</v>
      </c>
      <c r="Y12">
        <v>-2.4615078758741032E-6</v>
      </c>
      <c r="Z12">
        <v>-4.5804828453237961E-5</v>
      </c>
      <c r="AA12">
        <v>-3.8795651155146943E-5</v>
      </c>
      <c r="AB12">
        <v>-4.2821003659272716E-5</v>
      </c>
      <c r="AC12">
        <v>-3.5153587679283553E-5</v>
      </c>
      <c r="AD12">
        <v>-1.0185052397468212E-5</v>
      </c>
      <c r="AE12">
        <v>-1.5306589970091205E-5</v>
      </c>
      <c r="AF12">
        <v>-2.5868776246911872E-6</v>
      </c>
      <c r="AG12">
        <v>-7.7300098980663035E-4</v>
      </c>
    </row>
    <row r="13" spans="1:33" x14ac:dyDescent="0.25">
      <c r="A13" t="s">
        <v>126</v>
      </c>
      <c r="B13" s="24">
        <v>-0.29815573188046202</v>
      </c>
      <c r="C13">
        <v>-2.7379498156691641E-5</v>
      </c>
      <c r="D13">
        <v>-8.1050573730162627E-5</v>
      </c>
      <c r="E13">
        <v>-1.4297940217119205E-4</v>
      </c>
      <c r="F13">
        <v>1.0097902346299882E-5</v>
      </c>
      <c r="G13">
        <v>-1.1331971504198693E-4</v>
      </c>
      <c r="H13">
        <v>-2.9221169416825895E-5</v>
      </c>
      <c r="I13">
        <v>-5.8303880000864402E-5</v>
      </c>
      <c r="J13">
        <v>-7.7699225439470236E-5</v>
      </c>
      <c r="K13">
        <v>-4.3438761668496218E-5</v>
      </c>
      <c r="L13">
        <v>9.3768728448227756E-4</v>
      </c>
      <c r="M13">
        <v>9.4378341417688312E-4</v>
      </c>
      <c r="N13">
        <v>1.9574255681595871E-3</v>
      </c>
      <c r="O13">
        <v>9.6639863609009372E-4</v>
      </c>
      <c r="P13">
        <v>9.6008579520893338E-4</v>
      </c>
      <c r="Q13">
        <v>9.644639274857253E-4</v>
      </c>
      <c r="R13">
        <v>9.7595034835632377E-4</v>
      </c>
      <c r="S13">
        <v>9.8211072423787585E-4</v>
      </c>
      <c r="T13">
        <v>9.8302348657680985E-4</v>
      </c>
      <c r="U13">
        <v>1.0027489332398232E-3</v>
      </c>
      <c r="V13">
        <v>-3.4560274832609844E-5</v>
      </c>
      <c r="W13">
        <v>-3.8959870297707033E-5</v>
      </c>
      <c r="X13">
        <v>-3.1218945626333597E-5</v>
      </c>
      <c r="Y13">
        <v>-1.7238852469032796E-5</v>
      </c>
      <c r="Z13">
        <v>-2.2965274849062354E-5</v>
      </c>
      <c r="AA13">
        <v>3.3689587517992097E-6</v>
      </c>
      <c r="AB13">
        <v>-2.8257208124423034E-5</v>
      </c>
      <c r="AC13">
        <v>2.5293437580786726E-6</v>
      </c>
      <c r="AD13">
        <v>9.2675284183275182E-6</v>
      </c>
      <c r="AE13">
        <v>-1.1126356783185327E-5</v>
      </c>
      <c r="AF13">
        <v>1.1619596107442743E-5</v>
      </c>
      <c r="AG13">
        <v>-7.5591325135327563E-4</v>
      </c>
    </row>
    <row r="14" spans="1:33" x14ac:dyDescent="0.25">
      <c r="A14" t="s">
        <v>127</v>
      </c>
      <c r="B14" s="24">
        <v>-0.18483684669155084</v>
      </c>
      <c r="C14">
        <v>-3.4221787993479546E-5</v>
      </c>
      <c r="D14">
        <v>-8.3427462351607533E-5</v>
      </c>
      <c r="E14">
        <v>-1.2745207442834412E-4</v>
      </c>
      <c r="F14">
        <v>2.0514031361926924E-5</v>
      </c>
      <c r="G14">
        <v>-1.3760654598421443E-4</v>
      </c>
      <c r="H14">
        <v>-4.5021147721941411E-5</v>
      </c>
      <c r="I14">
        <v>-7.401517307987159E-5</v>
      </c>
      <c r="J14">
        <v>-1.0391232866115976E-4</v>
      </c>
      <c r="K14">
        <v>-1.7390588050768393E-5</v>
      </c>
      <c r="L14">
        <v>9.3955660629634519E-4</v>
      </c>
      <c r="M14">
        <v>9.5072893380686915E-4</v>
      </c>
      <c r="N14">
        <v>9.6639863609009372E-4</v>
      </c>
      <c r="O14">
        <v>2.2231935162421632E-3</v>
      </c>
      <c r="P14">
        <v>9.6729334253351439E-4</v>
      </c>
      <c r="Q14">
        <v>9.7125798967245857E-4</v>
      </c>
      <c r="R14">
        <v>9.8176301618116695E-4</v>
      </c>
      <c r="S14">
        <v>9.9737940789105845E-4</v>
      </c>
      <c r="T14">
        <v>9.9157338003964769E-4</v>
      </c>
      <c r="U14">
        <v>1.0139144682867415E-3</v>
      </c>
      <c r="V14">
        <v>-1.0745906343783215E-4</v>
      </c>
      <c r="W14">
        <v>-1.594768471425308E-4</v>
      </c>
      <c r="X14">
        <v>-1.4858568072542976E-4</v>
      </c>
      <c r="Y14">
        <v>-1.2940910271291313E-4</v>
      </c>
      <c r="Z14">
        <v>-1.4770791502588347E-4</v>
      </c>
      <c r="AA14">
        <v>-1.3392824459800148E-4</v>
      </c>
      <c r="AB14">
        <v>-1.6742322541628176E-4</v>
      </c>
      <c r="AC14">
        <v>-1.2157591815679675E-4</v>
      </c>
      <c r="AD14">
        <v>-1.3202199701981346E-4</v>
      </c>
      <c r="AE14">
        <v>-1.1456550698121782E-4</v>
      </c>
      <c r="AF14">
        <v>-1.170171332470259E-4</v>
      </c>
      <c r="AG14">
        <v>-6.3726544544427514E-4</v>
      </c>
    </row>
    <row r="15" spans="1:33" x14ac:dyDescent="0.25">
      <c r="A15" t="s">
        <v>128</v>
      </c>
      <c r="B15" s="24">
        <v>-0.21457712287264716</v>
      </c>
      <c r="C15">
        <v>-3.0600910418714902E-5</v>
      </c>
      <c r="D15">
        <v>-8.7305281634767731E-5</v>
      </c>
      <c r="E15">
        <v>-1.5062554773841901E-4</v>
      </c>
      <c r="F15">
        <v>4.8647888760113787E-5</v>
      </c>
      <c r="G15">
        <v>-1.1630742988196669E-4</v>
      </c>
      <c r="H15">
        <v>-7.6085898437141348E-5</v>
      </c>
      <c r="I15">
        <v>-9.126293097119645E-5</v>
      </c>
      <c r="J15">
        <v>-8.3370586378376122E-5</v>
      </c>
      <c r="K15">
        <v>-6.8797917300379968E-5</v>
      </c>
      <c r="L15">
        <v>9.3456834482249791E-4</v>
      </c>
      <c r="M15">
        <v>9.4752780719234517E-4</v>
      </c>
      <c r="N15">
        <v>9.6008579520893338E-4</v>
      </c>
      <c r="O15">
        <v>9.6729334253351439E-4</v>
      </c>
      <c r="P15">
        <v>2.5211562529741422E-3</v>
      </c>
      <c r="Q15">
        <v>9.7024523482105854E-4</v>
      </c>
      <c r="R15">
        <v>9.8216745700723169E-4</v>
      </c>
      <c r="S15">
        <v>9.9602449909893978E-4</v>
      </c>
      <c r="T15">
        <v>9.959881041558716E-4</v>
      </c>
      <c r="U15">
        <v>1.0245581326862019E-3</v>
      </c>
      <c r="V15">
        <v>2.1385434165877796E-5</v>
      </c>
      <c r="W15">
        <v>-8.7140768115357542E-6</v>
      </c>
      <c r="X15">
        <v>-5.1220898605512633E-5</v>
      </c>
      <c r="Y15">
        <v>-7.7612519889356949E-6</v>
      </c>
      <c r="Z15">
        <v>-5.4818326955113472E-5</v>
      </c>
      <c r="AA15">
        <v>-3.0051791268720157E-5</v>
      </c>
      <c r="AB15">
        <v>-8.7953926214788178E-5</v>
      </c>
      <c r="AC15">
        <v>5.0970817667414037E-7</v>
      </c>
      <c r="AD15">
        <v>-4.3193476903411908E-5</v>
      </c>
      <c r="AE15">
        <v>-6.7000334727063343E-5</v>
      </c>
      <c r="AF15">
        <v>-1.4030629859070011E-5</v>
      </c>
      <c r="AG15">
        <v>-7.3395585003391782E-4</v>
      </c>
    </row>
    <row r="16" spans="1:33" x14ac:dyDescent="0.25">
      <c r="A16" t="s">
        <v>129</v>
      </c>
      <c r="B16" s="24">
        <v>-5.4475609230476056E-2</v>
      </c>
      <c r="C16">
        <v>-5.2078452346120249E-5</v>
      </c>
      <c r="D16">
        <v>-9.1094298568357272E-5</v>
      </c>
      <c r="E16">
        <v>-1.5822716202820193E-4</v>
      </c>
      <c r="F16">
        <v>6.2491795206490942E-5</v>
      </c>
      <c r="G16">
        <v>-1.4158745406009322E-4</v>
      </c>
      <c r="H16">
        <v>-9.9548505133769099E-5</v>
      </c>
      <c r="I16">
        <v>-1.0931363424637375E-4</v>
      </c>
      <c r="J16">
        <v>-8.3713535581010493E-5</v>
      </c>
      <c r="K16">
        <v>-8.0246377006558747E-7</v>
      </c>
      <c r="L16">
        <v>9.4146462807340495E-4</v>
      </c>
      <c r="M16">
        <v>9.5309127607800636E-4</v>
      </c>
      <c r="N16">
        <v>9.644639274857253E-4</v>
      </c>
      <c r="O16">
        <v>9.7125798967245857E-4</v>
      </c>
      <c r="P16">
        <v>9.7024523482105854E-4</v>
      </c>
      <c r="Q16">
        <v>2.7216726129924902E-3</v>
      </c>
      <c r="R16">
        <v>9.9143239176088891E-4</v>
      </c>
      <c r="S16">
        <v>1.0015362333564697E-3</v>
      </c>
      <c r="T16">
        <v>1.011485276405797E-3</v>
      </c>
      <c r="U16">
        <v>1.0426608374918592E-3</v>
      </c>
      <c r="V16">
        <v>1.7831285644756111E-5</v>
      </c>
      <c r="W16">
        <v>4.8929250045473386E-5</v>
      </c>
      <c r="X16">
        <v>2.3077088582803239E-5</v>
      </c>
      <c r="Y16">
        <v>7.2305080380713688E-5</v>
      </c>
      <c r="Z16">
        <v>2.1239045145443147E-5</v>
      </c>
      <c r="AA16">
        <v>-1.5144804790475611E-5</v>
      </c>
      <c r="AB16">
        <v>3.0508329393965446E-5</v>
      </c>
      <c r="AC16">
        <v>2.6083658215217669E-5</v>
      </c>
      <c r="AD16">
        <v>2.7422473631955198E-5</v>
      </c>
      <c r="AE16">
        <v>4.0212618057499684E-5</v>
      </c>
      <c r="AF16">
        <v>4.7637270951522617E-5</v>
      </c>
      <c r="AG16">
        <v>-7.7931007620991096E-4</v>
      </c>
    </row>
    <row r="17" spans="1:33" x14ac:dyDescent="0.25">
      <c r="A17" t="s">
        <v>130</v>
      </c>
      <c r="B17" s="24">
        <v>-4.7413594948193034E-2</v>
      </c>
      <c r="C17">
        <v>-5.8358197675698326E-5</v>
      </c>
      <c r="D17">
        <v>-7.3747221429019784E-5</v>
      </c>
      <c r="E17">
        <v>-1.6524959431370094E-4</v>
      </c>
      <c r="F17">
        <v>6.7656630815086951E-5</v>
      </c>
      <c r="G17">
        <v>-1.5154081903865358E-4</v>
      </c>
      <c r="H17">
        <v>-1.2044638908352448E-5</v>
      </c>
      <c r="I17">
        <v>-6.9588833457008797E-5</v>
      </c>
      <c r="J17">
        <v>-1.0567296100907799E-4</v>
      </c>
      <c r="K17">
        <v>2.7153851080204822E-6</v>
      </c>
      <c r="L17">
        <v>9.4523667446177572E-4</v>
      </c>
      <c r="M17">
        <v>9.5962391504568695E-4</v>
      </c>
      <c r="N17">
        <v>9.7595034835632377E-4</v>
      </c>
      <c r="O17">
        <v>9.8176301618116695E-4</v>
      </c>
      <c r="P17">
        <v>9.8216745700723169E-4</v>
      </c>
      <c r="Q17">
        <v>9.9143239176088891E-4</v>
      </c>
      <c r="R17">
        <v>3.3845088901789449E-3</v>
      </c>
      <c r="S17">
        <v>1.0214314909049729E-3</v>
      </c>
      <c r="T17">
        <v>1.021960939649512E-3</v>
      </c>
      <c r="U17">
        <v>1.0581161332253164E-3</v>
      </c>
      <c r="V17">
        <v>-7.0904488238087218E-5</v>
      </c>
      <c r="W17">
        <v>-7.1014659747748452E-5</v>
      </c>
      <c r="X17">
        <v>-4.4586715158074629E-5</v>
      </c>
      <c r="Y17">
        <v>-1.6344791509846331E-5</v>
      </c>
      <c r="Z17">
        <v>-3.1507845422781811E-5</v>
      </c>
      <c r="AA17">
        <v>-4.4267445576260691E-5</v>
      </c>
      <c r="AB17">
        <v>-5.8082038327751445E-5</v>
      </c>
      <c r="AC17">
        <v>-6.4871897885707553E-5</v>
      </c>
      <c r="AD17">
        <v>-8.0572183436251974E-6</v>
      </c>
      <c r="AE17">
        <v>-7.7966137886549243E-5</v>
      </c>
      <c r="AF17">
        <v>-6.2680353761346893E-5</v>
      </c>
      <c r="AG17">
        <v>-7.5028369040536463E-4</v>
      </c>
    </row>
    <row r="18" spans="1:33" x14ac:dyDescent="0.25">
      <c r="A18" t="s">
        <v>131</v>
      </c>
      <c r="B18" s="24">
        <v>-1.8696921028814997E-2</v>
      </c>
      <c r="C18">
        <v>-5.4907359985541357E-5</v>
      </c>
      <c r="D18">
        <v>-6.8321819607939879E-5</v>
      </c>
      <c r="E18">
        <v>-1.7565737281892451E-4</v>
      </c>
      <c r="F18">
        <v>1.2595311514179339E-4</v>
      </c>
      <c r="G18">
        <v>-1.7332360484820857E-4</v>
      </c>
      <c r="H18">
        <v>-1.5690095259133596E-5</v>
      </c>
      <c r="I18">
        <v>-7.7786318191306898E-5</v>
      </c>
      <c r="J18">
        <v>-1.0990096619186638E-4</v>
      </c>
      <c r="K18">
        <v>-1.7970583161263601E-5</v>
      </c>
      <c r="L18">
        <v>9.4943278815358466E-4</v>
      </c>
      <c r="M18">
        <v>9.6540078228711588E-4</v>
      </c>
      <c r="N18">
        <v>9.8211072423787585E-4</v>
      </c>
      <c r="O18">
        <v>9.9737940789105845E-4</v>
      </c>
      <c r="P18">
        <v>9.9602449909893978E-4</v>
      </c>
      <c r="Q18">
        <v>1.0015362333564697E-3</v>
      </c>
      <c r="R18">
        <v>1.0214314909049729E-3</v>
      </c>
      <c r="S18">
        <v>3.5511716001592579E-3</v>
      </c>
      <c r="T18">
        <v>1.0517571062919715E-3</v>
      </c>
      <c r="U18">
        <v>1.1045625809580615E-3</v>
      </c>
      <c r="V18">
        <v>-1.1305001285389792E-5</v>
      </c>
      <c r="W18">
        <v>-4.5695999641604034E-5</v>
      </c>
      <c r="X18">
        <v>-3.7970050007026749E-5</v>
      </c>
      <c r="Y18">
        <v>-2.8546476933072958E-5</v>
      </c>
      <c r="Z18">
        <v>-4.1625240788989708E-5</v>
      </c>
      <c r="AA18">
        <v>-1.1219991902792955E-4</v>
      </c>
      <c r="AB18">
        <v>-8.9510055541255841E-5</v>
      </c>
      <c r="AC18">
        <v>-4.6369077997624136E-5</v>
      </c>
      <c r="AD18">
        <v>-5.9142278936621614E-5</v>
      </c>
      <c r="AE18">
        <v>-6.7785546102676537E-5</v>
      </c>
      <c r="AF18">
        <v>-4.0943385678568391E-5</v>
      </c>
      <c r="AG18">
        <v>-7.783909014930947E-4</v>
      </c>
    </row>
    <row r="19" spans="1:33" x14ac:dyDescent="0.25">
      <c r="A19" t="s">
        <v>132</v>
      </c>
      <c r="B19" s="24">
        <v>5.0798830829767168E-2</v>
      </c>
      <c r="C19">
        <v>-4.7574294859760396E-5</v>
      </c>
      <c r="D19">
        <v>-7.4865731342183179E-5</v>
      </c>
      <c r="E19">
        <v>-1.6878504452378659E-4</v>
      </c>
      <c r="F19">
        <v>1.9044516825175752E-4</v>
      </c>
      <c r="G19">
        <v>-1.64908625068729E-4</v>
      </c>
      <c r="H19">
        <v>-1.3418401895776057E-5</v>
      </c>
      <c r="I19">
        <v>-7.3059198514802137E-5</v>
      </c>
      <c r="J19">
        <v>-8.0930195151338339E-5</v>
      </c>
      <c r="K19">
        <v>1.7315659114657922E-4</v>
      </c>
      <c r="L19">
        <v>9.4469572035285262E-4</v>
      </c>
      <c r="M19">
        <v>9.6570694408966581E-4</v>
      </c>
      <c r="N19">
        <v>9.8302348657680985E-4</v>
      </c>
      <c r="O19">
        <v>9.9157338003964769E-4</v>
      </c>
      <c r="P19">
        <v>9.959881041558716E-4</v>
      </c>
      <c r="Q19">
        <v>1.011485276405797E-3</v>
      </c>
      <c r="R19">
        <v>1.021960939649512E-3</v>
      </c>
      <c r="S19">
        <v>1.0517571062919715E-3</v>
      </c>
      <c r="T19">
        <v>3.8125787263299541E-3</v>
      </c>
      <c r="U19">
        <v>1.1259805848964279E-3</v>
      </c>
      <c r="V19">
        <v>-1.5750698464656732E-4</v>
      </c>
      <c r="W19">
        <v>-4.5220254529713987E-5</v>
      </c>
      <c r="X19">
        <v>-8.5298323303298991E-5</v>
      </c>
      <c r="Y19">
        <v>-3.670371831924617E-5</v>
      </c>
      <c r="Z19">
        <v>-1.0975958752507776E-4</v>
      </c>
      <c r="AA19">
        <v>-8.0987082249774458E-5</v>
      </c>
      <c r="AB19">
        <v>-8.4752724993135842E-5</v>
      </c>
      <c r="AC19">
        <v>-5.3734909416129531E-5</v>
      </c>
      <c r="AD19">
        <v>-6.9427661511513696E-5</v>
      </c>
      <c r="AE19">
        <v>-1.3183687710158188E-5</v>
      </c>
      <c r="AF19">
        <v>-6.6164624203768601E-5</v>
      </c>
      <c r="AG19">
        <v>-8.4639074063719343E-4</v>
      </c>
    </row>
    <row r="20" spans="1:33" x14ac:dyDescent="0.25">
      <c r="A20" t="s">
        <v>133</v>
      </c>
      <c r="B20" s="24">
        <v>0.16652526368344084</v>
      </c>
      <c r="C20">
        <v>-5.0021993391974699E-5</v>
      </c>
      <c r="D20">
        <v>-8.0887844709916625E-5</v>
      </c>
      <c r="E20">
        <v>-2.1640725012835008E-4</v>
      </c>
      <c r="F20">
        <v>3.5109009817683193E-4</v>
      </c>
      <c r="G20">
        <v>-2.1556762060907556E-4</v>
      </c>
      <c r="H20">
        <v>1.008056974591688E-5</v>
      </c>
      <c r="I20">
        <v>-1.1522779436361512E-5</v>
      </c>
      <c r="J20">
        <v>1.4885184320026328E-5</v>
      </c>
      <c r="K20">
        <v>2.2418161533799448E-4</v>
      </c>
      <c r="L20">
        <v>9.5119588119771501E-4</v>
      </c>
      <c r="M20">
        <v>9.7841662427119763E-4</v>
      </c>
      <c r="N20">
        <v>1.0027489332398232E-3</v>
      </c>
      <c r="O20">
        <v>1.0139144682867415E-3</v>
      </c>
      <c r="P20">
        <v>1.0245581326862019E-3</v>
      </c>
      <c r="Q20">
        <v>1.0426608374918592E-3</v>
      </c>
      <c r="R20">
        <v>1.0581161332253164E-3</v>
      </c>
      <c r="S20">
        <v>1.1045625809580615E-3</v>
      </c>
      <c r="T20">
        <v>1.1259805848964279E-3</v>
      </c>
      <c r="U20">
        <v>3.4012900867843349E-3</v>
      </c>
      <c r="V20">
        <v>-7.5659405834949687E-5</v>
      </c>
      <c r="W20">
        <v>-5.6553597759087006E-5</v>
      </c>
      <c r="X20">
        <v>-8.3280854968714561E-6</v>
      </c>
      <c r="Y20">
        <v>1.6749588146600363E-5</v>
      </c>
      <c r="Z20">
        <v>-7.8017121062272019E-5</v>
      </c>
      <c r="AA20">
        <v>-7.1441500397558617E-5</v>
      </c>
      <c r="AB20">
        <v>-8.8153671180623227E-5</v>
      </c>
      <c r="AC20">
        <v>-5.6931185386098211E-5</v>
      </c>
      <c r="AD20">
        <v>-6.3479354393696863E-5</v>
      </c>
      <c r="AE20">
        <v>-5.7937108824013912E-5</v>
      </c>
      <c r="AF20">
        <v>-3.9224715638151416E-5</v>
      </c>
      <c r="AG20">
        <v>-1.0110463412513673E-3</v>
      </c>
    </row>
    <row r="21" spans="1:33" x14ac:dyDescent="0.25">
      <c r="A21" t="s">
        <v>28</v>
      </c>
      <c r="B21" s="24">
        <v>3.9583969541802287E-2</v>
      </c>
      <c r="C21">
        <v>1.0446137581508267E-5</v>
      </c>
      <c r="D21">
        <v>-1.3473109157953792E-4</v>
      </c>
      <c r="E21">
        <v>-1.48976021207231E-4</v>
      </c>
      <c r="F21">
        <v>1.8015557342286603E-6</v>
      </c>
      <c r="G21">
        <v>-3.0065797103234137E-6</v>
      </c>
      <c r="H21">
        <v>1.0239645759680966E-5</v>
      </c>
      <c r="I21">
        <v>3.7055487441095113E-5</v>
      </c>
      <c r="J21">
        <v>-3.9019122919842653E-5</v>
      </c>
      <c r="K21">
        <v>-7.6547519240944672E-5</v>
      </c>
      <c r="L21">
        <v>-1.2060348544666154E-4</v>
      </c>
      <c r="M21">
        <v>-6.4676209661989324E-5</v>
      </c>
      <c r="N21">
        <v>-3.4560274832609844E-5</v>
      </c>
      <c r="O21">
        <v>-1.0745906343783215E-4</v>
      </c>
      <c r="P21">
        <v>2.1385434165877796E-5</v>
      </c>
      <c r="Q21">
        <v>1.7831285644756111E-5</v>
      </c>
      <c r="R21">
        <v>-7.0904488238087218E-5</v>
      </c>
      <c r="S21">
        <v>-1.1305001285389792E-5</v>
      </c>
      <c r="T21">
        <v>-1.5750698464656732E-4</v>
      </c>
      <c r="U21">
        <v>-7.5659405834949687E-5</v>
      </c>
      <c r="V21">
        <v>5.889075053118864E-3</v>
      </c>
      <c r="W21">
        <v>2.587224443549075E-3</v>
      </c>
      <c r="X21">
        <v>2.590175362219534E-3</v>
      </c>
      <c r="Y21">
        <v>2.5794395168320127E-3</v>
      </c>
      <c r="Z21">
        <v>2.5859879216533843E-3</v>
      </c>
      <c r="AA21">
        <v>2.5850579242003846E-3</v>
      </c>
      <c r="AB21">
        <v>2.5804812933145778E-3</v>
      </c>
      <c r="AC21">
        <v>2.5794168230420947E-3</v>
      </c>
      <c r="AD21">
        <v>2.5923429722412307E-3</v>
      </c>
      <c r="AE21">
        <v>2.5829861032163736E-3</v>
      </c>
      <c r="AF21">
        <v>2.6002288142285574E-3</v>
      </c>
      <c r="AG21">
        <v>-2.4232155303039122E-3</v>
      </c>
    </row>
    <row r="22" spans="1:33" x14ac:dyDescent="0.25">
      <c r="A22" t="s">
        <v>29</v>
      </c>
      <c r="B22" s="24">
        <v>7.1857271177712775E-2</v>
      </c>
      <c r="C22">
        <v>1.6365185304528473E-5</v>
      </c>
      <c r="D22">
        <v>-8.18022593588725E-5</v>
      </c>
      <c r="E22">
        <v>-1.036536704570332E-4</v>
      </c>
      <c r="F22">
        <v>-1.5260137320581541E-5</v>
      </c>
      <c r="G22">
        <v>1.4850474625093995E-5</v>
      </c>
      <c r="H22">
        <v>-6.3072934553901018E-5</v>
      </c>
      <c r="I22">
        <v>-2.3923084663295385E-5</v>
      </c>
      <c r="J22">
        <v>-6.6033076010307487E-5</v>
      </c>
      <c r="K22">
        <v>-7.5475632490540389E-5</v>
      </c>
      <c r="L22">
        <v>-1.0867453617004435E-6</v>
      </c>
      <c r="M22">
        <v>-2.2982453715741035E-5</v>
      </c>
      <c r="N22">
        <v>-3.8959870297707033E-5</v>
      </c>
      <c r="O22">
        <v>-1.594768471425308E-4</v>
      </c>
      <c r="P22">
        <v>-8.7140768115357542E-6</v>
      </c>
      <c r="Q22">
        <v>4.8929250045473386E-5</v>
      </c>
      <c r="R22">
        <v>-7.1014659747748452E-5</v>
      </c>
      <c r="S22">
        <v>-4.5695999641604034E-5</v>
      </c>
      <c r="T22">
        <v>-4.5220254529713987E-5</v>
      </c>
      <c r="U22">
        <v>-5.6553597759087006E-5</v>
      </c>
      <c r="V22">
        <v>2.587224443549075E-3</v>
      </c>
      <c r="W22">
        <v>3.8999563458830171E-3</v>
      </c>
      <c r="X22">
        <v>2.5905406018295529E-3</v>
      </c>
      <c r="Y22">
        <v>2.5833208778268326E-3</v>
      </c>
      <c r="Z22">
        <v>2.5899541042032682E-3</v>
      </c>
      <c r="AA22">
        <v>2.5880386159622629E-3</v>
      </c>
      <c r="AB22">
        <v>2.585917131262919E-3</v>
      </c>
      <c r="AC22">
        <v>2.581298743248184E-3</v>
      </c>
      <c r="AD22">
        <v>2.5904205304314839E-3</v>
      </c>
      <c r="AE22">
        <v>2.586337153975723E-3</v>
      </c>
      <c r="AF22">
        <v>2.5948541117634784E-3</v>
      </c>
      <c r="AG22">
        <v>-2.4317858125598546E-3</v>
      </c>
    </row>
    <row r="23" spans="1:33" x14ac:dyDescent="0.25">
      <c r="A23" t="s">
        <v>30</v>
      </c>
      <c r="B23">
        <v>8.5406038202114787E-2</v>
      </c>
      <c r="C23">
        <v>2.1525277424021474E-5</v>
      </c>
      <c r="D23">
        <v>-7.827018472401177E-5</v>
      </c>
      <c r="E23">
        <v>-1.4972925435207724E-4</v>
      </c>
      <c r="F23">
        <v>-1.0107261105906973E-5</v>
      </c>
      <c r="G23">
        <v>1.1771150953658495E-5</v>
      </c>
      <c r="H23">
        <v>-4.022626717941854E-5</v>
      </c>
      <c r="I23">
        <v>-2.0556219151471626E-5</v>
      </c>
      <c r="J23">
        <v>-2.7043851421359229E-5</v>
      </c>
      <c r="K23">
        <v>-7.8363824402824999E-5</v>
      </c>
      <c r="L23">
        <v>-2.5267901695931287E-5</v>
      </c>
      <c r="M23">
        <v>-3.2506903277755724E-5</v>
      </c>
      <c r="N23">
        <v>-3.1218945626333597E-5</v>
      </c>
      <c r="O23">
        <v>-1.4858568072542976E-4</v>
      </c>
      <c r="P23">
        <v>-5.1220898605512633E-5</v>
      </c>
      <c r="Q23">
        <v>2.3077088582803239E-5</v>
      </c>
      <c r="R23">
        <v>-4.4586715158074629E-5</v>
      </c>
      <c r="S23">
        <v>-3.7970050007026749E-5</v>
      </c>
      <c r="T23">
        <v>-8.5298323303298991E-5</v>
      </c>
      <c r="U23">
        <v>-8.3280854968714561E-6</v>
      </c>
      <c r="V23">
        <v>2.590175362219534E-3</v>
      </c>
      <c r="W23">
        <v>2.5905406018295529E-3</v>
      </c>
      <c r="X23">
        <v>4.2414067552423128E-3</v>
      </c>
      <c r="Y23">
        <v>2.5837494422590139E-3</v>
      </c>
      <c r="Z23">
        <v>2.5889688640793294E-3</v>
      </c>
      <c r="AA23">
        <v>2.5882360625169285E-3</v>
      </c>
      <c r="AB23">
        <v>2.5841677747946842E-3</v>
      </c>
      <c r="AC23">
        <v>2.5769827009343681E-3</v>
      </c>
      <c r="AD23">
        <v>2.588888446199312E-3</v>
      </c>
      <c r="AE23">
        <v>2.5859266704520707E-3</v>
      </c>
      <c r="AF23">
        <v>2.5983564017448119E-3</v>
      </c>
      <c r="AG23">
        <v>-2.4308156233617435E-3</v>
      </c>
    </row>
    <row r="24" spans="1:33" x14ac:dyDescent="0.25">
      <c r="A24" t="s">
        <v>31</v>
      </c>
      <c r="B24">
        <v>4.9734572406908602E-2</v>
      </c>
      <c r="C24">
        <v>-1.2205525302462169E-5</v>
      </c>
      <c r="D24">
        <v>-9.6974345225368417E-5</v>
      </c>
      <c r="E24">
        <v>-1.426121820685824E-4</v>
      </c>
      <c r="F24">
        <v>1.9963735796846478E-5</v>
      </c>
      <c r="G24">
        <v>-7.0971455970326636E-6</v>
      </c>
      <c r="H24">
        <v>-2.3422468560586537E-5</v>
      </c>
      <c r="I24">
        <v>1.477690231640235E-5</v>
      </c>
      <c r="J24">
        <v>-3.6436587101051302E-6</v>
      </c>
      <c r="K24">
        <v>1.4192019469223306E-4</v>
      </c>
      <c r="L24">
        <v>-2.5858631692915284E-5</v>
      </c>
      <c r="M24">
        <v>-2.4615078758741032E-6</v>
      </c>
      <c r="N24">
        <v>-1.7238852469032796E-5</v>
      </c>
      <c r="O24">
        <v>-1.2940910271291313E-4</v>
      </c>
      <c r="P24">
        <v>-7.7612519889356949E-6</v>
      </c>
      <c r="Q24">
        <v>7.2305080380713688E-5</v>
      </c>
      <c r="R24">
        <v>-1.6344791509846331E-5</v>
      </c>
      <c r="S24">
        <v>-2.8546476933072958E-5</v>
      </c>
      <c r="T24">
        <v>-3.670371831924617E-5</v>
      </c>
      <c r="U24">
        <v>1.6749588146600363E-5</v>
      </c>
      <c r="V24">
        <v>2.5794395168320127E-3</v>
      </c>
      <c r="W24">
        <v>2.5833208778268326E-3</v>
      </c>
      <c r="X24">
        <v>2.5837494422590139E-3</v>
      </c>
      <c r="Y24">
        <v>4.3127097049375663E-3</v>
      </c>
      <c r="Z24">
        <v>2.5888254430141799E-3</v>
      </c>
      <c r="AA24">
        <v>2.5830825762555003E-3</v>
      </c>
      <c r="AB24">
        <v>2.5813525460823719E-3</v>
      </c>
      <c r="AC24">
        <v>2.5764027219131887E-3</v>
      </c>
      <c r="AD24">
        <v>2.5882264694285983E-3</v>
      </c>
      <c r="AE24">
        <v>2.581578018752583E-3</v>
      </c>
      <c r="AF24">
        <v>2.6006766207859284E-3</v>
      </c>
      <c r="AG24">
        <v>-2.4815393988586263E-3</v>
      </c>
    </row>
    <row r="25" spans="1:33" x14ac:dyDescent="0.25">
      <c r="A25" t="s">
        <v>32</v>
      </c>
      <c r="B25">
        <v>6.7042732188120374E-2</v>
      </c>
      <c r="C25">
        <v>1.9227460655272808E-5</v>
      </c>
      <c r="D25">
        <v>-7.2824510007367426E-5</v>
      </c>
      <c r="E25">
        <v>-1.6191975515058031E-4</v>
      </c>
      <c r="F25">
        <v>-2.8758829852391243E-5</v>
      </c>
      <c r="G25">
        <v>-1.1829538541538809E-5</v>
      </c>
      <c r="H25">
        <v>-5.728677341889938E-5</v>
      </c>
      <c r="I25">
        <v>4.01442804911817E-6</v>
      </c>
      <c r="J25">
        <v>-6.1439604990402331E-6</v>
      </c>
      <c r="K25">
        <v>-1.9711260569001436E-5</v>
      </c>
      <c r="L25">
        <v>-5.3414411888052203E-5</v>
      </c>
      <c r="M25">
        <v>-4.5804828453237961E-5</v>
      </c>
      <c r="N25">
        <v>-2.2965274849062354E-5</v>
      </c>
      <c r="O25">
        <v>-1.4770791502588347E-4</v>
      </c>
      <c r="P25">
        <v>-5.4818326955113472E-5</v>
      </c>
      <c r="Q25">
        <v>2.1239045145443147E-5</v>
      </c>
      <c r="R25">
        <v>-3.1507845422781811E-5</v>
      </c>
      <c r="S25">
        <v>-4.1625240788989708E-5</v>
      </c>
      <c r="T25">
        <v>-1.0975958752507776E-4</v>
      </c>
      <c r="U25">
        <v>-7.8017121062272019E-5</v>
      </c>
      <c r="V25">
        <v>2.5859879216533843E-3</v>
      </c>
      <c r="W25">
        <v>2.5899541042032682E-3</v>
      </c>
      <c r="X25">
        <v>2.5889688640793294E-3</v>
      </c>
      <c r="Y25">
        <v>2.5888254430141799E-3</v>
      </c>
      <c r="Z25">
        <v>4.1854768905219024E-3</v>
      </c>
      <c r="AA25">
        <v>2.5903132979074994E-3</v>
      </c>
      <c r="AB25">
        <v>2.5861382067722469E-3</v>
      </c>
      <c r="AC25">
        <v>2.5782341799685392E-3</v>
      </c>
      <c r="AD25">
        <v>2.5893982791830301E-3</v>
      </c>
      <c r="AE25">
        <v>2.5875537756232252E-3</v>
      </c>
      <c r="AF25">
        <v>2.5973609177592214E-3</v>
      </c>
      <c r="AG25">
        <v>-2.4106631463485179E-3</v>
      </c>
    </row>
    <row r="26" spans="1:33" x14ac:dyDescent="0.25">
      <c r="A26" t="s">
        <v>33</v>
      </c>
      <c r="B26">
        <v>4.6867359985858961E-2</v>
      </c>
      <c r="C26">
        <v>6.9709542805457476E-7</v>
      </c>
      <c r="D26">
        <v>-8.0618698513512785E-5</v>
      </c>
      <c r="E26">
        <v>-1.3069592559228696E-4</v>
      </c>
      <c r="F26">
        <v>-2.2539974794138687E-5</v>
      </c>
      <c r="G26">
        <v>2.1036518711683151E-5</v>
      </c>
      <c r="H26">
        <v>-5.7596139172154739E-5</v>
      </c>
      <c r="I26">
        <v>-5.0864860225350011E-6</v>
      </c>
      <c r="J26">
        <v>-2.5725524252724662E-5</v>
      </c>
      <c r="K26">
        <v>1.3054191494466308E-5</v>
      </c>
      <c r="L26">
        <v>-2.9332832161063334E-5</v>
      </c>
      <c r="M26">
        <v>-3.8795651155146943E-5</v>
      </c>
      <c r="N26">
        <v>3.3689587517992097E-6</v>
      </c>
      <c r="O26">
        <v>-1.3392824459800148E-4</v>
      </c>
      <c r="P26">
        <v>-3.0051791268720157E-5</v>
      </c>
      <c r="Q26">
        <v>-1.5144804790475611E-5</v>
      </c>
      <c r="R26">
        <v>-4.4267445576260691E-5</v>
      </c>
      <c r="S26">
        <v>-1.1219991902792955E-4</v>
      </c>
      <c r="T26">
        <v>-8.0987082249774458E-5</v>
      </c>
      <c r="U26">
        <v>-7.1441500397558617E-5</v>
      </c>
      <c r="V26">
        <v>2.5850579242003846E-3</v>
      </c>
      <c r="W26">
        <v>2.5880386159622629E-3</v>
      </c>
      <c r="X26">
        <v>2.5882360625169285E-3</v>
      </c>
      <c r="Y26">
        <v>2.5830825762555003E-3</v>
      </c>
      <c r="Z26">
        <v>2.5903132979074994E-3</v>
      </c>
      <c r="AA26">
        <v>3.8738567092699476E-3</v>
      </c>
      <c r="AB26">
        <v>2.5850867624810305E-3</v>
      </c>
      <c r="AC26">
        <v>2.5812303677958249E-3</v>
      </c>
      <c r="AD26">
        <v>2.5899993600062071E-3</v>
      </c>
      <c r="AE26">
        <v>2.5860838454474914E-3</v>
      </c>
      <c r="AF26">
        <v>2.5962978268055121E-3</v>
      </c>
      <c r="AG26">
        <v>-2.4257705408115824E-3</v>
      </c>
    </row>
    <row r="27" spans="1:33" x14ac:dyDescent="0.25">
      <c r="A27" t="s">
        <v>34</v>
      </c>
      <c r="B27">
        <v>-2.1463213306506756E-2</v>
      </c>
      <c r="C27">
        <v>3.685934132564862E-5</v>
      </c>
      <c r="D27">
        <v>-5.6827529115918523E-5</v>
      </c>
      <c r="E27">
        <v>-7.8586418718866176E-5</v>
      </c>
      <c r="F27">
        <v>-1.2502953849130035E-5</v>
      </c>
      <c r="G27">
        <v>4.6092856152296443E-6</v>
      </c>
      <c r="H27">
        <v>-7.0358356532491213E-5</v>
      </c>
      <c r="I27">
        <v>-3.3792258947239672E-5</v>
      </c>
      <c r="J27">
        <v>-5.5649984798459206E-5</v>
      </c>
      <c r="K27">
        <v>7.6467905794608791E-6</v>
      </c>
      <c r="L27">
        <v>-2.7406740747955868E-5</v>
      </c>
      <c r="M27">
        <v>-4.2821003659272716E-5</v>
      </c>
      <c r="N27">
        <v>-2.8257208124423034E-5</v>
      </c>
      <c r="O27">
        <v>-1.6742322541628176E-4</v>
      </c>
      <c r="P27">
        <v>-8.7953926214788178E-5</v>
      </c>
      <c r="Q27">
        <v>3.0508329393965446E-5</v>
      </c>
      <c r="R27">
        <v>-5.8082038327751445E-5</v>
      </c>
      <c r="S27">
        <v>-8.9510055541255841E-5</v>
      </c>
      <c r="T27">
        <v>-8.4752724993135842E-5</v>
      </c>
      <c r="U27">
        <v>-8.8153671180623227E-5</v>
      </c>
      <c r="V27">
        <v>2.5804812933145778E-3</v>
      </c>
      <c r="W27">
        <v>2.585917131262919E-3</v>
      </c>
      <c r="X27">
        <v>2.5841677747946842E-3</v>
      </c>
      <c r="Y27">
        <v>2.5813525460823719E-3</v>
      </c>
      <c r="Z27">
        <v>2.5861382067722469E-3</v>
      </c>
      <c r="AA27">
        <v>2.5850867624810305E-3</v>
      </c>
      <c r="AB27">
        <v>3.5958440363864632E-3</v>
      </c>
      <c r="AC27">
        <v>2.5799010227159263E-3</v>
      </c>
      <c r="AD27">
        <v>2.5853961878380639E-3</v>
      </c>
      <c r="AE27">
        <v>2.5838675712990394E-3</v>
      </c>
      <c r="AF27">
        <v>2.58934434007969E-3</v>
      </c>
      <c r="AG27">
        <v>-2.4385188097921732E-3</v>
      </c>
    </row>
    <row r="28" spans="1:33" x14ac:dyDescent="0.25">
      <c r="A28" t="s">
        <v>35</v>
      </c>
      <c r="B28">
        <v>9.191352317475851E-2</v>
      </c>
      <c r="C28">
        <v>2.1807678433766471E-5</v>
      </c>
      <c r="D28">
        <v>-6.0775177721736741E-5</v>
      </c>
      <c r="E28">
        <v>-6.8371167427285211E-5</v>
      </c>
      <c r="F28">
        <v>-3.2896349974429568E-5</v>
      </c>
      <c r="G28">
        <v>1.2752650114867785E-6</v>
      </c>
      <c r="H28">
        <v>-1.6978840156711954E-5</v>
      </c>
      <c r="I28">
        <v>3.4319968316671307E-5</v>
      </c>
      <c r="J28">
        <v>-1.5797623380247715E-5</v>
      </c>
      <c r="K28">
        <v>5.1162220439239557E-5</v>
      </c>
      <c r="L28">
        <v>-1.0024821551731129E-5</v>
      </c>
      <c r="M28">
        <v>-3.5153587679283553E-5</v>
      </c>
      <c r="N28">
        <v>2.5293437580786726E-6</v>
      </c>
      <c r="O28">
        <v>-1.2157591815679675E-4</v>
      </c>
      <c r="P28">
        <v>5.0970817667414037E-7</v>
      </c>
      <c r="Q28">
        <v>2.6083658215217669E-5</v>
      </c>
      <c r="R28">
        <v>-6.4871897885707553E-5</v>
      </c>
      <c r="S28">
        <v>-4.6369077997624136E-5</v>
      </c>
      <c r="T28">
        <v>-5.3734909416129531E-5</v>
      </c>
      <c r="U28">
        <v>-5.6931185386098211E-5</v>
      </c>
      <c r="V28">
        <v>2.5794168230420947E-3</v>
      </c>
      <c r="W28">
        <v>2.581298743248184E-3</v>
      </c>
      <c r="X28">
        <v>2.5769827009343681E-3</v>
      </c>
      <c r="Y28">
        <v>2.5764027219131887E-3</v>
      </c>
      <c r="Z28">
        <v>2.5782341799685392E-3</v>
      </c>
      <c r="AA28">
        <v>2.5812303677958249E-3</v>
      </c>
      <c r="AB28">
        <v>2.5799010227159263E-3</v>
      </c>
      <c r="AC28">
        <v>3.8225757749249197E-3</v>
      </c>
      <c r="AD28">
        <v>2.5822702787462702E-3</v>
      </c>
      <c r="AE28">
        <v>2.5788185343738994E-3</v>
      </c>
      <c r="AF28">
        <v>2.5795167790998979E-3</v>
      </c>
      <c r="AG28">
        <v>-2.4905518205928594E-3</v>
      </c>
    </row>
    <row r="29" spans="1:33" x14ac:dyDescent="0.25">
      <c r="A29" t="s">
        <v>36</v>
      </c>
      <c r="B29">
        <v>0.17561570798011716</v>
      </c>
      <c r="C29">
        <v>-1.430465339119803E-5</v>
      </c>
      <c r="D29">
        <v>-1.0382511276531433E-4</v>
      </c>
      <c r="E29">
        <v>-1.4449230875804493E-4</v>
      </c>
      <c r="F29">
        <v>1.5578202649210542E-5</v>
      </c>
      <c r="G29">
        <v>2.6258115700283767E-5</v>
      </c>
      <c r="H29">
        <v>-3.0516031830928915E-6</v>
      </c>
      <c r="I29">
        <v>7.4604213675411382E-5</v>
      </c>
      <c r="J29">
        <v>1.0227123673073324E-5</v>
      </c>
      <c r="K29">
        <v>2.9953987237010989E-5</v>
      </c>
      <c r="L29">
        <v>-1.6211821398602264E-5</v>
      </c>
      <c r="M29">
        <v>-1.0185052397468212E-5</v>
      </c>
      <c r="N29">
        <v>9.2675284183275182E-6</v>
      </c>
      <c r="O29">
        <v>-1.3202199701981346E-4</v>
      </c>
      <c r="P29">
        <v>-4.3193476903411908E-5</v>
      </c>
      <c r="Q29">
        <v>2.7422473631955198E-5</v>
      </c>
      <c r="R29">
        <v>-8.0572183436251974E-6</v>
      </c>
      <c r="S29">
        <v>-5.9142278936621614E-5</v>
      </c>
      <c r="T29">
        <v>-6.9427661511513696E-5</v>
      </c>
      <c r="U29">
        <v>-6.3479354393696863E-5</v>
      </c>
      <c r="V29">
        <v>2.5923429722412307E-3</v>
      </c>
      <c r="W29">
        <v>2.5904205304314839E-3</v>
      </c>
      <c r="X29">
        <v>2.588888446199312E-3</v>
      </c>
      <c r="Y29">
        <v>2.5882264694285983E-3</v>
      </c>
      <c r="Z29">
        <v>2.5893982791830301E-3</v>
      </c>
      <c r="AA29">
        <v>2.5899993600062071E-3</v>
      </c>
      <c r="AB29">
        <v>2.5853961878380639E-3</v>
      </c>
      <c r="AC29">
        <v>2.5822702787462702E-3</v>
      </c>
      <c r="AD29">
        <v>4.2610620911239135E-3</v>
      </c>
      <c r="AE29">
        <v>2.5925278168998918E-3</v>
      </c>
      <c r="AF29">
        <v>2.6010706149059981E-3</v>
      </c>
      <c r="AG29">
        <v>-2.498459470423028E-3</v>
      </c>
    </row>
    <row r="30" spans="1:33" x14ac:dyDescent="0.25">
      <c r="A30" t="s">
        <v>37</v>
      </c>
      <c r="B30">
        <v>0.11202987543419984</v>
      </c>
      <c r="C30">
        <v>-1.3946346713046516E-5</v>
      </c>
      <c r="D30">
        <v>-9.4205307810888523E-5</v>
      </c>
      <c r="E30">
        <v>-1.1038560447003908E-4</v>
      </c>
      <c r="F30">
        <v>2.8737320847129822E-5</v>
      </c>
      <c r="G30">
        <v>2.6336367497848758E-5</v>
      </c>
      <c r="H30">
        <v>-3.3713802891997781E-5</v>
      </c>
      <c r="I30">
        <v>5.371994846314833E-5</v>
      </c>
      <c r="J30">
        <v>6.4991215140914119E-6</v>
      </c>
      <c r="K30">
        <v>7.2202029346558547E-5</v>
      </c>
      <c r="L30">
        <v>-3.723209847166615E-5</v>
      </c>
      <c r="M30">
        <v>-1.5306589970091205E-5</v>
      </c>
      <c r="N30">
        <v>-1.1126356783185327E-5</v>
      </c>
      <c r="O30">
        <v>-1.1456550698121782E-4</v>
      </c>
      <c r="P30">
        <v>-6.7000334727063343E-5</v>
      </c>
      <c r="Q30">
        <v>4.0212618057499684E-5</v>
      </c>
      <c r="R30">
        <v>-7.7966137886549243E-5</v>
      </c>
      <c r="S30">
        <v>-6.7785546102676537E-5</v>
      </c>
      <c r="T30">
        <v>-1.3183687710158188E-5</v>
      </c>
      <c r="U30">
        <v>-5.7937108824013912E-5</v>
      </c>
      <c r="V30">
        <v>2.5829861032163736E-3</v>
      </c>
      <c r="W30">
        <v>2.586337153975723E-3</v>
      </c>
      <c r="X30">
        <v>2.5859266704520707E-3</v>
      </c>
      <c r="Y30">
        <v>2.581578018752583E-3</v>
      </c>
      <c r="Z30">
        <v>2.5875537756232252E-3</v>
      </c>
      <c r="AA30">
        <v>2.5860838454474914E-3</v>
      </c>
      <c r="AB30">
        <v>2.5838675712990394E-3</v>
      </c>
      <c r="AC30">
        <v>2.5788185343738994E-3</v>
      </c>
      <c r="AD30">
        <v>2.5925278168998918E-3</v>
      </c>
      <c r="AE30">
        <v>3.9496327108326703E-3</v>
      </c>
      <c r="AF30">
        <v>2.5965477018434456E-3</v>
      </c>
      <c r="AG30">
        <v>-2.5034002269902302E-3</v>
      </c>
    </row>
    <row r="31" spans="1:33" x14ac:dyDescent="0.25">
      <c r="A31" t="s">
        <v>38</v>
      </c>
      <c r="B31">
        <v>0.19084064288355213</v>
      </c>
      <c r="C31">
        <v>-1.0197241822597412E-5</v>
      </c>
      <c r="D31">
        <v>-9.5146995492135828E-5</v>
      </c>
      <c r="E31">
        <v>-2.4046740410985817E-4</v>
      </c>
      <c r="F31">
        <v>5.3969946210555937E-5</v>
      </c>
      <c r="G31">
        <v>9.9563197784754729E-6</v>
      </c>
      <c r="H31">
        <v>-2.3499806620743899E-5</v>
      </c>
      <c r="I31">
        <v>1.2049139339482748E-5</v>
      </c>
      <c r="J31">
        <v>-5.2302113758418214E-5</v>
      </c>
      <c r="K31">
        <v>2.5903759675230571E-5</v>
      </c>
      <c r="L31">
        <v>-5.0282598143046179E-5</v>
      </c>
      <c r="M31">
        <v>-2.5868776246911872E-6</v>
      </c>
      <c r="N31">
        <v>1.1619596107442743E-5</v>
      </c>
      <c r="O31">
        <v>-1.170171332470259E-4</v>
      </c>
      <c r="P31">
        <v>-1.4030629859070011E-5</v>
      </c>
      <c r="Q31">
        <v>4.7637270951522617E-5</v>
      </c>
      <c r="R31">
        <v>-6.2680353761346893E-5</v>
      </c>
      <c r="S31">
        <v>-4.0943385678568391E-5</v>
      </c>
      <c r="T31">
        <v>-6.6164624203768601E-5</v>
      </c>
      <c r="U31">
        <v>-3.9224715638151416E-5</v>
      </c>
      <c r="V31">
        <v>2.6002288142285574E-3</v>
      </c>
      <c r="W31">
        <v>2.5948541117634784E-3</v>
      </c>
      <c r="X31">
        <v>2.5983564017448119E-3</v>
      </c>
      <c r="Y31">
        <v>2.6006766207859284E-3</v>
      </c>
      <c r="Z31">
        <v>2.5973609177592214E-3</v>
      </c>
      <c r="AA31">
        <v>2.5962978268055121E-3</v>
      </c>
      <c r="AB31">
        <v>2.58934434007969E-3</v>
      </c>
      <c r="AC31">
        <v>2.5795167790998979E-3</v>
      </c>
      <c r="AD31">
        <v>2.6010706149059981E-3</v>
      </c>
      <c r="AE31">
        <v>2.5965477018434456E-3</v>
      </c>
      <c r="AF31">
        <v>4.2340130156854963E-3</v>
      </c>
      <c r="AG31">
        <v>-2.4517447964769027E-3</v>
      </c>
    </row>
    <row r="32" spans="1:33" x14ac:dyDescent="0.25">
      <c r="A32" t="s">
        <v>24</v>
      </c>
      <c r="B32">
        <v>-1.5419885681544829</v>
      </c>
      <c r="C32">
        <v>-2.2163155795510727E-4</v>
      </c>
      <c r="D32">
        <v>-6.0518804286921902E-4</v>
      </c>
      <c r="E32">
        <v>-5.2183671492064885E-4</v>
      </c>
      <c r="F32">
        <v>-5.3327727631044693E-4</v>
      </c>
      <c r="G32">
        <v>-1.0038198328033004E-4</v>
      </c>
      <c r="H32">
        <v>-2.4982641928659949E-3</v>
      </c>
      <c r="I32">
        <v>-2.5196356621866017E-3</v>
      </c>
      <c r="J32">
        <v>-2.4770131421411952E-3</v>
      </c>
      <c r="K32">
        <v>-2.5686258142207817E-3</v>
      </c>
      <c r="L32">
        <v>-8.0135240370181413E-4</v>
      </c>
      <c r="M32">
        <v>-7.7300098980663035E-4</v>
      </c>
      <c r="N32">
        <v>-7.5591325135327563E-4</v>
      </c>
      <c r="O32">
        <v>-6.3726544544427514E-4</v>
      </c>
      <c r="P32">
        <v>-7.3395585003391782E-4</v>
      </c>
      <c r="Q32">
        <v>-7.7931007620991096E-4</v>
      </c>
      <c r="R32">
        <v>-7.5028369040536463E-4</v>
      </c>
      <c r="S32">
        <v>-7.783909014930947E-4</v>
      </c>
      <c r="T32">
        <v>-8.4639074063719343E-4</v>
      </c>
      <c r="U32">
        <v>-1.0110463412513673E-3</v>
      </c>
      <c r="V32">
        <v>-2.4232155303039122E-3</v>
      </c>
      <c r="W32">
        <v>-2.4317858125598546E-3</v>
      </c>
      <c r="X32">
        <v>-2.4308156233617435E-3</v>
      </c>
      <c r="Y32">
        <v>-2.4815393988586263E-3</v>
      </c>
      <c r="Z32">
        <v>-2.4106631463485179E-3</v>
      </c>
      <c r="AA32">
        <v>-2.4257705408115824E-3</v>
      </c>
      <c r="AB32">
        <v>-2.4385188097921732E-3</v>
      </c>
      <c r="AC32">
        <v>-2.4905518205928594E-3</v>
      </c>
      <c r="AD32">
        <v>-2.498459470423028E-3</v>
      </c>
      <c r="AE32">
        <v>-2.5034002269902302E-3</v>
      </c>
      <c r="AF32">
        <v>-2.4517447964769027E-3</v>
      </c>
      <c r="AG32">
        <v>6.4330879549118888E-3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workbookViewId="0">
      <selection activeCell="A6" sqref="A6"/>
    </sheetView>
  </sheetViews>
  <sheetFormatPr defaultRowHeight="15" x14ac:dyDescent="0.25"/>
  <cols>
    <col min="1" max="1" width="14.140625" customWidth="1"/>
  </cols>
  <sheetData>
    <row r="1" spans="1:33" x14ac:dyDescent="0.25">
      <c r="A1" s="1" t="s">
        <v>0</v>
      </c>
      <c r="B1" s="1" t="s">
        <v>1</v>
      </c>
      <c r="C1" t="s">
        <v>27</v>
      </c>
      <c r="D1" t="s">
        <v>40</v>
      </c>
      <c r="E1" t="s">
        <v>41</v>
      </c>
      <c r="F1" t="s">
        <v>136</v>
      </c>
      <c r="G1" t="s">
        <v>176</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136</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176</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124</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125</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126</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127</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128</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129</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130</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131</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132</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133</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N39"/>
  <sheetViews>
    <sheetView topLeftCell="A39" workbookViewId="0">
      <selection activeCell="A39" sqref="A39"/>
    </sheetView>
  </sheetViews>
  <sheetFormatPr defaultRowHeight="15" x14ac:dyDescent="0.25"/>
  <cols>
    <col min="1" max="1" width="20.5703125" customWidth="1"/>
  </cols>
  <sheetData>
    <row r="1" spans="1:40" x14ac:dyDescent="0.25">
      <c r="A1" s="1" t="s">
        <v>0</v>
      </c>
      <c r="B1" s="1" t="s">
        <v>1</v>
      </c>
      <c r="C1" t="s">
        <v>138</v>
      </c>
      <c r="D1" t="s">
        <v>139</v>
      </c>
      <c r="E1" t="s">
        <v>140</v>
      </c>
      <c r="F1" t="s">
        <v>393</v>
      </c>
      <c r="G1" t="s">
        <v>177</v>
      </c>
      <c r="H1" t="s">
        <v>178</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394</v>
      </c>
      <c r="Z1" t="s">
        <v>179</v>
      </c>
      <c r="AA1" t="s">
        <v>180</v>
      </c>
      <c r="AB1" t="s">
        <v>157</v>
      </c>
      <c r="AC1" t="s">
        <v>158</v>
      </c>
      <c r="AD1" t="s">
        <v>159</v>
      </c>
      <c r="AE1" t="s">
        <v>160</v>
      </c>
      <c r="AF1" t="s">
        <v>161</v>
      </c>
      <c r="AG1" t="s">
        <v>162</v>
      </c>
      <c r="AH1" t="s">
        <v>163</v>
      </c>
      <c r="AI1" t="s">
        <v>164</v>
      </c>
      <c r="AJ1" t="s">
        <v>165</v>
      </c>
      <c r="AK1" t="s">
        <v>166</v>
      </c>
      <c r="AL1" t="s">
        <v>167</v>
      </c>
      <c r="AM1" t="s">
        <v>168</v>
      </c>
      <c r="AN1" t="s">
        <v>169</v>
      </c>
    </row>
    <row r="2" spans="1:40" x14ac:dyDescent="0.25">
      <c r="A2" t="s">
        <v>138</v>
      </c>
      <c r="B2">
        <v>-0.29244798401759736</v>
      </c>
      <c r="C2">
        <v>2.4653099116577402E-2</v>
      </c>
      <c r="D2">
        <v>1.8185940258295164E-2</v>
      </c>
      <c r="E2">
        <v>-1.3667937130045773E-4</v>
      </c>
      <c r="F2">
        <v>3.7876452421738274E-4</v>
      </c>
      <c r="G2">
        <v>-1.4651098357246981E-4</v>
      </c>
      <c r="H2">
        <v>1.3881163502213164E-4</v>
      </c>
      <c r="I2">
        <v>-2.7765236780931022E-4</v>
      </c>
      <c r="J2">
        <v>-2.6066401064425175E-3</v>
      </c>
      <c r="K2">
        <v>-1.7756275349107889E-3</v>
      </c>
      <c r="L2">
        <v>-1.9511666277736688E-3</v>
      </c>
      <c r="M2">
        <v>-9.3319184602768876E-4</v>
      </c>
      <c r="N2">
        <v>-1.8929954163888058E-3</v>
      </c>
      <c r="O2">
        <v>-6.802752123469286E-4</v>
      </c>
      <c r="P2">
        <v>-1.4809271222030857E-3</v>
      </c>
      <c r="Q2">
        <v>-2.734169830029966E-3</v>
      </c>
      <c r="R2">
        <v>-2.2931175467884738E-3</v>
      </c>
      <c r="S2">
        <v>-3.1152833039523983E-3</v>
      </c>
      <c r="T2">
        <v>-2.5685871494613771E-3</v>
      </c>
      <c r="U2">
        <v>-1.632751046154312E-2</v>
      </c>
      <c r="V2">
        <v>9.849427049229505E-3</v>
      </c>
      <c r="W2">
        <v>6.8227528846424492E-3</v>
      </c>
      <c r="X2">
        <v>-3.8545896476527676E-4</v>
      </c>
      <c r="Y2">
        <v>6.3237446709819346E-4</v>
      </c>
      <c r="Z2">
        <v>-1.5057825038087473E-4</v>
      </c>
      <c r="AA2">
        <v>3.4422547621616815E-4</v>
      </c>
      <c r="AB2">
        <v>-2.1300623386493779E-4</v>
      </c>
      <c r="AC2">
        <v>-2.4148815962432933E-3</v>
      </c>
      <c r="AD2">
        <v>-1.7146973850466903E-3</v>
      </c>
      <c r="AE2">
        <v>-1.852546743736786E-3</v>
      </c>
      <c r="AF2">
        <v>-1.5647569244178262E-3</v>
      </c>
      <c r="AG2">
        <v>-1.5076761709047815E-3</v>
      </c>
      <c r="AH2">
        <v>-2.7561875222181721E-3</v>
      </c>
      <c r="AI2">
        <v>-1.8332889748196436E-3</v>
      </c>
      <c r="AJ2">
        <v>-2.9574245633332509E-3</v>
      </c>
      <c r="AK2">
        <v>-2.487474698353415E-3</v>
      </c>
      <c r="AL2">
        <v>-3.0336466007580398E-3</v>
      </c>
      <c r="AM2">
        <v>-2.7646818078128337E-3</v>
      </c>
      <c r="AN2">
        <v>-4.7179379997771033E-3</v>
      </c>
    </row>
    <row r="3" spans="1:40" x14ac:dyDescent="0.25">
      <c r="A3" t="s">
        <v>139</v>
      </c>
      <c r="B3">
        <v>-0.41616940690430348</v>
      </c>
      <c r="C3">
        <v>1.8185940258295164E-2</v>
      </c>
      <c r="D3">
        <v>2.3510312150137297E-2</v>
      </c>
      <c r="E3">
        <v>1.3840835086844695E-3</v>
      </c>
      <c r="F3">
        <v>-7.707446335029199E-4</v>
      </c>
      <c r="G3">
        <v>-1.5093120062135397E-3</v>
      </c>
      <c r="H3">
        <v>-7.7355578393845158E-4</v>
      </c>
      <c r="I3">
        <v>-8.8177964718049839E-4</v>
      </c>
      <c r="J3">
        <v>-2.1688880254477124E-3</v>
      </c>
      <c r="K3">
        <v>-2.0699047456662562E-3</v>
      </c>
      <c r="L3">
        <v>-3.6575668155154652E-3</v>
      </c>
      <c r="M3">
        <v>-2.0613133988482027E-3</v>
      </c>
      <c r="N3">
        <v>-2.9308442872804956E-3</v>
      </c>
      <c r="O3">
        <v>-1.5689773968871265E-3</v>
      </c>
      <c r="P3">
        <v>-1.0580562216993849E-3</v>
      </c>
      <c r="Q3">
        <v>-3.6319379414523172E-3</v>
      </c>
      <c r="R3">
        <v>-3.2630758548030303E-3</v>
      </c>
      <c r="S3">
        <v>-2.2979024459077956E-3</v>
      </c>
      <c r="T3">
        <v>-3.8284759868466639E-3</v>
      </c>
      <c r="U3">
        <v>-1.6319706040972361E-2</v>
      </c>
      <c r="V3">
        <v>6.8411106453010045E-3</v>
      </c>
      <c r="W3">
        <v>8.6974748965149441E-3</v>
      </c>
      <c r="X3">
        <v>8.6792801945312944E-4</v>
      </c>
      <c r="Y3">
        <v>6.0313148964230416E-4</v>
      </c>
      <c r="Z3">
        <v>-2.2753731450968805E-3</v>
      </c>
      <c r="AA3">
        <v>-4.1611459766844878E-4</v>
      </c>
      <c r="AB3">
        <v>-3.7007493601139922E-4</v>
      </c>
      <c r="AC3">
        <v>-2.3491901935453266E-3</v>
      </c>
      <c r="AD3">
        <v>-2.2102891126032499E-3</v>
      </c>
      <c r="AE3">
        <v>-2.2747955841240846E-3</v>
      </c>
      <c r="AF3">
        <v>-1.5447954206609536E-3</v>
      </c>
      <c r="AG3">
        <v>-2.3124818849579835E-3</v>
      </c>
      <c r="AH3">
        <v>-3.1320555137257745E-3</v>
      </c>
      <c r="AI3">
        <v>-1.3397028116750233E-3</v>
      </c>
      <c r="AJ3">
        <v>-2.689450929004977E-3</v>
      </c>
      <c r="AK3">
        <v>-2.4185180936717532E-3</v>
      </c>
      <c r="AL3">
        <v>-2.0119881969452211E-3</v>
      </c>
      <c r="AM3">
        <v>-2.5781416144156997E-3</v>
      </c>
      <c r="AN3">
        <v>-5.0473632751539578E-3</v>
      </c>
    </row>
    <row r="4" spans="1:40" x14ac:dyDescent="0.25">
      <c r="A4" t="s">
        <v>140</v>
      </c>
      <c r="B4">
        <v>-0.57643692933908364</v>
      </c>
      <c r="C4">
        <v>-1.3667937130045773E-4</v>
      </c>
      <c r="D4">
        <v>1.3840835086844695E-3</v>
      </c>
      <c r="E4">
        <v>1.1028961414312458E-2</v>
      </c>
      <c r="F4">
        <v>5.9297793463746439E-4</v>
      </c>
      <c r="G4">
        <v>-3.5356640083514658E-4</v>
      </c>
      <c r="H4">
        <v>6.1040133559793269E-4</v>
      </c>
      <c r="I4">
        <v>4.1755226959098056E-3</v>
      </c>
      <c r="J4">
        <v>-8.7301546478789739E-4</v>
      </c>
      <c r="K4">
        <v>-5.0237103181679284E-4</v>
      </c>
      <c r="L4">
        <v>-1.0456961932229468E-3</v>
      </c>
      <c r="M4">
        <v>-2.0262902431052881E-3</v>
      </c>
      <c r="N4">
        <v>-1.185009717341321E-3</v>
      </c>
      <c r="O4">
        <v>-1.1206332847879515E-3</v>
      </c>
      <c r="P4">
        <v>-1.0967789931196153E-3</v>
      </c>
      <c r="Q4">
        <v>-8.4228872471123716E-4</v>
      </c>
      <c r="R4">
        <v>-3.8651414883107905E-4</v>
      </c>
      <c r="S4">
        <v>-2.5950883028232638E-4</v>
      </c>
      <c r="T4">
        <v>3.7624131057616052E-4</v>
      </c>
      <c r="U4">
        <v>-7.468185925175821E-3</v>
      </c>
      <c r="V4">
        <v>-4.0449736331929086E-4</v>
      </c>
      <c r="W4">
        <v>8.7115068208551871E-4</v>
      </c>
      <c r="X4">
        <v>4.7236885565486095E-3</v>
      </c>
      <c r="Y4">
        <v>1.0631849093915389E-3</v>
      </c>
      <c r="Z4">
        <v>-2.32186582934176E-3</v>
      </c>
      <c r="AA4">
        <v>-7.4370388446699277E-4</v>
      </c>
      <c r="AB4">
        <v>1.9258343459867757E-3</v>
      </c>
      <c r="AC4">
        <v>-1.0555447423120658E-4</v>
      </c>
      <c r="AD4">
        <v>7.2630763222217916E-5</v>
      </c>
      <c r="AE4">
        <v>4.7325750614647828E-5</v>
      </c>
      <c r="AF4">
        <v>-5.0538950616958408E-4</v>
      </c>
      <c r="AG4">
        <v>-4.3878178722390093E-4</v>
      </c>
      <c r="AH4">
        <v>-9.0874751989668474E-4</v>
      </c>
      <c r="AI4">
        <v>-2.7863565176557316E-4</v>
      </c>
      <c r="AJ4">
        <v>-3.83200086667137E-4</v>
      </c>
      <c r="AK4">
        <v>-2.3197546341273629E-5</v>
      </c>
      <c r="AL4">
        <v>4.572806179985883E-5</v>
      </c>
      <c r="AM4">
        <v>-1.6037033036153019E-4</v>
      </c>
      <c r="AN4">
        <v>-2.8440927863047499E-3</v>
      </c>
    </row>
    <row r="5" spans="1:40" x14ac:dyDescent="0.25">
      <c r="A5" t="s">
        <v>393</v>
      </c>
      <c r="B5">
        <v>-1.2436896081034186</v>
      </c>
      <c r="C5">
        <v>3.7876452421738274E-4</v>
      </c>
      <c r="D5">
        <v>-7.707446335029199E-4</v>
      </c>
      <c r="E5">
        <v>5.9297793463746439E-4</v>
      </c>
      <c r="F5">
        <v>1.3466820374383992E-2</v>
      </c>
      <c r="G5">
        <v>6.49037473211615E-3</v>
      </c>
      <c r="H5">
        <v>6.5288676123556912E-3</v>
      </c>
      <c r="I5">
        <v>-9.2966735442533727E-5</v>
      </c>
      <c r="J5">
        <v>-2.095388668185331E-3</v>
      </c>
      <c r="K5">
        <v>-1.9385387567351833E-3</v>
      </c>
      <c r="L5">
        <v>3.1911976694968077E-4</v>
      </c>
      <c r="M5">
        <v>-1.6940865800102913E-3</v>
      </c>
      <c r="N5">
        <v>-1.9077230111890109E-3</v>
      </c>
      <c r="O5">
        <v>-1.2559914963190351E-3</v>
      </c>
      <c r="P5">
        <v>-2.0282668608932026E-3</v>
      </c>
      <c r="Q5">
        <v>-5.0131854179616593E-4</v>
      </c>
      <c r="R5">
        <v>-1.7815296662918286E-4</v>
      </c>
      <c r="S5">
        <v>-1.433608226581091E-3</v>
      </c>
      <c r="T5">
        <v>-1.3274772456836554E-3</v>
      </c>
      <c r="U5">
        <v>-5.3639442317816935E-3</v>
      </c>
      <c r="V5">
        <v>2.343540969732352E-5</v>
      </c>
      <c r="W5">
        <v>1.7966535600459068E-6</v>
      </c>
      <c r="X5">
        <v>4.1962429401434668E-4</v>
      </c>
      <c r="Y5">
        <v>1.9809975657179321E-3</v>
      </c>
      <c r="Z5">
        <v>1.2162393835952663E-3</v>
      </c>
      <c r="AA5">
        <v>1.0149920874426381E-3</v>
      </c>
      <c r="AB5">
        <v>2.4932438335573126E-4</v>
      </c>
      <c r="AC5">
        <v>-2.5934802341048407E-4</v>
      </c>
      <c r="AD5">
        <v>-2.085488551397552E-4</v>
      </c>
      <c r="AE5">
        <v>-1.3596055320314027E-5</v>
      </c>
      <c r="AF5">
        <v>-3.7733621590551843E-4</v>
      </c>
      <c r="AG5">
        <v>-5.8513821345582953E-4</v>
      </c>
      <c r="AH5">
        <v>-3.4533606651291173E-4</v>
      </c>
      <c r="AI5">
        <v>-5.8061649089664717E-4</v>
      </c>
      <c r="AJ5">
        <v>1.5979746818343661E-4</v>
      </c>
      <c r="AK5">
        <v>-1.1966004209764769E-4</v>
      </c>
      <c r="AL5">
        <v>-2.9337554871289724E-4</v>
      </c>
      <c r="AM5">
        <v>-6.0282325471160895E-4</v>
      </c>
      <c r="AN5">
        <v>-1.2004813725575475E-3</v>
      </c>
    </row>
    <row r="6" spans="1:40" x14ac:dyDescent="0.25">
      <c r="A6" t="s">
        <v>177</v>
      </c>
      <c r="B6">
        <v>2.9865055769810573</v>
      </c>
      <c r="C6">
        <v>-1.4651098357246981E-4</v>
      </c>
      <c r="D6">
        <v>-1.5093120062135397E-3</v>
      </c>
      <c r="E6">
        <v>-3.5356640083514658E-4</v>
      </c>
      <c r="F6">
        <v>6.49037473211615E-3</v>
      </c>
      <c r="G6">
        <v>1.8601667251371912E-2</v>
      </c>
      <c r="H6">
        <v>6.2763957694729304E-3</v>
      </c>
      <c r="I6">
        <v>-6.6537727711339471E-4</v>
      </c>
      <c r="J6">
        <v>-9.6454541008760399E-4</v>
      </c>
      <c r="K6">
        <v>-2.1445370185432769E-3</v>
      </c>
      <c r="L6">
        <v>-3.6902057076171948E-5</v>
      </c>
      <c r="M6">
        <v>-1.5924883475155818E-3</v>
      </c>
      <c r="N6">
        <v>-1.6460575184797674E-3</v>
      </c>
      <c r="O6">
        <v>-2.2928095042474531E-4</v>
      </c>
      <c r="P6">
        <v>3.3297878383142213E-4</v>
      </c>
      <c r="Q6">
        <v>-8.1630203258877541E-4</v>
      </c>
      <c r="R6">
        <v>-5.7043086002839483E-5</v>
      </c>
      <c r="S6">
        <v>-8.8639958987372729E-4</v>
      </c>
      <c r="T6">
        <v>-1.1352676456168709E-3</v>
      </c>
      <c r="U6">
        <v>-4.7346619461309698E-3</v>
      </c>
      <c r="V6">
        <v>-1.1013307920967804E-4</v>
      </c>
      <c r="W6">
        <v>-3.7295446171581445E-4</v>
      </c>
      <c r="X6">
        <v>-2.3443658633361299E-4</v>
      </c>
      <c r="Y6">
        <v>1.1620208723846076E-3</v>
      </c>
      <c r="Z6">
        <v>1.1630893471615821E-2</v>
      </c>
      <c r="AA6">
        <v>8.9203376645074096E-4</v>
      </c>
      <c r="AB6">
        <v>1.940295907059005E-5</v>
      </c>
      <c r="AC6">
        <v>-2.1711508046461765E-4</v>
      </c>
      <c r="AD6">
        <v>-7.4265570264469031E-4</v>
      </c>
      <c r="AE6">
        <v>-5.9145783365347902E-4</v>
      </c>
      <c r="AF6">
        <v>-7.4941758386617074E-4</v>
      </c>
      <c r="AG6">
        <v>-7.8400340297822622E-4</v>
      </c>
      <c r="AH6">
        <v>-1.4982666866542835E-4</v>
      </c>
      <c r="AI6">
        <v>3.8119135349545786E-4</v>
      </c>
      <c r="AJ6">
        <v>-5.2203123012390686E-4</v>
      </c>
      <c r="AK6">
        <v>-4.0344702472549143E-4</v>
      </c>
      <c r="AL6">
        <v>-4.7328171102438074E-4</v>
      </c>
      <c r="AM6">
        <v>-8.0624507160020399E-4</v>
      </c>
      <c r="AN6">
        <v>-5.4423255445726977E-4</v>
      </c>
    </row>
    <row r="7" spans="1:40" x14ac:dyDescent="0.25">
      <c r="A7" t="s">
        <v>178</v>
      </c>
      <c r="B7">
        <v>1.6069976785174567</v>
      </c>
      <c r="C7">
        <v>1.3881163502213164E-4</v>
      </c>
      <c r="D7">
        <v>-7.7355578393845158E-4</v>
      </c>
      <c r="E7">
        <v>6.1040133559793269E-4</v>
      </c>
      <c r="F7">
        <v>6.5288676123556912E-3</v>
      </c>
      <c r="G7">
        <v>6.2763957694729304E-3</v>
      </c>
      <c r="H7">
        <v>7.7340527254739777E-2</v>
      </c>
      <c r="I7">
        <v>-1.8796423013236034E-4</v>
      </c>
      <c r="J7">
        <v>2.833952976439296E-3</v>
      </c>
      <c r="K7">
        <v>2.9593614844772311E-3</v>
      </c>
      <c r="L7">
        <v>3.7778190529303051E-3</v>
      </c>
      <c r="M7">
        <v>2.2289981380002538E-3</v>
      </c>
      <c r="N7">
        <v>2.7184917753884526E-3</v>
      </c>
      <c r="O7">
        <v>2.7121127591536449E-3</v>
      </c>
      <c r="P7">
        <v>8.2604483235631881E-4</v>
      </c>
      <c r="Q7">
        <v>2.8076547278260027E-3</v>
      </c>
      <c r="R7">
        <v>3.261748120524694E-3</v>
      </c>
      <c r="S7">
        <v>4.3031694169194954E-3</v>
      </c>
      <c r="T7">
        <v>1.9397469544747787E-3</v>
      </c>
      <c r="U7">
        <v>-9.1469152469816212E-3</v>
      </c>
      <c r="V7">
        <v>2.3244510648601138E-3</v>
      </c>
      <c r="W7">
        <v>-2.9020632112423006E-4</v>
      </c>
      <c r="X7">
        <v>-1.658600802950131E-3</v>
      </c>
      <c r="Y7">
        <v>3.2466107628309092E-4</v>
      </c>
      <c r="Z7">
        <v>-4.8089588499527927E-4</v>
      </c>
      <c r="AA7">
        <v>4.5579758979116834E-2</v>
      </c>
      <c r="AB7">
        <v>5.0632204704611859E-3</v>
      </c>
      <c r="AC7">
        <v>-1.3615351175691055E-2</v>
      </c>
      <c r="AD7">
        <v>1.7933866546584864E-3</v>
      </c>
      <c r="AE7">
        <v>-2.6142158736543724E-3</v>
      </c>
      <c r="AF7">
        <v>2.84073176123361E-3</v>
      </c>
      <c r="AG7">
        <v>6.0665921683381759E-3</v>
      </c>
      <c r="AH7">
        <v>4.3656283693744406E-3</v>
      </c>
      <c r="AI7">
        <v>-4.1921795199854157E-3</v>
      </c>
      <c r="AJ7">
        <v>3.5619057707935607E-3</v>
      </c>
      <c r="AK7">
        <v>-2.5963073430102638E-3</v>
      </c>
      <c r="AL7">
        <v>-1.995274860282724E-3</v>
      </c>
      <c r="AM7">
        <v>3.9567117676921255E-4</v>
      </c>
      <c r="AN7">
        <v>-3.0937602182316984E-3</v>
      </c>
    </row>
    <row r="8" spans="1:40" x14ac:dyDescent="0.25">
      <c r="A8" t="s">
        <v>141</v>
      </c>
      <c r="B8">
        <v>0.25796583086770719</v>
      </c>
      <c r="C8">
        <v>-2.7765236780931022E-4</v>
      </c>
      <c r="D8">
        <v>-8.8177964718049839E-4</v>
      </c>
      <c r="E8">
        <v>4.1755226959098056E-3</v>
      </c>
      <c r="F8">
        <v>-9.2966735442533727E-5</v>
      </c>
      <c r="G8">
        <v>-6.6537727711339471E-4</v>
      </c>
      <c r="H8">
        <v>-1.8796423013236034E-4</v>
      </c>
      <c r="I8">
        <v>1.6772735623643398E-2</v>
      </c>
      <c r="J8">
        <v>-4.7671297505701036E-3</v>
      </c>
      <c r="K8">
        <v>-2.8455744131138387E-3</v>
      </c>
      <c r="L8">
        <v>-3.7690431215093414E-3</v>
      </c>
      <c r="M8">
        <v>-4.198620653706988E-3</v>
      </c>
      <c r="N8">
        <v>-3.483617301683865E-3</v>
      </c>
      <c r="O8">
        <v>-2.7426934187516593E-3</v>
      </c>
      <c r="P8">
        <v>-2.8884923286662924E-3</v>
      </c>
      <c r="Q8">
        <v>-2.9198044124837501E-3</v>
      </c>
      <c r="R8">
        <v>-3.1469991905048989E-3</v>
      </c>
      <c r="S8">
        <v>-3.5852825034612358E-3</v>
      </c>
      <c r="T8">
        <v>-3.2630064368629544E-3</v>
      </c>
      <c r="U8">
        <v>-1.7413403186178353E-3</v>
      </c>
      <c r="V8">
        <v>-1.2084961423681838E-4</v>
      </c>
      <c r="W8">
        <v>-3.2761622039067021E-4</v>
      </c>
      <c r="X8">
        <v>1.9849699622838828E-3</v>
      </c>
      <c r="Y8">
        <v>6.8923487810433571E-4</v>
      </c>
      <c r="Z8">
        <v>-1.8358189632654816E-4</v>
      </c>
      <c r="AA8">
        <v>8.8811146382844995E-4</v>
      </c>
      <c r="AB8">
        <v>7.7803767414475842E-3</v>
      </c>
      <c r="AC8">
        <v>-3.7842031145770578E-3</v>
      </c>
      <c r="AD8">
        <v>-2.1421847151269127E-3</v>
      </c>
      <c r="AE8">
        <v>-1.4386422238699089E-3</v>
      </c>
      <c r="AF8">
        <v>-1.4827133010421657E-3</v>
      </c>
      <c r="AG8">
        <v>-2.8063191918760823E-4</v>
      </c>
      <c r="AH8">
        <v>-2.711178326021981E-3</v>
      </c>
      <c r="AI8">
        <v>-2.058455711340691E-3</v>
      </c>
      <c r="AJ8">
        <v>-2.7633024611120158E-3</v>
      </c>
      <c r="AK8">
        <v>-1.6016614637444839E-3</v>
      </c>
      <c r="AL8">
        <v>-2.3151641429657883E-3</v>
      </c>
      <c r="AM8">
        <v>-2.0933295004700921E-3</v>
      </c>
      <c r="AN8">
        <v>-4.7983574107089439E-4</v>
      </c>
    </row>
    <row r="9" spans="1:40" x14ac:dyDescent="0.25">
      <c r="A9" t="s">
        <v>142</v>
      </c>
      <c r="B9">
        <v>-1.977377091944358E-2</v>
      </c>
      <c r="C9">
        <v>-2.6066401064425175E-3</v>
      </c>
      <c r="D9">
        <v>-2.1688880254477124E-3</v>
      </c>
      <c r="E9">
        <v>-8.7301546478789739E-4</v>
      </c>
      <c r="F9">
        <v>-2.095388668185331E-3</v>
      </c>
      <c r="G9">
        <v>-9.6454541008760399E-4</v>
      </c>
      <c r="H9">
        <v>2.833952976439296E-3</v>
      </c>
      <c r="I9">
        <v>-4.7671297505701036E-3</v>
      </c>
      <c r="J9">
        <v>0.12273363419573148</v>
      </c>
      <c r="K9">
        <v>6.3950734458145378E-2</v>
      </c>
      <c r="L9">
        <v>6.3908256648866318E-2</v>
      </c>
      <c r="M9">
        <v>6.3568330272716023E-2</v>
      </c>
      <c r="N9">
        <v>6.3840765605510802E-2</v>
      </c>
      <c r="O9">
        <v>6.4015034795198766E-2</v>
      </c>
      <c r="P9">
        <v>6.4158766237765577E-2</v>
      </c>
      <c r="Q9">
        <v>6.4092315395391841E-2</v>
      </c>
      <c r="R9">
        <v>6.3772462896726889E-2</v>
      </c>
      <c r="S9">
        <v>6.3765115428810748E-2</v>
      </c>
      <c r="T9">
        <v>6.3832756503958019E-2</v>
      </c>
      <c r="U9">
        <v>-5.9490829096081173E-2</v>
      </c>
      <c r="V9">
        <v>-2.3321176620132735E-3</v>
      </c>
      <c r="W9">
        <v>-2.3476967268201876E-3</v>
      </c>
      <c r="X9">
        <v>-2.3044344642044433E-4</v>
      </c>
      <c r="Y9">
        <v>1.9286825893918178E-3</v>
      </c>
      <c r="Z9">
        <v>-4.2995080264913495E-3</v>
      </c>
      <c r="AA9">
        <v>1.8168393116536029E-4</v>
      </c>
      <c r="AB9">
        <v>-4.0109901597557007E-3</v>
      </c>
      <c r="AC9">
        <v>4.4093292140115217E-2</v>
      </c>
      <c r="AD9">
        <v>2.7871629295283178E-2</v>
      </c>
      <c r="AE9">
        <v>2.8418252382400474E-2</v>
      </c>
      <c r="AF9">
        <v>2.8041294060584365E-2</v>
      </c>
      <c r="AG9">
        <v>2.845606545181404E-2</v>
      </c>
      <c r="AH9">
        <v>2.8315314538352308E-2</v>
      </c>
      <c r="AI9">
        <v>2.9269794816374095E-2</v>
      </c>
      <c r="AJ9">
        <v>2.8673499052393647E-2</v>
      </c>
      <c r="AK9">
        <v>2.8318573108512272E-2</v>
      </c>
      <c r="AL9">
        <v>2.838982176066665E-2</v>
      </c>
      <c r="AM9">
        <v>2.8863099977882622E-2</v>
      </c>
      <c r="AN9">
        <v>-2.4426541534671789E-2</v>
      </c>
    </row>
    <row r="10" spans="1:40" x14ac:dyDescent="0.25">
      <c r="A10" t="s">
        <v>143</v>
      </c>
      <c r="B10">
        <v>2.09463972061632E-2</v>
      </c>
      <c r="C10">
        <v>-1.7756275349107889E-3</v>
      </c>
      <c r="D10">
        <v>-2.0699047456662562E-3</v>
      </c>
      <c r="E10">
        <v>-5.0237103181679284E-4</v>
      </c>
      <c r="F10">
        <v>-1.9385387567351833E-3</v>
      </c>
      <c r="G10">
        <v>-2.1445370185432769E-3</v>
      </c>
      <c r="H10">
        <v>2.9593614844772311E-3</v>
      </c>
      <c r="I10">
        <v>-2.8455744131138387E-3</v>
      </c>
      <c r="J10">
        <v>6.3950734458145378E-2</v>
      </c>
      <c r="K10">
        <v>8.7848591819687391E-2</v>
      </c>
      <c r="L10">
        <v>6.344620404660907E-2</v>
      </c>
      <c r="M10">
        <v>6.3272503696021748E-2</v>
      </c>
      <c r="N10">
        <v>6.3550881614689914E-2</v>
      </c>
      <c r="O10">
        <v>6.3576494117227253E-2</v>
      </c>
      <c r="P10">
        <v>6.3754334667919077E-2</v>
      </c>
      <c r="Q10">
        <v>6.3660041825705477E-2</v>
      </c>
      <c r="R10">
        <v>6.3363042175649573E-2</v>
      </c>
      <c r="S10">
        <v>6.3335537672103093E-2</v>
      </c>
      <c r="T10">
        <v>6.3396031030203054E-2</v>
      </c>
      <c r="U10">
        <v>-5.9731677513422267E-2</v>
      </c>
      <c r="V10">
        <v>-1.7777421716419824E-3</v>
      </c>
      <c r="W10">
        <v>-2.4832309680917373E-3</v>
      </c>
      <c r="X10">
        <v>-1.6277548556867119E-4</v>
      </c>
      <c r="Y10">
        <v>1.1313767807942527E-3</v>
      </c>
      <c r="Z10">
        <v>-5.4068837530158696E-3</v>
      </c>
      <c r="AA10">
        <v>1.8239247429298667E-3</v>
      </c>
      <c r="AB10">
        <v>-2.8613152654472368E-3</v>
      </c>
      <c r="AC10">
        <v>2.8003517255676402E-2</v>
      </c>
      <c r="AD10">
        <v>3.1865083134928841E-2</v>
      </c>
      <c r="AE10">
        <v>2.7969273635555778E-2</v>
      </c>
      <c r="AF10">
        <v>2.7890455031266262E-2</v>
      </c>
      <c r="AG10">
        <v>2.8471135721196993E-2</v>
      </c>
      <c r="AH10">
        <v>2.7912994146290993E-2</v>
      </c>
      <c r="AI10">
        <v>2.8370109001681968E-2</v>
      </c>
      <c r="AJ10">
        <v>2.8136830645693858E-2</v>
      </c>
      <c r="AK10">
        <v>2.7750950446990968E-2</v>
      </c>
      <c r="AL10">
        <v>2.777718827393889E-2</v>
      </c>
      <c r="AM10">
        <v>2.8340076836327048E-2</v>
      </c>
      <c r="AN10">
        <v>-2.44390493982331E-2</v>
      </c>
    </row>
    <row r="11" spans="1:40" x14ac:dyDescent="0.25">
      <c r="A11" t="s">
        <v>144</v>
      </c>
      <c r="B11">
        <v>0.45560998429266514</v>
      </c>
      <c r="C11">
        <v>-1.9511666277736688E-3</v>
      </c>
      <c r="D11">
        <v>-3.6575668155154652E-3</v>
      </c>
      <c r="E11">
        <v>-1.0456961932229468E-3</v>
      </c>
      <c r="F11">
        <v>3.1911976694968077E-4</v>
      </c>
      <c r="G11">
        <v>-3.6902057076171948E-5</v>
      </c>
      <c r="H11">
        <v>3.7778190529303051E-3</v>
      </c>
      <c r="I11">
        <v>-3.7690431215093414E-3</v>
      </c>
      <c r="J11">
        <v>6.3908256648866318E-2</v>
      </c>
      <c r="K11">
        <v>6.344620404660907E-2</v>
      </c>
      <c r="L11">
        <v>8.9435054802494043E-2</v>
      </c>
      <c r="M11">
        <v>6.3137268610936451E-2</v>
      </c>
      <c r="N11">
        <v>6.3459575840994792E-2</v>
      </c>
      <c r="O11">
        <v>6.3562972980380231E-2</v>
      </c>
      <c r="P11">
        <v>6.3721126145427645E-2</v>
      </c>
      <c r="Q11">
        <v>6.3519483195066048E-2</v>
      </c>
      <c r="R11">
        <v>6.3258636919592992E-2</v>
      </c>
      <c r="S11">
        <v>6.3084620847129333E-2</v>
      </c>
      <c r="T11">
        <v>6.3231120362937834E-2</v>
      </c>
      <c r="U11">
        <v>-5.9444012762668058E-2</v>
      </c>
      <c r="V11">
        <v>-2.0468253201826343E-3</v>
      </c>
      <c r="W11">
        <v>-2.4562539988274143E-3</v>
      </c>
      <c r="X11">
        <v>9.4512224438907284E-6</v>
      </c>
      <c r="Y11">
        <v>1.2969310987905685E-3</v>
      </c>
      <c r="Z11">
        <v>-4.1885702341039645E-3</v>
      </c>
      <c r="AA11">
        <v>8.1412718656630146E-4</v>
      </c>
      <c r="AB11">
        <v>-2.2366697654722049E-3</v>
      </c>
      <c r="AC11">
        <v>2.8385070930214921E-2</v>
      </c>
      <c r="AD11">
        <v>2.76591693604714E-2</v>
      </c>
      <c r="AE11">
        <v>3.5593279638376968E-2</v>
      </c>
      <c r="AF11">
        <v>2.78531046593463E-2</v>
      </c>
      <c r="AG11">
        <v>2.8482405353973075E-2</v>
      </c>
      <c r="AH11">
        <v>2.7845495472677131E-2</v>
      </c>
      <c r="AI11">
        <v>2.8502073803620798E-2</v>
      </c>
      <c r="AJ11">
        <v>2.8193853880739226E-2</v>
      </c>
      <c r="AK11">
        <v>2.7883745764783342E-2</v>
      </c>
      <c r="AL11">
        <v>2.7900565745442342E-2</v>
      </c>
      <c r="AM11">
        <v>2.8351858796737309E-2</v>
      </c>
      <c r="AN11">
        <v>-2.464422196986666E-2</v>
      </c>
    </row>
    <row r="12" spans="1:40" x14ac:dyDescent="0.25">
      <c r="A12" t="s">
        <v>145</v>
      </c>
      <c r="B12">
        <v>8.0781556483277991E-2</v>
      </c>
      <c r="C12">
        <v>-9.3319184602768876E-4</v>
      </c>
      <c r="D12">
        <v>-2.0613133988482027E-3</v>
      </c>
      <c r="E12">
        <v>-2.0262902431052881E-3</v>
      </c>
      <c r="F12">
        <v>-1.6940865800102913E-3</v>
      </c>
      <c r="G12">
        <v>-1.5924883475155818E-3</v>
      </c>
      <c r="H12">
        <v>2.2289981380002538E-3</v>
      </c>
      <c r="I12">
        <v>-4.198620653706988E-3</v>
      </c>
      <c r="J12">
        <v>6.3568330272716023E-2</v>
      </c>
      <c r="K12">
        <v>6.3272503696021748E-2</v>
      </c>
      <c r="L12">
        <v>6.3137268610936451E-2</v>
      </c>
      <c r="M12">
        <v>9.7240327371129115E-2</v>
      </c>
      <c r="N12">
        <v>6.3373234677238086E-2</v>
      </c>
      <c r="O12">
        <v>6.3485603495922333E-2</v>
      </c>
      <c r="P12">
        <v>6.363034916076353E-2</v>
      </c>
      <c r="Q12">
        <v>6.3338813723147272E-2</v>
      </c>
      <c r="R12">
        <v>6.3033248935300032E-2</v>
      </c>
      <c r="S12">
        <v>6.2748603230171757E-2</v>
      </c>
      <c r="T12">
        <v>6.2967996973728624E-2</v>
      </c>
      <c r="U12">
        <v>-5.8705094323975485E-2</v>
      </c>
      <c r="V12">
        <v>-1.8885113020403544E-3</v>
      </c>
      <c r="W12">
        <v>-1.9412054033919922E-3</v>
      </c>
      <c r="X12">
        <v>-8.3720680006604516E-4</v>
      </c>
      <c r="Y12">
        <v>2.577600932675784E-3</v>
      </c>
      <c r="Z12">
        <v>-3.7807757554457516E-3</v>
      </c>
      <c r="AA12">
        <v>2.1062590288861384E-3</v>
      </c>
      <c r="AB12">
        <v>-2.318571533351378E-3</v>
      </c>
      <c r="AC12">
        <v>2.8063542339563836E-2</v>
      </c>
      <c r="AD12">
        <v>2.7827392989654729E-2</v>
      </c>
      <c r="AE12">
        <v>2.7970260922430833E-2</v>
      </c>
      <c r="AF12">
        <v>3.9652690639188859E-2</v>
      </c>
      <c r="AG12">
        <v>2.8375992976069516E-2</v>
      </c>
      <c r="AH12">
        <v>2.7867738425848908E-2</v>
      </c>
      <c r="AI12">
        <v>2.8253631151494076E-2</v>
      </c>
      <c r="AJ12">
        <v>2.812500678411713E-2</v>
      </c>
      <c r="AK12">
        <v>2.7734642070823216E-2</v>
      </c>
      <c r="AL12">
        <v>2.7899497415648306E-2</v>
      </c>
      <c r="AM12">
        <v>2.8082596110967774E-2</v>
      </c>
      <c r="AN12">
        <v>-2.5001199872160255E-2</v>
      </c>
    </row>
    <row r="13" spans="1:40" x14ac:dyDescent="0.25">
      <c r="A13" t="s">
        <v>146</v>
      </c>
      <c r="B13">
        <v>0.12383435653356023</v>
      </c>
      <c r="C13">
        <v>-1.8929954163888058E-3</v>
      </c>
      <c r="D13">
        <v>-2.9308442872804956E-3</v>
      </c>
      <c r="E13">
        <v>-1.185009717341321E-3</v>
      </c>
      <c r="F13">
        <v>-1.9077230111890109E-3</v>
      </c>
      <c r="G13">
        <v>-1.6460575184797674E-3</v>
      </c>
      <c r="H13">
        <v>2.7184917753884526E-3</v>
      </c>
      <c r="I13">
        <v>-3.483617301683865E-3</v>
      </c>
      <c r="J13">
        <v>6.3840765605510802E-2</v>
      </c>
      <c r="K13">
        <v>6.3550881614689914E-2</v>
      </c>
      <c r="L13">
        <v>6.3459575840994792E-2</v>
      </c>
      <c r="M13">
        <v>6.3373234677238086E-2</v>
      </c>
      <c r="N13">
        <v>9.3925209785527916E-2</v>
      </c>
      <c r="O13">
        <v>6.3609013537425568E-2</v>
      </c>
      <c r="P13">
        <v>6.3722386170377884E-2</v>
      </c>
      <c r="Q13">
        <v>6.3662582472760326E-2</v>
      </c>
      <c r="R13">
        <v>6.3274901513419454E-2</v>
      </c>
      <c r="S13">
        <v>6.319392796972402E-2</v>
      </c>
      <c r="T13">
        <v>6.3385700242899329E-2</v>
      </c>
      <c r="U13">
        <v>-5.864908730413098E-2</v>
      </c>
      <c r="V13">
        <v>-1.6089208340555254E-3</v>
      </c>
      <c r="W13">
        <v>-2.6388580404326954E-3</v>
      </c>
      <c r="X13">
        <v>-6.8265581435863597E-4</v>
      </c>
      <c r="Y13">
        <v>9.3488805927556876E-4</v>
      </c>
      <c r="Z13">
        <v>-3.5099373850877918E-3</v>
      </c>
      <c r="AA13">
        <v>2.4283639335856352E-3</v>
      </c>
      <c r="AB13">
        <v>-8.6037270619604075E-4</v>
      </c>
      <c r="AC13">
        <v>2.826282767020739E-2</v>
      </c>
      <c r="AD13">
        <v>2.810389511189916E-2</v>
      </c>
      <c r="AE13">
        <v>2.8322775330694938E-2</v>
      </c>
      <c r="AF13">
        <v>2.8292085014564951E-2</v>
      </c>
      <c r="AG13">
        <v>4.2217070098349886E-2</v>
      </c>
      <c r="AH13">
        <v>2.8342558398415443E-2</v>
      </c>
      <c r="AI13">
        <v>2.848632395292457E-2</v>
      </c>
      <c r="AJ13">
        <v>2.8424975602040374E-2</v>
      </c>
      <c r="AK13">
        <v>2.8216410885042262E-2</v>
      </c>
      <c r="AL13">
        <v>2.8201602281633598E-2</v>
      </c>
      <c r="AM13">
        <v>2.8657181904052618E-2</v>
      </c>
      <c r="AN13">
        <v>-2.5493523522076126E-2</v>
      </c>
    </row>
    <row r="14" spans="1:40" x14ac:dyDescent="0.25">
      <c r="A14" t="s">
        <v>147</v>
      </c>
      <c r="B14">
        <v>0.76918340322218393</v>
      </c>
      <c r="C14">
        <v>-6.802752123469286E-4</v>
      </c>
      <c r="D14">
        <v>-1.5689773968871265E-3</v>
      </c>
      <c r="E14">
        <v>-1.1206332847879515E-3</v>
      </c>
      <c r="F14">
        <v>-1.2559914963190351E-3</v>
      </c>
      <c r="G14">
        <v>-2.2928095042474531E-4</v>
      </c>
      <c r="H14">
        <v>2.7121127591536449E-3</v>
      </c>
      <c r="I14">
        <v>-2.7426934187516593E-3</v>
      </c>
      <c r="J14">
        <v>6.4015034795198766E-2</v>
      </c>
      <c r="K14">
        <v>6.3576494117227253E-2</v>
      </c>
      <c r="L14">
        <v>6.3562972980380231E-2</v>
      </c>
      <c r="M14">
        <v>6.3485603495922333E-2</v>
      </c>
      <c r="N14">
        <v>6.3609013537425568E-2</v>
      </c>
      <c r="O14">
        <v>8.5797222071918616E-2</v>
      </c>
      <c r="P14">
        <v>6.3969017703539535E-2</v>
      </c>
      <c r="Q14">
        <v>6.3655075458017629E-2</v>
      </c>
      <c r="R14">
        <v>6.346631560352492E-2</v>
      </c>
      <c r="S14">
        <v>6.3381423638149983E-2</v>
      </c>
      <c r="T14">
        <v>6.3383656780330699E-2</v>
      </c>
      <c r="U14">
        <v>-6.0766497879663109E-2</v>
      </c>
      <c r="V14">
        <v>-2.3334401608100168E-3</v>
      </c>
      <c r="W14">
        <v>-2.811944227320686E-3</v>
      </c>
      <c r="X14">
        <v>-7.9701056634393823E-4</v>
      </c>
      <c r="Y14">
        <v>1.3771719829876411E-3</v>
      </c>
      <c r="Z14">
        <v>-3.0916117463673678E-3</v>
      </c>
      <c r="AA14">
        <v>2.0285508973167713E-3</v>
      </c>
      <c r="AB14">
        <v>-3.0640496161892525E-3</v>
      </c>
      <c r="AC14">
        <v>2.8076443213311642E-2</v>
      </c>
      <c r="AD14">
        <v>2.7693588063809425E-2</v>
      </c>
      <c r="AE14">
        <v>2.7916064193928305E-2</v>
      </c>
      <c r="AF14">
        <v>2.7867368234452034E-2</v>
      </c>
      <c r="AG14">
        <v>2.8488436892755545E-2</v>
      </c>
      <c r="AH14">
        <v>3.726135002202409E-2</v>
      </c>
      <c r="AI14">
        <v>2.8564843236808659E-2</v>
      </c>
      <c r="AJ14">
        <v>2.8201290320489042E-2</v>
      </c>
      <c r="AK14">
        <v>2.781888210741694E-2</v>
      </c>
      <c r="AL14">
        <v>2.7834913828395827E-2</v>
      </c>
      <c r="AM14">
        <v>2.8175407180982701E-2</v>
      </c>
      <c r="AN14">
        <v>-2.4253058665858921E-2</v>
      </c>
    </row>
    <row r="15" spans="1:40" x14ac:dyDescent="0.25">
      <c r="A15" t="s">
        <v>148</v>
      </c>
      <c r="B15">
        <v>0.49319464661848322</v>
      </c>
      <c r="C15">
        <v>-1.4809271222030857E-3</v>
      </c>
      <c r="D15">
        <v>-1.0580562216993849E-3</v>
      </c>
      <c r="E15">
        <v>-1.0967789931196153E-3</v>
      </c>
      <c r="F15">
        <v>-2.0282668608932026E-3</v>
      </c>
      <c r="G15">
        <v>3.3297878383142213E-4</v>
      </c>
      <c r="H15">
        <v>8.2604483235631881E-4</v>
      </c>
      <c r="I15">
        <v>-2.8884923286662924E-3</v>
      </c>
      <c r="J15">
        <v>6.4158766237765577E-2</v>
      </c>
      <c r="K15">
        <v>6.3754334667919077E-2</v>
      </c>
      <c r="L15">
        <v>6.3721126145427645E-2</v>
      </c>
      <c r="M15">
        <v>6.363034916076353E-2</v>
      </c>
      <c r="N15">
        <v>6.3722386170377884E-2</v>
      </c>
      <c r="O15">
        <v>6.3969017703539535E-2</v>
      </c>
      <c r="P15">
        <v>8.6424329841364833E-2</v>
      </c>
      <c r="Q15">
        <v>6.3896725986836933E-2</v>
      </c>
      <c r="R15">
        <v>6.3655340074091751E-2</v>
      </c>
      <c r="S15">
        <v>6.3681701262739809E-2</v>
      </c>
      <c r="T15">
        <v>6.3615359356491513E-2</v>
      </c>
      <c r="U15">
        <v>-6.0812455395765172E-2</v>
      </c>
      <c r="V15">
        <v>-1.8822801245496482E-3</v>
      </c>
      <c r="W15">
        <v>-1.5184966226516952E-3</v>
      </c>
      <c r="X15">
        <v>-1.4057266085859815E-4</v>
      </c>
      <c r="Y15">
        <v>2.5154211857765897E-3</v>
      </c>
      <c r="Z15">
        <v>-1.1597666392430079E-3</v>
      </c>
      <c r="AA15">
        <v>-2.2285781305154766E-4</v>
      </c>
      <c r="AB15">
        <v>-2.6084821284876169E-3</v>
      </c>
      <c r="AC15">
        <v>2.9054185266498365E-2</v>
      </c>
      <c r="AD15">
        <v>2.7905970543145819E-2</v>
      </c>
      <c r="AE15">
        <v>2.8251114489579173E-2</v>
      </c>
      <c r="AF15">
        <v>2.8028139836233389E-2</v>
      </c>
      <c r="AG15">
        <v>2.8382755524921619E-2</v>
      </c>
      <c r="AH15">
        <v>2.8200638754012502E-2</v>
      </c>
      <c r="AI15">
        <v>3.9665140952192375E-2</v>
      </c>
      <c r="AJ15">
        <v>2.847476835472007E-2</v>
      </c>
      <c r="AK15">
        <v>2.8279320598858591E-2</v>
      </c>
      <c r="AL15">
        <v>2.8422411124662796E-2</v>
      </c>
      <c r="AM15">
        <v>2.8494863995767471E-2</v>
      </c>
      <c r="AN15">
        <v>-2.5845867045695095E-2</v>
      </c>
    </row>
    <row r="16" spans="1:40" x14ac:dyDescent="0.25">
      <c r="A16" t="s">
        <v>149</v>
      </c>
      <c r="B16">
        <v>0.44532597892858655</v>
      </c>
      <c r="C16">
        <v>-2.734169830029966E-3</v>
      </c>
      <c r="D16">
        <v>-3.6319379414523172E-3</v>
      </c>
      <c r="E16">
        <v>-8.4228872471123716E-4</v>
      </c>
      <c r="F16">
        <v>-5.0131854179616593E-4</v>
      </c>
      <c r="G16">
        <v>-8.1630203258877541E-4</v>
      </c>
      <c r="H16">
        <v>2.8076547278260027E-3</v>
      </c>
      <c r="I16">
        <v>-2.9198044124837501E-3</v>
      </c>
      <c r="J16">
        <v>6.4092315395391841E-2</v>
      </c>
      <c r="K16">
        <v>6.3660041825705477E-2</v>
      </c>
      <c r="L16">
        <v>6.3519483195066048E-2</v>
      </c>
      <c r="M16">
        <v>6.3338813723147272E-2</v>
      </c>
      <c r="N16">
        <v>6.3662582472760326E-2</v>
      </c>
      <c r="O16">
        <v>6.3655075458017629E-2</v>
      </c>
      <c r="P16">
        <v>6.3896725986836933E-2</v>
      </c>
      <c r="Q16">
        <v>8.3628479231299457E-2</v>
      </c>
      <c r="R16">
        <v>6.3470064363662329E-2</v>
      </c>
      <c r="S16">
        <v>6.3418338097412638E-2</v>
      </c>
      <c r="T16">
        <v>6.3496262722161398E-2</v>
      </c>
      <c r="U16">
        <v>-5.9170540946165681E-2</v>
      </c>
      <c r="V16">
        <v>-2.7894596005436064E-3</v>
      </c>
      <c r="W16">
        <v>-2.6943153835414682E-3</v>
      </c>
      <c r="X16">
        <v>-4.0439609746533139E-4</v>
      </c>
      <c r="Y16">
        <v>6.0085151106448902E-4</v>
      </c>
      <c r="Z16">
        <v>-3.7308242656360134E-3</v>
      </c>
      <c r="AA16">
        <v>1.7807937398064428E-3</v>
      </c>
      <c r="AB16">
        <v>-3.3045310939793064E-3</v>
      </c>
      <c r="AC16">
        <v>2.8314297707113977E-2</v>
      </c>
      <c r="AD16">
        <v>2.7828236619345657E-2</v>
      </c>
      <c r="AE16">
        <v>2.8006598625028301E-2</v>
      </c>
      <c r="AF16">
        <v>2.785124917215066E-2</v>
      </c>
      <c r="AG16">
        <v>2.8376041219272501E-2</v>
      </c>
      <c r="AH16">
        <v>2.8044213851597052E-2</v>
      </c>
      <c r="AI16">
        <v>2.8575074060983297E-2</v>
      </c>
      <c r="AJ16">
        <v>3.6114890848056858E-2</v>
      </c>
      <c r="AK16">
        <v>2.784952714190404E-2</v>
      </c>
      <c r="AL16">
        <v>2.8063346887517434E-2</v>
      </c>
      <c r="AM16">
        <v>2.8255358607593338E-2</v>
      </c>
      <c r="AN16">
        <v>-2.4116181501467888E-2</v>
      </c>
    </row>
    <row r="17" spans="1:40" x14ac:dyDescent="0.25">
      <c r="A17" t="s">
        <v>150</v>
      </c>
      <c r="B17">
        <v>9.2600391678924865E-2</v>
      </c>
      <c r="C17">
        <v>-2.2931175467884738E-3</v>
      </c>
      <c r="D17">
        <v>-3.2630758548030303E-3</v>
      </c>
      <c r="E17">
        <v>-3.8651414883107905E-4</v>
      </c>
      <c r="F17">
        <v>-1.7815296662918286E-4</v>
      </c>
      <c r="G17">
        <v>-5.7043086002839483E-5</v>
      </c>
      <c r="H17">
        <v>3.261748120524694E-3</v>
      </c>
      <c r="I17">
        <v>-3.1469991905048989E-3</v>
      </c>
      <c r="J17">
        <v>6.3772462896726889E-2</v>
      </c>
      <c r="K17">
        <v>6.3363042175649573E-2</v>
      </c>
      <c r="L17">
        <v>6.3258636919592992E-2</v>
      </c>
      <c r="M17">
        <v>6.3033248935300032E-2</v>
      </c>
      <c r="N17">
        <v>6.3274901513419454E-2</v>
      </c>
      <c r="O17">
        <v>6.346631560352492E-2</v>
      </c>
      <c r="P17">
        <v>6.3655340074091751E-2</v>
      </c>
      <c r="Q17">
        <v>6.3470064363662329E-2</v>
      </c>
      <c r="R17">
        <v>8.5155306111829629E-2</v>
      </c>
      <c r="S17">
        <v>6.3080190532839781E-2</v>
      </c>
      <c r="T17">
        <v>6.3183783641971469E-2</v>
      </c>
      <c r="U17">
        <v>-5.9734582834679327E-2</v>
      </c>
      <c r="V17">
        <v>-2.4816071438703118E-3</v>
      </c>
      <c r="W17">
        <v>-2.5489891612584105E-3</v>
      </c>
      <c r="X17">
        <v>-3.1578370976299581E-5</v>
      </c>
      <c r="Y17">
        <v>1.3438418579658114E-3</v>
      </c>
      <c r="Z17">
        <v>-3.6199879309765388E-3</v>
      </c>
      <c r="AA17">
        <v>6.1842768049627257E-4</v>
      </c>
      <c r="AB17">
        <v>-2.2666199130091302E-3</v>
      </c>
      <c r="AC17">
        <v>2.870005364960232E-2</v>
      </c>
      <c r="AD17">
        <v>2.7637657044172186E-2</v>
      </c>
      <c r="AE17">
        <v>2.8013484233619365E-2</v>
      </c>
      <c r="AF17">
        <v>2.784877480837554E-2</v>
      </c>
      <c r="AG17">
        <v>2.8368093919017928E-2</v>
      </c>
      <c r="AH17">
        <v>2.7856792863223699E-2</v>
      </c>
      <c r="AI17">
        <v>2.8690674947043266E-2</v>
      </c>
      <c r="AJ17">
        <v>2.8223636202373871E-2</v>
      </c>
      <c r="AK17">
        <v>3.6246768050635488E-2</v>
      </c>
      <c r="AL17">
        <v>2.8033609192477184E-2</v>
      </c>
      <c r="AM17">
        <v>2.8408928379897572E-2</v>
      </c>
      <c r="AN17">
        <v>-2.4638255316805489E-2</v>
      </c>
    </row>
    <row r="18" spans="1:40" x14ac:dyDescent="0.25">
      <c r="A18" t="s">
        <v>151</v>
      </c>
      <c r="B18">
        <v>0.3214229950722311</v>
      </c>
      <c r="C18">
        <v>-3.1152833039523983E-3</v>
      </c>
      <c r="D18">
        <v>-2.2979024459077956E-3</v>
      </c>
      <c r="E18">
        <v>-2.5950883028232638E-4</v>
      </c>
      <c r="F18">
        <v>-1.433608226581091E-3</v>
      </c>
      <c r="G18">
        <v>-8.8639958987372729E-4</v>
      </c>
      <c r="H18">
        <v>4.3031694169194954E-3</v>
      </c>
      <c r="I18">
        <v>-3.5852825034612358E-3</v>
      </c>
      <c r="J18">
        <v>6.3765115428810748E-2</v>
      </c>
      <c r="K18">
        <v>6.3335537672103093E-2</v>
      </c>
      <c r="L18">
        <v>6.3084620847129333E-2</v>
      </c>
      <c r="M18">
        <v>6.2748603230171757E-2</v>
      </c>
      <c r="N18">
        <v>6.319392796972402E-2</v>
      </c>
      <c r="O18">
        <v>6.3381423638149983E-2</v>
      </c>
      <c r="P18">
        <v>6.3681701262739809E-2</v>
      </c>
      <c r="Q18">
        <v>6.3418338097412638E-2</v>
      </c>
      <c r="R18">
        <v>6.3080190532839781E-2</v>
      </c>
      <c r="S18">
        <v>8.2664692310483665E-2</v>
      </c>
      <c r="T18">
        <v>6.3081510683053815E-2</v>
      </c>
      <c r="U18">
        <v>-5.9341361401193435E-2</v>
      </c>
      <c r="V18">
        <v>-2.9391041136322756E-3</v>
      </c>
      <c r="W18">
        <v>-2.1359290409342715E-3</v>
      </c>
      <c r="X18">
        <v>-7.0460991470283098E-5</v>
      </c>
      <c r="Y18">
        <v>1.2197881073748207E-3</v>
      </c>
      <c r="Z18">
        <v>-4.1600869930633342E-3</v>
      </c>
      <c r="AA18">
        <v>1.4740355531934765E-3</v>
      </c>
      <c r="AB18">
        <v>-2.9648516995179975E-3</v>
      </c>
      <c r="AC18">
        <v>2.8429803930930333E-2</v>
      </c>
      <c r="AD18">
        <v>2.7673829077902869E-2</v>
      </c>
      <c r="AE18">
        <v>2.7984640885186023E-2</v>
      </c>
      <c r="AF18">
        <v>2.7810668509211024E-2</v>
      </c>
      <c r="AG18">
        <v>2.840596734052964E-2</v>
      </c>
      <c r="AH18">
        <v>2.7942861068123229E-2</v>
      </c>
      <c r="AI18">
        <v>2.8728972154801073E-2</v>
      </c>
      <c r="AJ18">
        <v>2.8326673481055178E-2</v>
      </c>
      <c r="AK18">
        <v>2.7906913524955345E-2</v>
      </c>
      <c r="AL18">
        <v>3.237198512436925E-2</v>
      </c>
      <c r="AM18">
        <v>2.8371663601435837E-2</v>
      </c>
      <c r="AN18">
        <v>-2.4360265331429168E-2</v>
      </c>
    </row>
    <row r="19" spans="1:40" x14ac:dyDescent="0.25">
      <c r="A19" t="s">
        <v>152</v>
      </c>
      <c r="B19">
        <v>0.53430386376954797</v>
      </c>
      <c r="C19">
        <v>-2.5685871494613771E-3</v>
      </c>
      <c r="D19">
        <v>-3.8284759868466639E-3</v>
      </c>
      <c r="E19">
        <v>3.7624131057616052E-4</v>
      </c>
      <c r="F19">
        <v>-1.3274772456836554E-3</v>
      </c>
      <c r="G19">
        <v>-1.1352676456168709E-3</v>
      </c>
      <c r="H19">
        <v>1.9397469544747787E-3</v>
      </c>
      <c r="I19">
        <v>-3.2630064368629544E-3</v>
      </c>
      <c r="J19">
        <v>6.3832756503958019E-2</v>
      </c>
      <c r="K19">
        <v>6.3396031030203054E-2</v>
      </c>
      <c r="L19">
        <v>6.3231120362937834E-2</v>
      </c>
      <c r="M19">
        <v>6.2967996973728624E-2</v>
      </c>
      <c r="N19">
        <v>6.3385700242899329E-2</v>
      </c>
      <c r="O19">
        <v>6.3383656780330699E-2</v>
      </c>
      <c r="P19">
        <v>6.3615359356491513E-2</v>
      </c>
      <c r="Q19">
        <v>6.3496262722161398E-2</v>
      </c>
      <c r="R19">
        <v>6.3183783641971469E-2</v>
      </c>
      <c r="S19">
        <v>6.3081510683053815E-2</v>
      </c>
      <c r="T19">
        <v>8.3020525922923777E-2</v>
      </c>
      <c r="U19">
        <v>-5.904355025769191E-2</v>
      </c>
      <c r="V19">
        <v>-2.7040696036864202E-3</v>
      </c>
      <c r="W19">
        <v>-2.6330315498908009E-3</v>
      </c>
      <c r="X19">
        <v>-1.0584203595280853E-4</v>
      </c>
      <c r="Y19">
        <v>1.067895398510931E-3</v>
      </c>
      <c r="Z19">
        <v>-3.9160237040261753E-3</v>
      </c>
      <c r="AA19">
        <v>6.5990036705879758E-4</v>
      </c>
      <c r="AB19">
        <v>-2.6498503646346008E-3</v>
      </c>
      <c r="AC19">
        <v>2.8527539551276779E-2</v>
      </c>
      <c r="AD19">
        <v>2.780329042196035E-2</v>
      </c>
      <c r="AE19">
        <v>2.801766885334836E-2</v>
      </c>
      <c r="AF19">
        <v>2.7748874545328824E-2</v>
      </c>
      <c r="AG19">
        <v>2.8435145735299684E-2</v>
      </c>
      <c r="AH19">
        <v>2.7912268946344701E-2</v>
      </c>
      <c r="AI19">
        <v>2.8540712945190082E-2</v>
      </c>
      <c r="AJ19">
        <v>2.8241527090948456E-2</v>
      </c>
      <c r="AK19">
        <v>2.7977275313370614E-2</v>
      </c>
      <c r="AL19">
        <v>2.7989716210639535E-2</v>
      </c>
      <c r="AM19">
        <v>3.6897355207871178E-2</v>
      </c>
      <c r="AN19">
        <v>-2.4384194165752035E-2</v>
      </c>
    </row>
    <row r="20" spans="1:40" x14ac:dyDescent="0.25">
      <c r="A20" t="s">
        <v>153</v>
      </c>
      <c r="B20">
        <v>-1.1280762424885329</v>
      </c>
      <c r="C20">
        <v>-1.632751046154312E-2</v>
      </c>
      <c r="D20">
        <v>-1.6319706040972361E-2</v>
      </c>
      <c r="E20">
        <v>-7.468185925175821E-3</v>
      </c>
      <c r="F20">
        <v>-5.3639442317816935E-3</v>
      </c>
      <c r="G20">
        <v>-4.7346619461309698E-3</v>
      </c>
      <c r="H20">
        <v>-9.1469152469816212E-3</v>
      </c>
      <c r="I20">
        <v>-1.7413403186178353E-3</v>
      </c>
      <c r="J20">
        <v>-5.9490829096081173E-2</v>
      </c>
      <c r="K20">
        <v>-5.9731677513422267E-2</v>
      </c>
      <c r="L20">
        <v>-5.9444012762668058E-2</v>
      </c>
      <c r="M20">
        <v>-5.8705094323975485E-2</v>
      </c>
      <c r="N20">
        <v>-5.864908730413098E-2</v>
      </c>
      <c r="O20">
        <v>-6.0766497879663109E-2</v>
      </c>
      <c r="P20">
        <v>-6.0812455395765172E-2</v>
      </c>
      <c r="Q20">
        <v>-5.9170540946165681E-2</v>
      </c>
      <c r="R20">
        <v>-5.9734582834679327E-2</v>
      </c>
      <c r="S20">
        <v>-5.9341361401193435E-2</v>
      </c>
      <c r="T20">
        <v>-5.904355025769191E-2</v>
      </c>
      <c r="U20">
        <v>8.192299380289636E-2</v>
      </c>
      <c r="V20">
        <v>-4.6351493772821594E-3</v>
      </c>
      <c r="W20">
        <v>-5.1765098294366723E-3</v>
      </c>
      <c r="X20">
        <v>-3.4830314904124135E-3</v>
      </c>
      <c r="Y20">
        <v>-3.9679519456394868E-3</v>
      </c>
      <c r="Z20">
        <v>4.7149187025237876E-3</v>
      </c>
      <c r="AA20">
        <v>-2.0661411190439957E-3</v>
      </c>
      <c r="AB20">
        <v>6.8073927812117158E-5</v>
      </c>
      <c r="AC20">
        <v>-2.4924924637658538E-2</v>
      </c>
      <c r="AD20">
        <v>-2.479032201834392E-2</v>
      </c>
      <c r="AE20">
        <v>-2.5245335121532198E-2</v>
      </c>
      <c r="AF20">
        <v>-2.5507993742074433E-2</v>
      </c>
      <c r="AG20">
        <v>-2.5965836646364985E-2</v>
      </c>
      <c r="AH20">
        <v>-2.387387548835403E-2</v>
      </c>
      <c r="AI20">
        <v>-2.6488819095510298E-2</v>
      </c>
      <c r="AJ20">
        <v>-2.4812480521594463E-2</v>
      </c>
      <c r="AK20">
        <v>-2.5023500241891462E-2</v>
      </c>
      <c r="AL20">
        <v>-2.4815070560315466E-2</v>
      </c>
      <c r="AM20">
        <v>-2.4967107674402772E-2</v>
      </c>
      <c r="AN20">
        <v>3.0972482630368434E-2</v>
      </c>
    </row>
    <row r="21" spans="1:40" x14ac:dyDescent="0.25">
      <c r="A21" t="s">
        <v>154</v>
      </c>
      <c r="B21">
        <v>-0.38668844724378765</v>
      </c>
      <c r="C21">
        <v>9.849427049229505E-3</v>
      </c>
      <c r="D21">
        <v>6.8411106453010045E-3</v>
      </c>
      <c r="E21">
        <v>-4.0449736331929086E-4</v>
      </c>
      <c r="F21">
        <v>2.343540969732352E-5</v>
      </c>
      <c r="G21">
        <v>-1.1013307920967804E-4</v>
      </c>
      <c r="H21">
        <v>2.3244510648601138E-3</v>
      </c>
      <c r="I21">
        <v>-1.2084961423681838E-4</v>
      </c>
      <c r="J21">
        <v>-2.3321176620132735E-3</v>
      </c>
      <c r="K21">
        <v>-1.7777421716419824E-3</v>
      </c>
      <c r="L21">
        <v>-2.0468253201826343E-3</v>
      </c>
      <c r="M21">
        <v>-1.8885113020403544E-3</v>
      </c>
      <c r="N21">
        <v>-1.6089208340555254E-3</v>
      </c>
      <c r="O21">
        <v>-2.3334401608100168E-3</v>
      </c>
      <c r="P21">
        <v>-1.8822801245496482E-3</v>
      </c>
      <c r="Q21">
        <v>-2.7894596005436064E-3</v>
      </c>
      <c r="R21">
        <v>-2.4816071438703118E-3</v>
      </c>
      <c r="S21">
        <v>-2.9391041136322756E-3</v>
      </c>
      <c r="T21">
        <v>-2.7040696036864202E-3</v>
      </c>
      <c r="U21">
        <v>-4.6351493772821594E-3</v>
      </c>
      <c r="V21">
        <v>3.8036592405179898E-2</v>
      </c>
      <c r="W21">
        <v>2.6075762067417366E-2</v>
      </c>
      <c r="X21">
        <v>9.1510534250634039E-4</v>
      </c>
      <c r="Y21">
        <v>3.0949070149301288E-3</v>
      </c>
      <c r="Z21">
        <v>-7.5627463486029989E-4</v>
      </c>
      <c r="AA21">
        <v>1.8481853112398763E-3</v>
      </c>
      <c r="AB21">
        <v>9.9151482583460793E-4</v>
      </c>
      <c r="AC21">
        <v>-6.2377786727268666E-3</v>
      </c>
      <c r="AD21">
        <v>-5.0683451665981599E-3</v>
      </c>
      <c r="AE21">
        <v>-7.8735830301129676E-3</v>
      </c>
      <c r="AF21">
        <v>-9.8571364997664937E-4</v>
      </c>
      <c r="AG21">
        <v>-6.7904541261642106E-3</v>
      </c>
      <c r="AH21">
        <v>-5.4995351446436701E-3</v>
      </c>
      <c r="AI21">
        <v>-4.7036028077081481E-3</v>
      </c>
      <c r="AJ21">
        <v>-6.9292595328862248E-3</v>
      </c>
      <c r="AK21">
        <v>-6.1651489022593112E-3</v>
      </c>
      <c r="AL21">
        <v>-7.1150332379595633E-3</v>
      </c>
      <c r="AM21">
        <v>-6.4122836084370971E-3</v>
      </c>
      <c r="AN21">
        <v>-2.2033644728564089E-2</v>
      </c>
    </row>
    <row r="22" spans="1:40" x14ac:dyDescent="0.25">
      <c r="A22" t="s">
        <v>155</v>
      </c>
      <c r="B22">
        <v>-1.1446656879502928</v>
      </c>
      <c r="C22">
        <v>6.8227528846424492E-3</v>
      </c>
      <c r="D22">
        <v>8.6974748965149441E-3</v>
      </c>
      <c r="E22">
        <v>8.7115068208551871E-4</v>
      </c>
      <c r="F22">
        <v>1.7966535600459068E-6</v>
      </c>
      <c r="G22">
        <v>-3.7295446171581445E-4</v>
      </c>
      <c r="H22">
        <v>-2.9020632112423006E-4</v>
      </c>
      <c r="I22">
        <v>-3.2761622039067021E-4</v>
      </c>
      <c r="J22">
        <v>-2.3476967268201876E-3</v>
      </c>
      <c r="K22">
        <v>-2.4832309680917373E-3</v>
      </c>
      <c r="L22">
        <v>-2.4562539988274143E-3</v>
      </c>
      <c r="M22">
        <v>-1.9412054033919922E-3</v>
      </c>
      <c r="N22">
        <v>-2.6388580404326954E-3</v>
      </c>
      <c r="O22">
        <v>-2.811944227320686E-3</v>
      </c>
      <c r="P22">
        <v>-1.5184966226516952E-3</v>
      </c>
      <c r="Q22">
        <v>-2.6943153835414682E-3</v>
      </c>
      <c r="R22">
        <v>-2.5489891612584105E-3</v>
      </c>
      <c r="S22">
        <v>-2.1359290409342715E-3</v>
      </c>
      <c r="T22">
        <v>-2.6330315498908009E-3</v>
      </c>
      <c r="U22">
        <v>-5.1765098294366723E-3</v>
      </c>
      <c r="V22">
        <v>2.6075762067417366E-2</v>
      </c>
      <c r="W22">
        <v>3.7576444071413272E-2</v>
      </c>
      <c r="X22">
        <v>4.3211353906359709E-3</v>
      </c>
      <c r="Y22">
        <v>1.6364113437238119E-3</v>
      </c>
      <c r="Z22">
        <v>1.7638068551175906E-3</v>
      </c>
      <c r="AA22">
        <v>-1.6507690276183467E-3</v>
      </c>
      <c r="AB22">
        <v>-1.0949039795688925E-3</v>
      </c>
      <c r="AC22">
        <v>-2.848223247861876E-3</v>
      </c>
      <c r="AD22">
        <v>-3.9025511942788679E-3</v>
      </c>
      <c r="AE22">
        <v>-5.6285313768193275E-3</v>
      </c>
      <c r="AF22">
        <v>-1.0695318894791166E-4</v>
      </c>
      <c r="AG22">
        <v>-5.1297443013006106E-3</v>
      </c>
      <c r="AH22">
        <v>-5.0531166285248501E-3</v>
      </c>
      <c r="AI22">
        <v>-1.2238359538554945E-3</v>
      </c>
      <c r="AJ22">
        <v>-4.4986001753165132E-3</v>
      </c>
      <c r="AK22">
        <v>-3.7717917503802302E-3</v>
      </c>
      <c r="AL22">
        <v>-3.5960733834564298E-3</v>
      </c>
      <c r="AM22">
        <v>-6.0819951320731924E-3</v>
      </c>
      <c r="AN22">
        <v>-2.5006876453780295E-2</v>
      </c>
    </row>
    <row r="23" spans="1:40" x14ac:dyDescent="0.25">
      <c r="A23" t="s">
        <v>156</v>
      </c>
      <c r="B23">
        <v>-1.686923712894332</v>
      </c>
      <c r="C23">
        <v>-3.8545896476527676E-4</v>
      </c>
      <c r="D23">
        <v>8.6792801945312944E-4</v>
      </c>
      <c r="E23">
        <v>4.7236885565486095E-3</v>
      </c>
      <c r="F23">
        <v>4.1962429401434668E-4</v>
      </c>
      <c r="G23">
        <v>-2.3443658633361299E-4</v>
      </c>
      <c r="H23">
        <v>-1.658600802950131E-3</v>
      </c>
      <c r="I23">
        <v>1.9849699622838828E-3</v>
      </c>
      <c r="J23">
        <v>-2.3044344642044433E-4</v>
      </c>
      <c r="K23">
        <v>-1.6277548556867119E-4</v>
      </c>
      <c r="L23">
        <v>9.4512224438907284E-6</v>
      </c>
      <c r="M23">
        <v>-8.3720680006604516E-4</v>
      </c>
      <c r="N23">
        <v>-6.8265581435863597E-4</v>
      </c>
      <c r="O23">
        <v>-7.9701056634393823E-4</v>
      </c>
      <c r="P23">
        <v>-1.4057266085859815E-4</v>
      </c>
      <c r="Q23">
        <v>-4.0439609746533139E-4</v>
      </c>
      <c r="R23">
        <v>-3.1578370976299581E-5</v>
      </c>
      <c r="S23">
        <v>-7.0460991470283098E-5</v>
      </c>
      <c r="T23">
        <v>-1.0584203595280853E-4</v>
      </c>
      <c r="U23">
        <v>-3.4830314904124135E-3</v>
      </c>
      <c r="V23">
        <v>9.1510534250634039E-4</v>
      </c>
      <c r="W23">
        <v>4.3211353906359709E-3</v>
      </c>
      <c r="X23">
        <v>2.1315221197770913E-2</v>
      </c>
      <c r="Y23">
        <v>4.6702656370662659E-3</v>
      </c>
      <c r="Z23">
        <v>-1.866784471579345E-4</v>
      </c>
      <c r="AA23">
        <v>-2.421703880962038E-3</v>
      </c>
      <c r="AB23">
        <v>6.5712406500209701E-3</v>
      </c>
      <c r="AC23">
        <v>1.9130164588341289E-3</v>
      </c>
      <c r="AD23">
        <v>-2.8092974543961302E-3</v>
      </c>
      <c r="AE23">
        <v>-3.2150945554292824E-3</v>
      </c>
      <c r="AF23">
        <v>-6.5779273099643453E-4</v>
      </c>
      <c r="AG23">
        <v>-3.3039461927955186E-3</v>
      </c>
      <c r="AH23">
        <v>-5.3630352333885311E-3</v>
      </c>
      <c r="AI23">
        <v>-2.0980811292134567E-3</v>
      </c>
      <c r="AJ23">
        <v>-2.6328574308236174E-3</v>
      </c>
      <c r="AK23">
        <v>-1.2392420778091738E-3</v>
      </c>
      <c r="AL23">
        <v>-3.5968926863851622E-4</v>
      </c>
      <c r="AM23">
        <v>-4.3851974830581494E-4</v>
      </c>
      <c r="AN23">
        <v>-1.0813033331162651E-2</v>
      </c>
    </row>
    <row r="24" spans="1:40" x14ac:dyDescent="0.25">
      <c r="A24" t="s">
        <v>394</v>
      </c>
      <c r="B24">
        <v>-2.5431662925720966</v>
      </c>
      <c r="C24">
        <v>6.3237446709819346E-4</v>
      </c>
      <c r="D24">
        <v>6.0313148964230416E-4</v>
      </c>
      <c r="E24">
        <v>1.0631849093915389E-3</v>
      </c>
      <c r="F24">
        <v>1.9809975657179321E-3</v>
      </c>
      <c r="G24">
        <v>1.1620208723846076E-3</v>
      </c>
      <c r="H24">
        <v>3.2466107628309092E-4</v>
      </c>
      <c r="I24">
        <v>6.8923487810433571E-4</v>
      </c>
      <c r="J24">
        <v>1.9286825893918178E-3</v>
      </c>
      <c r="K24">
        <v>1.1313767807942527E-3</v>
      </c>
      <c r="L24">
        <v>1.2969310987905685E-3</v>
      </c>
      <c r="M24">
        <v>2.577600932675784E-3</v>
      </c>
      <c r="N24">
        <v>9.3488805927556876E-4</v>
      </c>
      <c r="O24">
        <v>1.3771719829876411E-3</v>
      </c>
      <c r="P24">
        <v>2.5154211857765897E-3</v>
      </c>
      <c r="Q24">
        <v>6.0085151106448902E-4</v>
      </c>
      <c r="R24">
        <v>1.3438418579658114E-3</v>
      </c>
      <c r="S24">
        <v>1.2197881073748207E-3</v>
      </c>
      <c r="T24">
        <v>1.067895398510931E-3</v>
      </c>
      <c r="U24">
        <v>-3.9679519456394868E-3</v>
      </c>
      <c r="V24">
        <v>3.0949070149301288E-3</v>
      </c>
      <c r="W24">
        <v>1.6364113437238119E-3</v>
      </c>
      <c r="X24">
        <v>4.6702656370662659E-3</v>
      </c>
      <c r="Y24">
        <v>4.4477566422018208E-2</v>
      </c>
      <c r="Z24">
        <v>8.3996057183027689E-3</v>
      </c>
      <c r="AA24">
        <v>7.2807189915854807E-3</v>
      </c>
      <c r="AB24">
        <v>1.9054928253336182E-3</v>
      </c>
      <c r="AC24">
        <v>9.2998637793095616E-3</v>
      </c>
      <c r="AD24">
        <v>1.3569404655763965E-3</v>
      </c>
      <c r="AE24">
        <v>3.2641694505367138E-3</v>
      </c>
      <c r="AF24">
        <v>1.1546164556567564E-2</v>
      </c>
      <c r="AG24">
        <v>2.9209881386136937E-3</v>
      </c>
      <c r="AH24">
        <v>4.1507420066477863E-3</v>
      </c>
      <c r="AI24">
        <v>1.0103567836083736E-2</v>
      </c>
      <c r="AJ24">
        <v>-1.2881505164257828E-3</v>
      </c>
      <c r="AK24">
        <v>3.6565531230474384E-3</v>
      </c>
      <c r="AL24">
        <v>3.0832824331034161E-3</v>
      </c>
      <c r="AM24">
        <v>3.6657871232585451E-3</v>
      </c>
      <c r="AN24">
        <v>-1.7120420523729401E-2</v>
      </c>
    </row>
    <row r="25" spans="1:40" x14ac:dyDescent="0.25">
      <c r="A25" t="s">
        <v>179</v>
      </c>
      <c r="B25">
        <v>0.77727291590410297</v>
      </c>
      <c r="C25">
        <v>-1.5057825038087473E-4</v>
      </c>
      <c r="D25">
        <v>-2.2753731450968805E-3</v>
      </c>
      <c r="E25">
        <v>-2.32186582934176E-3</v>
      </c>
      <c r="F25">
        <v>1.2162393835952663E-3</v>
      </c>
      <c r="G25">
        <v>1.1630893471615821E-2</v>
      </c>
      <c r="H25">
        <v>-4.8089588499527927E-4</v>
      </c>
      <c r="I25">
        <v>-1.8358189632654816E-4</v>
      </c>
      <c r="J25">
        <v>-4.2995080264913495E-3</v>
      </c>
      <c r="K25">
        <v>-5.4068837530158696E-3</v>
      </c>
      <c r="L25">
        <v>-4.1885702341039645E-3</v>
      </c>
      <c r="M25">
        <v>-3.7807757554457516E-3</v>
      </c>
      <c r="N25">
        <v>-3.5099373850877918E-3</v>
      </c>
      <c r="O25">
        <v>-3.0916117463673678E-3</v>
      </c>
      <c r="P25">
        <v>-1.1597666392430079E-3</v>
      </c>
      <c r="Q25">
        <v>-3.7308242656360134E-3</v>
      </c>
      <c r="R25">
        <v>-3.6199879309765388E-3</v>
      </c>
      <c r="S25">
        <v>-4.1600869930633342E-3</v>
      </c>
      <c r="T25">
        <v>-3.9160237040261753E-3</v>
      </c>
      <c r="U25">
        <v>4.7149187025237876E-3</v>
      </c>
      <c r="V25">
        <v>-7.5627463486029989E-4</v>
      </c>
      <c r="W25">
        <v>1.7638068551175906E-3</v>
      </c>
      <c r="X25">
        <v>-1.866784471579345E-4</v>
      </c>
      <c r="Y25">
        <v>8.3996057183027689E-3</v>
      </c>
      <c r="Z25">
        <v>4.3104909998908876E-2</v>
      </c>
      <c r="AA25">
        <v>7.3266967678667274E-3</v>
      </c>
      <c r="AB25">
        <v>-1.325891284754523E-3</v>
      </c>
      <c r="AC25">
        <v>3.8759329839049362E-3</v>
      </c>
      <c r="AD25">
        <v>5.978617348785486E-3</v>
      </c>
      <c r="AE25">
        <v>3.8626937522234974E-3</v>
      </c>
      <c r="AF25">
        <v>3.7851767249305075E-3</v>
      </c>
      <c r="AG25">
        <v>8.6556274687217701E-4</v>
      </c>
      <c r="AH25">
        <v>4.0489303145295232E-3</v>
      </c>
      <c r="AI25">
        <v>1.0029274432531974E-3</v>
      </c>
      <c r="AJ25">
        <v>3.8886965906401432E-4</v>
      </c>
      <c r="AK25">
        <v>2.0814346576491735E-3</v>
      </c>
      <c r="AL25">
        <v>3.2981418570098503E-3</v>
      </c>
      <c r="AM25">
        <v>5.4847558917127219E-4</v>
      </c>
      <c r="AN25">
        <v>-1.1222536042229904E-2</v>
      </c>
    </row>
    <row r="26" spans="1:40" x14ac:dyDescent="0.25">
      <c r="A26" t="s">
        <v>180</v>
      </c>
      <c r="B26">
        <v>4.1911317490832731</v>
      </c>
      <c r="C26">
        <v>3.4422547621616815E-4</v>
      </c>
      <c r="D26">
        <v>-4.1611459766844878E-4</v>
      </c>
      <c r="E26">
        <v>-7.4370388446699277E-4</v>
      </c>
      <c r="F26">
        <v>1.0149920874426381E-3</v>
      </c>
      <c r="G26">
        <v>8.9203376645074096E-4</v>
      </c>
      <c r="H26">
        <v>4.5579758979116834E-2</v>
      </c>
      <c r="I26">
        <v>8.8811146382844995E-4</v>
      </c>
      <c r="J26">
        <v>1.8168393116536029E-4</v>
      </c>
      <c r="K26">
        <v>1.8239247429298667E-3</v>
      </c>
      <c r="L26">
        <v>8.1412718656630146E-4</v>
      </c>
      <c r="M26">
        <v>2.1062590288861384E-3</v>
      </c>
      <c r="N26">
        <v>2.4283639335856352E-3</v>
      </c>
      <c r="O26">
        <v>2.0285508973167713E-3</v>
      </c>
      <c r="P26">
        <v>-2.2285781305154766E-4</v>
      </c>
      <c r="Q26">
        <v>1.7807937398064428E-3</v>
      </c>
      <c r="R26">
        <v>6.1842768049627257E-4</v>
      </c>
      <c r="S26">
        <v>1.4740355531934765E-3</v>
      </c>
      <c r="T26">
        <v>6.5990036705879758E-4</v>
      </c>
      <c r="U26">
        <v>-2.0661411190439957E-3</v>
      </c>
      <c r="V26">
        <v>1.8481853112398763E-3</v>
      </c>
      <c r="W26">
        <v>-1.6507690276183467E-3</v>
      </c>
      <c r="X26">
        <v>-2.421703880962038E-3</v>
      </c>
      <c r="Y26">
        <v>7.2807189915854807E-3</v>
      </c>
      <c r="Z26">
        <v>7.3266967678667274E-3</v>
      </c>
      <c r="AA26">
        <v>5.9086245847249232E-2</v>
      </c>
      <c r="AB26">
        <v>3.4724508375015934E-3</v>
      </c>
      <c r="AC26">
        <v>-1.2956159640969781E-2</v>
      </c>
      <c r="AD26">
        <v>3.1267194559407132E-3</v>
      </c>
      <c r="AE26">
        <v>-1.0700672858680127E-3</v>
      </c>
      <c r="AF26">
        <v>4.1429156613678421E-3</v>
      </c>
      <c r="AG26">
        <v>4.1347453240493971E-3</v>
      </c>
      <c r="AH26">
        <v>3.0886826436145598E-3</v>
      </c>
      <c r="AI26">
        <v>-2.9617778165880342E-3</v>
      </c>
      <c r="AJ26">
        <v>1.455949552225486E-3</v>
      </c>
      <c r="AK26">
        <v>-2.3088236693646061E-3</v>
      </c>
      <c r="AL26">
        <v>7.2612761918741295E-4</v>
      </c>
      <c r="AM26">
        <v>-1.7381778495968447E-3</v>
      </c>
      <c r="AN26">
        <v>-9.3094371543936457E-3</v>
      </c>
    </row>
    <row r="27" spans="1:40" x14ac:dyDescent="0.25">
      <c r="A27" t="s">
        <v>157</v>
      </c>
      <c r="B27">
        <v>-5.6595331987209984E-3</v>
      </c>
      <c r="C27">
        <v>-2.1300623386493779E-4</v>
      </c>
      <c r="D27">
        <v>-3.7007493601139922E-4</v>
      </c>
      <c r="E27">
        <v>1.9258343459867757E-3</v>
      </c>
      <c r="F27">
        <v>2.4932438335573126E-4</v>
      </c>
      <c r="G27">
        <v>1.940295907059005E-5</v>
      </c>
      <c r="H27">
        <v>5.0632204704611859E-3</v>
      </c>
      <c r="I27">
        <v>7.7803767414475842E-3</v>
      </c>
      <c r="J27">
        <v>-4.0109901597557007E-3</v>
      </c>
      <c r="K27">
        <v>-2.8613152654472368E-3</v>
      </c>
      <c r="L27">
        <v>-2.2366697654722049E-3</v>
      </c>
      <c r="M27">
        <v>-2.318571533351378E-3</v>
      </c>
      <c r="N27">
        <v>-8.6037270619604075E-4</v>
      </c>
      <c r="O27">
        <v>-3.0640496161892525E-3</v>
      </c>
      <c r="P27">
        <v>-2.6084821284876169E-3</v>
      </c>
      <c r="Q27">
        <v>-3.3045310939793064E-3</v>
      </c>
      <c r="R27">
        <v>-2.2666199130091302E-3</v>
      </c>
      <c r="S27">
        <v>-2.9648516995179975E-3</v>
      </c>
      <c r="T27">
        <v>-2.6498503646346008E-3</v>
      </c>
      <c r="U27">
        <v>6.8073927812117158E-5</v>
      </c>
      <c r="V27">
        <v>9.9151482583460793E-4</v>
      </c>
      <c r="W27">
        <v>-1.0949039795688925E-3</v>
      </c>
      <c r="X27">
        <v>6.5712406500209701E-3</v>
      </c>
      <c r="Y27">
        <v>1.9054928253336182E-3</v>
      </c>
      <c r="Z27">
        <v>-1.325891284754523E-3</v>
      </c>
      <c r="AA27">
        <v>3.4724508375015934E-3</v>
      </c>
      <c r="AB27">
        <v>3.0994360756182456E-2</v>
      </c>
      <c r="AC27">
        <v>-6.9957688612855848E-3</v>
      </c>
      <c r="AD27">
        <v>1.0866913349089589E-3</v>
      </c>
      <c r="AE27">
        <v>-1.6730235321380771E-3</v>
      </c>
      <c r="AF27">
        <v>2.3688748667420002E-3</v>
      </c>
      <c r="AG27">
        <v>5.5058540114576822E-4</v>
      </c>
      <c r="AH27">
        <v>-3.0157122304955591E-3</v>
      </c>
      <c r="AI27">
        <v>-5.4201304180976038E-3</v>
      </c>
      <c r="AJ27">
        <v>-4.7074251522455316E-3</v>
      </c>
      <c r="AK27">
        <v>-1.7996881624756547E-3</v>
      </c>
      <c r="AL27">
        <v>-3.6540919285351541E-4</v>
      </c>
      <c r="AM27">
        <v>-2.839830550471668E-3</v>
      </c>
      <c r="AN27">
        <v>-6.9873488120315731E-3</v>
      </c>
    </row>
    <row r="28" spans="1:40" x14ac:dyDescent="0.25">
      <c r="A28" t="s">
        <v>158</v>
      </c>
      <c r="B28">
        <v>-1.1558029780590628</v>
      </c>
      <c r="C28">
        <v>-2.4148815962432933E-3</v>
      </c>
      <c r="D28">
        <v>-2.3491901935453266E-3</v>
      </c>
      <c r="E28">
        <v>-1.0555447423120658E-4</v>
      </c>
      <c r="F28">
        <v>-2.5934802341048407E-4</v>
      </c>
      <c r="G28">
        <v>-2.1711508046461765E-4</v>
      </c>
      <c r="H28">
        <v>-1.3615351175691055E-2</v>
      </c>
      <c r="I28">
        <v>-3.7842031145770578E-3</v>
      </c>
      <c r="J28">
        <v>4.4093292140115217E-2</v>
      </c>
      <c r="K28">
        <v>2.8003517255676402E-2</v>
      </c>
      <c r="L28">
        <v>2.8385070930214921E-2</v>
      </c>
      <c r="M28">
        <v>2.8063542339563836E-2</v>
      </c>
      <c r="N28">
        <v>2.826282767020739E-2</v>
      </c>
      <c r="O28">
        <v>2.8076443213311642E-2</v>
      </c>
      <c r="P28">
        <v>2.9054185266498365E-2</v>
      </c>
      <c r="Q28">
        <v>2.8314297707113977E-2</v>
      </c>
      <c r="R28">
        <v>2.870005364960232E-2</v>
      </c>
      <c r="S28">
        <v>2.8429803930930333E-2</v>
      </c>
      <c r="T28">
        <v>2.8527539551276779E-2</v>
      </c>
      <c r="U28">
        <v>-2.4924924637658538E-2</v>
      </c>
      <c r="V28">
        <v>-6.2377786727268666E-3</v>
      </c>
      <c r="W28">
        <v>-2.848223247861876E-3</v>
      </c>
      <c r="X28">
        <v>1.9130164588341289E-3</v>
      </c>
      <c r="Y28">
        <v>9.2998637793095616E-3</v>
      </c>
      <c r="Z28">
        <v>3.8759329839049362E-3</v>
      </c>
      <c r="AA28">
        <v>-1.2956159640969781E-2</v>
      </c>
      <c r="AB28">
        <v>-6.9957688612855848E-3</v>
      </c>
      <c r="AC28">
        <v>0.26878757069563353</v>
      </c>
      <c r="AD28">
        <v>7.1587823105973183E-2</v>
      </c>
      <c r="AE28">
        <v>7.1941222790614864E-2</v>
      </c>
      <c r="AF28">
        <v>7.0933756684918192E-2</v>
      </c>
      <c r="AG28">
        <v>7.1598049612161443E-2</v>
      </c>
      <c r="AH28">
        <v>7.1513874300373731E-2</v>
      </c>
      <c r="AI28">
        <v>7.2356768665296001E-2</v>
      </c>
      <c r="AJ28">
        <v>7.1490789254934156E-2</v>
      </c>
      <c r="AK28">
        <v>7.1875530038520416E-2</v>
      </c>
      <c r="AL28">
        <v>7.1806291614149573E-2</v>
      </c>
      <c r="AM28">
        <v>7.1446761203757023E-2</v>
      </c>
      <c r="AN28">
        <v>-6.7356573424703609E-2</v>
      </c>
    </row>
    <row r="29" spans="1:40" x14ac:dyDescent="0.25">
      <c r="A29" t="s">
        <v>159</v>
      </c>
      <c r="B29">
        <v>-0.19688481024153945</v>
      </c>
      <c r="C29">
        <v>-1.7146973850466903E-3</v>
      </c>
      <c r="D29">
        <v>-2.2102891126032499E-3</v>
      </c>
      <c r="E29">
        <v>7.2630763222217916E-5</v>
      </c>
      <c r="F29">
        <v>-2.085488551397552E-4</v>
      </c>
      <c r="G29">
        <v>-7.4265570264469031E-4</v>
      </c>
      <c r="H29">
        <v>1.7933866546584864E-3</v>
      </c>
      <c r="I29">
        <v>-2.1421847151269127E-3</v>
      </c>
      <c r="J29">
        <v>2.7871629295283178E-2</v>
      </c>
      <c r="K29">
        <v>3.1865083134928841E-2</v>
      </c>
      <c r="L29">
        <v>2.76591693604714E-2</v>
      </c>
      <c r="M29">
        <v>2.7827392989654729E-2</v>
      </c>
      <c r="N29">
        <v>2.810389511189916E-2</v>
      </c>
      <c r="O29">
        <v>2.7693588063809425E-2</v>
      </c>
      <c r="P29">
        <v>2.7905970543145819E-2</v>
      </c>
      <c r="Q29">
        <v>2.7828236619345657E-2</v>
      </c>
      <c r="R29">
        <v>2.7637657044172186E-2</v>
      </c>
      <c r="S29">
        <v>2.7673829077902869E-2</v>
      </c>
      <c r="T29">
        <v>2.780329042196035E-2</v>
      </c>
      <c r="U29">
        <v>-2.479032201834392E-2</v>
      </c>
      <c r="V29">
        <v>-5.0683451665981599E-3</v>
      </c>
      <c r="W29">
        <v>-3.9025511942788679E-3</v>
      </c>
      <c r="X29">
        <v>-2.8092974543961302E-3</v>
      </c>
      <c r="Y29">
        <v>1.3569404655763965E-3</v>
      </c>
      <c r="Z29">
        <v>5.978617348785486E-3</v>
      </c>
      <c r="AA29">
        <v>3.1267194559407132E-3</v>
      </c>
      <c r="AB29">
        <v>1.0866913349089589E-3</v>
      </c>
      <c r="AC29">
        <v>7.1587823105973183E-2</v>
      </c>
      <c r="AD29">
        <v>0.11948618333811728</v>
      </c>
      <c r="AE29">
        <v>7.1661395435069497E-2</v>
      </c>
      <c r="AF29">
        <v>7.1429253062430378E-2</v>
      </c>
      <c r="AG29">
        <v>7.1699225315206269E-2</v>
      </c>
      <c r="AH29">
        <v>7.2145906771079182E-2</v>
      </c>
      <c r="AI29">
        <v>7.1342533341208103E-2</v>
      </c>
      <c r="AJ29">
        <v>7.1726129437979735E-2</v>
      </c>
      <c r="AK29">
        <v>7.17742875297602E-2</v>
      </c>
      <c r="AL29">
        <v>7.1869052912567677E-2</v>
      </c>
      <c r="AM29">
        <v>7.107084300825707E-2</v>
      </c>
      <c r="AN29">
        <v>-6.8846334398769971E-2</v>
      </c>
    </row>
    <row r="30" spans="1:40" x14ac:dyDescent="0.25">
      <c r="A30" t="s">
        <v>160</v>
      </c>
      <c r="B30">
        <v>-0.11824780330412493</v>
      </c>
      <c r="C30">
        <v>-1.852546743736786E-3</v>
      </c>
      <c r="D30">
        <v>-2.2747955841240846E-3</v>
      </c>
      <c r="E30">
        <v>4.7325750614647828E-5</v>
      </c>
      <c r="F30">
        <v>-1.3596055320314027E-5</v>
      </c>
      <c r="G30">
        <v>-5.9145783365347902E-4</v>
      </c>
      <c r="H30">
        <v>-2.6142158736543724E-3</v>
      </c>
      <c r="I30">
        <v>-1.4386422238699089E-3</v>
      </c>
      <c r="J30">
        <v>2.8418252382400474E-2</v>
      </c>
      <c r="K30">
        <v>2.7969273635555778E-2</v>
      </c>
      <c r="L30">
        <v>3.5593279638376968E-2</v>
      </c>
      <c r="M30">
        <v>2.7970260922430833E-2</v>
      </c>
      <c r="N30">
        <v>2.8322775330694938E-2</v>
      </c>
      <c r="O30">
        <v>2.7916064193928305E-2</v>
      </c>
      <c r="P30">
        <v>2.8251114489579173E-2</v>
      </c>
      <c r="Q30">
        <v>2.8006598625028301E-2</v>
      </c>
      <c r="R30">
        <v>2.8013484233619365E-2</v>
      </c>
      <c r="S30">
        <v>2.7984640885186023E-2</v>
      </c>
      <c r="T30">
        <v>2.801766885334836E-2</v>
      </c>
      <c r="U30">
        <v>-2.5245335121532198E-2</v>
      </c>
      <c r="V30">
        <v>-7.8735830301129676E-3</v>
      </c>
      <c r="W30">
        <v>-5.6285313768193275E-3</v>
      </c>
      <c r="X30">
        <v>-3.2150945554292824E-3</v>
      </c>
      <c r="Y30">
        <v>3.2641694505367138E-3</v>
      </c>
      <c r="Z30">
        <v>3.8626937522234974E-3</v>
      </c>
      <c r="AA30">
        <v>-1.0700672858680127E-3</v>
      </c>
      <c r="AB30">
        <v>-1.6730235321380771E-3</v>
      </c>
      <c r="AC30">
        <v>7.1941222790614864E-2</v>
      </c>
      <c r="AD30">
        <v>7.1661395435069497E-2</v>
      </c>
      <c r="AE30">
        <v>0.13741059003165254</v>
      </c>
      <c r="AF30">
        <v>7.0728695248672632E-2</v>
      </c>
      <c r="AG30">
        <v>7.1698158206926543E-2</v>
      </c>
      <c r="AH30">
        <v>7.1708956808718916E-2</v>
      </c>
      <c r="AI30">
        <v>7.1289308948629906E-2</v>
      </c>
      <c r="AJ30">
        <v>7.161901279641518E-2</v>
      </c>
      <c r="AK30">
        <v>7.1321352943787442E-2</v>
      </c>
      <c r="AL30">
        <v>7.154563583317404E-2</v>
      </c>
      <c r="AM30">
        <v>7.0644868648929687E-2</v>
      </c>
      <c r="AN30">
        <v>-6.5265263054517408E-2</v>
      </c>
    </row>
    <row r="31" spans="1:40" x14ac:dyDescent="0.25">
      <c r="A31" t="s">
        <v>161</v>
      </c>
      <c r="B31">
        <v>0.34470325261201595</v>
      </c>
      <c r="C31">
        <v>-1.5647569244178262E-3</v>
      </c>
      <c r="D31">
        <v>-1.5447954206609536E-3</v>
      </c>
      <c r="E31">
        <v>-5.0538950616958408E-4</v>
      </c>
      <c r="F31">
        <v>-3.7733621590551843E-4</v>
      </c>
      <c r="G31">
        <v>-7.4941758386617074E-4</v>
      </c>
      <c r="H31">
        <v>2.84073176123361E-3</v>
      </c>
      <c r="I31">
        <v>-1.4827133010421657E-3</v>
      </c>
      <c r="J31">
        <v>2.8041294060584365E-2</v>
      </c>
      <c r="K31">
        <v>2.7890455031266262E-2</v>
      </c>
      <c r="L31">
        <v>2.78531046593463E-2</v>
      </c>
      <c r="M31">
        <v>3.9652690639188859E-2</v>
      </c>
      <c r="N31">
        <v>2.8292085014564951E-2</v>
      </c>
      <c r="O31">
        <v>2.7867368234452034E-2</v>
      </c>
      <c r="P31">
        <v>2.8028139836233389E-2</v>
      </c>
      <c r="Q31">
        <v>2.785124917215066E-2</v>
      </c>
      <c r="R31">
        <v>2.784877480837554E-2</v>
      </c>
      <c r="S31">
        <v>2.7810668509211024E-2</v>
      </c>
      <c r="T31">
        <v>2.7748874545328824E-2</v>
      </c>
      <c r="U31">
        <v>-2.5507993742074433E-2</v>
      </c>
      <c r="V31">
        <v>-9.8571364997664937E-4</v>
      </c>
      <c r="W31">
        <v>-1.0695318894791166E-4</v>
      </c>
      <c r="X31">
        <v>-6.5779273099643453E-4</v>
      </c>
      <c r="Y31">
        <v>1.1546164556567564E-2</v>
      </c>
      <c r="Z31">
        <v>3.7851767249305075E-3</v>
      </c>
      <c r="AA31">
        <v>4.1429156613678421E-3</v>
      </c>
      <c r="AB31">
        <v>2.3688748667420002E-3</v>
      </c>
      <c r="AC31">
        <v>7.0933756684918192E-2</v>
      </c>
      <c r="AD31">
        <v>7.1429253062430378E-2</v>
      </c>
      <c r="AE31">
        <v>7.0728695248672632E-2</v>
      </c>
      <c r="AF31">
        <v>0.12860392523570813</v>
      </c>
      <c r="AG31">
        <v>7.1000964511154174E-2</v>
      </c>
      <c r="AH31">
        <v>7.1158503661269759E-2</v>
      </c>
      <c r="AI31">
        <v>7.0377890563134343E-2</v>
      </c>
      <c r="AJ31">
        <v>7.0904476042937412E-2</v>
      </c>
      <c r="AK31">
        <v>7.0846241196750481E-2</v>
      </c>
      <c r="AL31">
        <v>7.1624406308697722E-2</v>
      </c>
      <c r="AM31">
        <v>7.0264084032253649E-2</v>
      </c>
      <c r="AN31">
        <v>-7.3483757638487662E-2</v>
      </c>
    </row>
    <row r="32" spans="1:40" x14ac:dyDescent="0.25">
      <c r="A32" t="s">
        <v>162</v>
      </c>
      <c r="B32">
        <v>4.4366074309408379E-2</v>
      </c>
      <c r="C32">
        <v>-1.5076761709047815E-3</v>
      </c>
      <c r="D32">
        <v>-2.3124818849579835E-3</v>
      </c>
      <c r="E32">
        <v>-4.3878178722390093E-4</v>
      </c>
      <c r="F32">
        <v>-5.8513821345582953E-4</v>
      </c>
      <c r="G32">
        <v>-7.8400340297822622E-4</v>
      </c>
      <c r="H32">
        <v>6.0665921683381759E-3</v>
      </c>
      <c r="I32">
        <v>-2.8063191918760823E-4</v>
      </c>
      <c r="J32">
        <v>2.845606545181404E-2</v>
      </c>
      <c r="K32">
        <v>2.8471135721196993E-2</v>
      </c>
      <c r="L32">
        <v>2.8482405353973075E-2</v>
      </c>
      <c r="M32">
        <v>2.8375992976069516E-2</v>
      </c>
      <c r="N32">
        <v>4.2217070098349886E-2</v>
      </c>
      <c r="O32">
        <v>2.8488436892755545E-2</v>
      </c>
      <c r="P32">
        <v>2.8382755524921619E-2</v>
      </c>
      <c r="Q32">
        <v>2.8376041219272501E-2</v>
      </c>
      <c r="R32">
        <v>2.8368093919017928E-2</v>
      </c>
      <c r="S32">
        <v>2.840596734052964E-2</v>
      </c>
      <c r="T32">
        <v>2.8435145735299684E-2</v>
      </c>
      <c r="U32">
        <v>-2.5965836646364985E-2</v>
      </c>
      <c r="V32">
        <v>-6.7904541261642106E-3</v>
      </c>
      <c r="W32">
        <v>-5.1297443013006106E-3</v>
      </c>
      <c r="X32">
        <v>-3.3039461927955186E-3</v>
      </c>
      <c r="Y32">
        <v>2.9209881386136937E-3</v>
      </c>
      <c r="Z32">
        <v>8.6556274687217701E-4</v>
      </c>
      <c r="AA32">
        <v>4.1347453240493971E-3</v>
      </c>
      <c r="AB32">
        <v>5.5058540114576822E-4</v>
      </c>
      <c r="AC32">
        <v>7.1598049612161443E-2</v>
      </c>
      <c r="AD32">
        <v>7.1699225315206269E-2</v>
      </c>
      <c r="AE32">
        <v>7.1698158206926543E-2</v>
      </c>
      <c r="AF32">
        <v>7.1000964511154174E-2</v>
      </c>
      <c r="AG32">
        <v>0.1283647694654273</v>
      </c>
      <c r="AH32">
        <v>7.2024434113858671E-2</v>
      </c>
      <c r="AI32">
        <v>7.1531993499869106E-2</v>
      </c>
      <c r="AJ32">
        <v>7.1817543279430421E-2</v>
      </c>
      <c r="AK32">
        <v>7.142223013223481E-2</v>
      </c>
      <c r="AL32">
        <v>7.1810938759185233E-2</v>
      </c>
      <c r="AM32">
        <v>7.1290457113500655E-2</v>
      </c>
      <c r="AN32">
        <v>-6.6159485855580041E-2</v>
      </c>
    </row>
    <row r="33" spans="1:40" x14ac:dyDescent="0.25">
      <c r="A33" t="s">
        <v>163</v>
      </c>
      <c r="B33">
        <v>0.35910328127126728</v>
      </c>
      <c r="C33">
        <v>-2.7561875222181721E-3</v>
      </c>
      <c r="D33">
        <v>-3.1320555137257745E-3</v>
      </c>
      <c r="E33">
        <v>-9.0874751989668474E-4</v>
      </c>
      <c r="F33">
        <v>-3.4533606651291173E-4</v>
      </c>
      <c r="G33">
        <v>-1.4982666866542835E-4</v>
      </c>
      <c r="H33">
        <v>4.3656283693744406E-3</v>
      </c>
      <c r="I33">
        <v>-2.711178326021981E-3</v>
      </c>
      <c r="J33">
        <v>2.8315314538352308E-2</v>
      </c>
      <c r="K33">
        <v>2.7912994146290993E-2</v>
      </c>
      <c r="L33">
        <v>2.7845495472677131E-2</v>
      </c>
      <c r="M33">
        <v>2.7867738425848908E-2</v>
      </c>
      <c r="N33">
        <v>2.8342558398415443E-2</v>
      </c>
      <c r="O33">
        <v>3.726135002202409E-2</v>
      </c>
      <c r="P33">
        <v>2.8200638754012502E-2</v>
      </c>
      <c r="Q33">
        <v>2.8044213851597052E-2</v>
      </c>
      <c r="R33">
        <v>2.7856792863223699E-2</v>
      </c>
      <c r="S33">
        <v>2.7942861068123229E-2</v>
      </c>
      <c r="T33">
        <v>2.7912268946344701E-2</v>
      </c>
      <c r="U33">
        <v>-2.387387548835403E-2</v>
      </c>
      <c r="V33">
        <v>-5.4995351446436701E-3</v>
      </c>
      <c r="W33">
        <v>-5.0531166285248501E-3</v>
      </c>
      <c r="X33">
        <v>-5.3630352333885311E-3</v>
      </c>
      <c r="Y33">
        <v>4.1507420066477863E-3</v>
      </c>
      <c r="Z33">
        <v>4.0489303145295232E-3</v>
      </c>
      <c r="AA33">
        <v>3.0886826436145598E-3</v>
      </c>
      <c r="AB33">
        <v>-3.0157122304955591E-3</v>
      </c>
      <c r="AC33">
        <v>7.1513874300373731E-2</v>
      </c>
      <c r="AD33">
        <v>7.2145906771079182E-2</v>
      </c>
      <c r="AE33">
        <v>7.1708956808718916E-2</v>
      </c>
      <c r="AF33">
        <v>7.1158503661269759E-2</v>
      </c>
      <c r="AG33">
        <v>7.2024434113858671E-2</v>
      </c>
      <c r="AH33">
        <v>0.11344399096611191</v>
      </c>
      <c r="AI33">
        <v>7.1512013793474105E-2</v>
      </c>
      <c r="AJ33">
        <v>7.1880052259739965E-2</v>
      </c>
      <c r="AK33">
        <v>7.1388061738877837E-2</v>
      </c>
      <c r="AL33">
        <v>7.1564533758179782E-2</v>
      </c>
      <c r="AM33">
        <v>7.098698444555486E-2</v>
      </c>
      <c r="AN33">
        <v>-6.5666121467010369E-2</v>
      </c>
    </row>
    <row r="34" spans="1:40" x14ac:dyDescent="0.25">
      <c r="A34" t="s">
        <v>164</v>
      </c>
      <c r="B34">
        <v>9.4013518626123393E-2</v>
      </c>
      <c r="C34">
        <v>-1.8332889748196436E-3</v>
      </c>
      <c r="D34">
        <v>-1.3397028116750233E-3</v>
      </c>
      <c r="E34">
        <v>-2.7863565176557316E-4</v>
      </c>
      <c r="F34">
        <v>-5.8061649089664717E-4</v>
      </c>
      <c r="G34">
        <v>3.8119135349545786E-4</v>
      </c>
      <c r="H34">
        <v>-4.1921795199854157E-3</v>
      </c>
      <c r="I34">
        <v>-2.058455711340691E-3</v>
      </c>
      <c r="J34">
        <v>2.9269794816374095E-2</v>
      </c>
      <c r="K34">
        <v>2.8370109001681968E-2</v>
      </c>
      <c r="L34">
        <v>2.8502073803620798E-2</v>
      </c>
      <c r="M34">
        <v>2.8253631151494076E-2</v>
      </c>
      <c r="N34">
        <v>2.848632395292457E-2</v>
      </c>
      <c r="O34">
        <v>2.8564843236808659E-2</v>
      </c>
      <c r="P34">
        <v>3.9665140952192375E-2</v>
      </c>
      <c r="Q34">
        <v>2.8575074060983297E-2</v>
      </c>
      <c r="R34">
        <v>2.8690674947043266E-2</v>
      </c>
      <c r="S34">
        <v>2.8728972154801073E-2</v>
      </c>
      <c r="T34">
        <v>2.8540712945190082E-2</v>
      </c>
      <c r="U34">
        <v>-2.6488819095510298E-2</v>
      </c>
      <c r="V34">
        <v>-4.7036028077081481E-3</v>
      </c>
      <c r="W34">
        <v>-1.2238359538554945E-3</v>
      </c>
      <c r="X34">
        <v>-2.0980811292134567E-3</v>
      </c>
      <c r="Y34">
        <v>1.0103567836083736E-2</v>
      </c>
      <c r="Z34">
        <v>1.0029274432531974E-3</v>
      </c>
      <c r="AA34">
        <v>-2.9617778165880342E-3</v>
      </c>
      <c r="AB34">
        <v>-5.4201304180976038E-3</v>
      </c>
      <c r="AC34">
        <v>7.2356768665296001E-2</v>
      </c>
      <c r="AD34">
        <v>7.1342533341208103E-2</v>
      </c>
      <c r="AE34">
        <v>7.1289308948629906E-2</v>
      </c>
      <c r="AF34">
        <v>7.0377890563134343E-2</v>
      </c>
      <c r="AG34">
        <v>7.1531993499869106E-2</v>
      </c>
      <c r="AH34">
        <v>7.1512013793474105E-2</v>
      </c>
      <c r="AI34">
        <v>0.11239356490948296</v>
      </c>
      <c r="AJ34">
        <v>7.1565224948426626E-2</v>
      </c>
      <c r="AK34">
        <v>7.1089514653160893E-2</v>
      </c>
      <c r="AL34">
        <v>7.1427945538435747E-2</v>
      </c>
      <c r="AM34">
        <v>7.064923103122811E-2</v>
      </c>
      <c r="AN34">
        <v>-6.7969668708231221E-2</v>
      </c>
    </row>
    <row r="35" spans="1:40" x14ac:dyDescent="0.25">
      <c r="A35" t="s">
        <v>165</v>
      </c>
      <c r="B35">
        <v>0.14285331556784342</v>
      </c>
      <c r="C35">
        <v>-2.9574245633332509E-3</v>
      </c>
      <c r="D35">
        <v>-2.689450929004977E-3</v>
      </c>
      <c r="E35">
        <v>-3.83200086667137E-4</v>
      </c>
      <c r="F35">
        <v>1.5979746818343661E-4</v>
      </c>
      <c r="G35">
        <v>-5.2203123012390686E-4</v>
      </c>
      <c r="H35">
        <v>3.5619057707935607E-3</v>
      </c>
      <c r="I35">
        <v>-2.7633024611120158E-3</v>
      </c>
      <c r="J35">
        <v>2.8673499052393647E-2</v>
      </c>
      <c r="K35">
        <v>2.8136830645693858E-2</v>
      </c>
      <c r="L35">
        <v>2.8193853880739226E-2</v>
      </c>
      <c r="M35">
        <v>2.812500678411713E-2</v>
      </c>
      <c r="N35">
        <v>2.8424975602040374E-2</v>
      </c>
      <c r="O35">
        <v>2.8201290320489042E-2</v>
      </c>
      <c r="P35">
        <v>2.847476835472007E-2</v>
      </c>
      <c r="Q35">
        <v>3.6114890848056858E-2</v>
      </c>
      <c r="R35">
        <v>2.8223636202373871E-2</v>
      </c>
      <c r="S35">
        <v>2.8326673481055178E-2</v>
      </c>
      <c r="T35">
        <v>2.8241527090948456E-2</v>
      </c>
      <c r="U35">
        <v>-2.4812480521594463E-2</v>
      </c>
      <c r="V35">
        <v>-6.9292595328862248E-3</v>
      </c>
      <c r="W35">
        <v>-4.4986001753165132E-3</v>
      </c>
      <c r="X35">
        <v>-2.6328574308236174E-3</v>
      </c>
      <c r="Y35">
        <v>-1.2881505164257828E-3</v>
      </c>
      <c r="Z35">
        <v>3.8886965906401432E-4</v>
      </c>
      <c r="AA35">
        <v>1.455949552225486E-3</v>
      </c>
      <c r="AB35">
        <v>-4.7074251522455316E-3</v>
      </c>
      <c r="AC35">
        <v>7.1490789254934156E-2</v>
      </c>
      <c r="AD35">
        <v>7.1726129437979735E-2</v>
      </c>
      <c r="AE35">
        <v>7.161901279641518E-2</v>
      </c>
      <c r="AF35">
        <v>7.0904476042937412E-2</v>
      </c>
      <c r="AG35">
        <v>7.1817543279430421E-2</v>
      </c>
      <c r="AH35">
        <v>7.1880052259739965E-2</v>
      </c>
      <c r="AI35">
        <v>7.1565224948426626E-2</v>
      </c>
      <c r="AJ35">
        <v>0.1130931463248015</v>
      </c>
      <c r="AK35">
        <v>7.1016097845561385E-2</v>
      </c>
      <c r="AL35">
        <v>7.1432533349933464E-2</v>
      </c>
      <c r="AM35">
        <v>7.0992758030885894E-2</v>
      </c>
      <c r="AN35">
        <v>-6.4154694831421735E-2</v>
      </c>
    </row>
    <row r="36" spans="1:40" x14ac:dyDescent="0.25">
      <c r="A36" t="s">
        <v>166</v>
      </c>
      <c r="B36">
        <v>-0.27226928164667674</v>
      </c>
      <c r="C36">
        <v>-2.487474698353415E-3</v>
      </c>
      <c r="D36">
        <v>-2.4185180936717532E-3</v>
      </c>
      <c r="E36">
        <v>-2.3197546341273629E-5</v>
      </c>
      <c r="F36">
        <v>-1.1966004209764769E-4</v>
      </c>
      <c r="G36">
        <v>-4.0344702472549143E-4</v>
      </c>
      <c r="H36">
        <v>-2.5963073430102638E-3</v>
      </c>
      <c r="I36">
        <v>-1.6016614637444839E-3</v>
      </c>
      <c r="J36">
        <v>2.8318573108512272E-2</v>
      </c>
      <c r="K36">
        <v>2.7750950446990968E-2</v>
      </c>
      <c r="L36">
        <v>2.7883745764783342E-2</v>
      </c>
      <c r="M36">
        <v>2.7734642070823216E-2</v>
      </c>
      <c r="N36">
        <v>2.8216410885042262E-2</v>
      </c>
      <c r="O36">
        <v>2.781888210741694E-2</v>
      </c>
      <c r="P36">
        <v>2.8279320598858591E-2</v>
      </c>
      <c r="Q36">
        <v>2.784952714190404E-2</v>
      </c>
      <c r="R36">
        <v>3.6246768050635488E-2</v>
      </c>
      <c r="S36">
        <v>2.7906913524955345E-2</v>
      </c>
      <c r="T36">
        <v>2.7977275313370614E-2</v>
      </c>
      <c r="U36">
        <v>-2.5023500241891462E-2</v>
      </c>
      <c r="V36">
        <v>-6.1651489022593112E-3</v>
      </c>
      <c r="W36">
        <v>-3.7717917503802302E-3</v>
      </c>
      <c r="X36">
        <v>-1.2392420778091738E-3</v>
      </c>
      <c r="Y36">
        <v>3.6565531230474384E-3</v>
      </c>
      <c r="Z36">
        <v>2.0814346576491735E-3</v>
      </c>
      <c r="AA36">
        <v>-2.3088236693646061E-3</v>
      </c>
      <c r="AB36">
        <v>-1.7996881624756547E-3</v>
      </c>
      <c r="AC36">
        <v>7.1875530038520416E-2</v>
      </c>
      <c r="AD36">
        <v>7.17742875297602E-2</v>
      </c>
      <c r="AE36">
        <v>7.1321352943787442E-2</v>
      </c>
      <c r="AF36">
        <v>7.0846241196750481E-2</v>
      </c>
      <c r="AG36">
        <v>7.142223013223481E-2</v>
      </c>
      <c r="AH36">
        <v>7.1388061738877837E-2</v>
      </c>
      <c r="AI36">
        <v>7.1089514653160893E-2</v>
      </c>
      <c r="AJ36">
        <v>7.1016097845561385E-2</v>
      </c>
      <c r="AK36">
        <v>0.12114158198364745</v>
      </c>
      <c r="AL36">
        <v>7.1557139829084127E-2</v>
      </c>
      <c r="AM36">
        <v>7.0556511759471308E-2</v>
      </c>
      <c r="AN36">
        <v>-6.6470489455957071E-2</v>
      </c>
    </row>
    <row r="37" spans="1:40" x14ac:dyDescent="0.25">
      <c r="A37" t="s">
        <v>167</v>
      </c>
      <c r="B37">
        <v>-0.30956730529885296</v>
      </c>
      <c r="C37">
        <v>-3.0336466007580398E-3</v>
      </c>
      <c r="D37">
        <v>-2.0119881969452211E-3</v>
      </c>
      <c r="E37">
        <v>4.572806179985883E-5</v>
      </c>
      <c r="F37">
        <v>-2.9337554871289724E-4</v>
      </c>
      <c r="G37">
        <v>-4.7328171102438074E-4</v>
      </c>
      <c r="H37">
        <v>-1.995274860282724E-3</v>
      </c>
      <c r="I37">
        <v>-2.3151641429657883E-3</v>
      </c>
      <c r="J37">
        <v>2.838982176066665E-2</v>
      </c>
      <c r="K37">
        <v>2.777718827393889E-2</v>
      </c>
      <c r="L37">
        <v>2.7900565745442342E-2</v>
      </c>
      <c r="M37">
        <v>2.7899497415648306E-2</v>
      </c>
      <c r="N37">
        <v>2.8201602281633598E-2</v>
      </c>
      <c r="O37">
        <v>2.7834913828395827E-2</v>
      </c>
      <c r="P37">
        <v>2.8422411124662796E-2</v>
      </c>
      <c r="Q37">
        <v>2.8063346887517434E-2</v>
      </c>
      <c r="R37">
        <v>2.8033609192477184E-2</v>
      </c>
      <c r="S37">
        <v>3.237198512436925E-2</v>
      </c>
      <c r="T37">
        <v>2.7989716210639535E-2</v>
      </c>
      <c r="U37">
        <v>-2.4815070560315466E-2</v>
      </c>
      <c r="V37">
        <v>-7.1150332379595633E-3</v>
      </c>
      <c r="W37">
        <v>-3.5960733834564298E-3</v>
      </c>
      <c r="X37">
        <v>-3.5968926863851622E-4</v>
      </c>
      <c r="Y37">
        <v>3.0832824331034161E-3</v>
      </c>
      <c r="Z37">
        <v>3.2981418570098503E-3</v>
      </c>
      <c r="AA37">
        <v>7.2612761918741295E-4</v>
      </c>
      <c r="AB37">
        <v>-3.6540919285351541E-4</v>
      </c>
      <c r="AC37">
        <v>7.1806291614149573E-2</v>
      </c>
      <c r="AD37">
        <v>7.1869052912567677E-2</v>
      </c>
      <c r="AE37">
        <v>7.154563583317404E-2</v>
      </c>
      <c r="AF37">
        <v>7.1624406308697722E-2</v>
      </c>
      <c r="AG37">
        <v>7.1810938759185233E-2</v>
      </c>
      <c r="AH37">
        <v>7.1564533758179782E-2</v>
      </c>
      <c r="AI37">
        <v>7.1427945538435747E-2</v>
      </c>
      <c r="AJ37">
        <v>7.1432533349933464E-2</v>
      </c>
      <c r="AK37">
        <v>7.1557139829084127E-2</v>
      </c>
      <c r="AL37">
        <v>0.11831992043020689</v>
      </c>
      <c r="AM37">
        <v>7.100015959706793E-2</v>
      </c>
      <c r="AN37">
        <v>-6.8149848443252503E-2</v>
      </c>
    </row>
    <row r="38" spans="1:40" x14ac:dyDescent="0.25">
      <c r="A38" t="s">
        <v>168</v>
      </c>
      <c r="B38">
        <v>1.6591216204051931E-2</v>
      </c>
      <c r="C38">
        <v>-2.7646818078128337E-3</v>
      </c>
      <c r="D38">
        <v>-2.5781416144156997E-3</v>
      </c>
      <c r="E38">
        <v>-1.6037033036153019E-4</v>
      </c>
      <c r="F38">
        <v>-6.0282325471160895E-4</v>
      </c>
      <c r="G38">
        <v>-8.0624507160020399E-4</v>
      </c>
      <c r="H38">
        <v>3.9567117676921255E-4</v>
      </c>
      <c r="I38">
        <v>-2.0933295004700921E-3</v>
      </c>
      <c r="J38">
        <v>2.8863099977882622E-2</v>
      </c>
      <c r="K38">
        <v>2.8340076836327048E-2</v>
      </c>
      <c r="L38">
        <v>2.8351858796737309E-2</v>
      </c>
      <c r="M38">
        <v>2.8082596110967774E-2</v>
      </c>
      <c r="N38">
        <v>2.8657181904052618E-2</v>
      </c>
      <c r="O38">
        <v>2.8175407180982701E-2</v>
      </c>
      <c r="P38">
        <v>2.8494863995767471E-2</v>
      </c>
      <c r="Q38">
        <v>2.8255358607593338E-2</v>
      </c>
      <c r="R38">
        <v>2.8408928379897572E-2</v>
      </c>
      <c r="S38">
        <v>2.8371663601435837E-2</v>
      </c>
      <c r="T38">
        <v>3.6897355207871178E-2</v>
      </c>
      <c r="U38">
        <v>-2.4967107674402772E-2</v>
      </c>
      <c r="V38">
        <v>-6.4122836084370971E-3</v>
      </c>
      <c r="W38">
        <v>-6.0819951320731924E-3</v>
      </c>
      <c r="X38">
        <v>-4.3851974830581494E-4</v>
      </c>
      <c r="Y38">
        <v>3.6657871232585451E-3</v>
      </c>
      <c r="Z38">
        <v>5.4847558917127219E-4</v>
      </c>
      <c r="AA38">
        <v>-1.7381778495968447E-3</v>
      </c>
      <c r="AB38">
        <v>-2.839830550471668E-3</v>
      </c>
      <c r="AC38">
        <v>7.1446761203757023E-2</v>
      </c>
      <c r="AD38">
        <v>7.107084300825707E-2</v>
      </c>
      <c r="AE38">
        <v>7.0644868648929687E-2</v>
      </c>
      <c r="AF38">
        <v>7.0264084032253649E-2</v>
      </c>
      <c r="AG38">
        <v>7.1290457113500655E-2</v>
      </c>
      <c r="AH38">
        <v>7.098698444555486E-2</v>
      </c>
      <c r="AI38">
        <v>7.064923103122811E-2</v>
      </c>
      <c r="AJ38">
        <v>7.0992758030885894E-2</v>
      </c>
      <c r="AK38">
        <v>7.0556511759471308E-2</v>
      </c>
      <c r="AL38">
        <v>7.100015959706793E-2</v>
      </c>
      <c r="AM38">
        <v>0.10712403661525211</v>
      </c>
      <c r="AN38">
        <v>-6.4592327374562511E-2</v>
      </c>
    </row>
    <row r="39" spans="1:40" x14ac:dyDescent="0.25">
      <c r="A39" t="s">
        <v>169</v>
      </c>
      <c r="B39">
        <v>-0.26661235479250373</v>
      </c>
      <c r="C39">
        <v>-4.7179379997771033E-3</v>
      </c>
      <c r="D39">
        <v>-5.0473632751539578E-3</v>
      </c>
      <c r="E39">
        <v>-2.8440927863047499E-3</v>
      </c>
      <c r="F39">
        <v>-1.2004813725575475E-3</v>
      </c>
      <c r="G39">
        <v>-5.4423255445726977E-4</v>
      </c>
      <c r="H39">
        <v>-3.0937602182316984E-3</v>
      </c>
      <c r="I39">
        <v>-4.7983574107089439E-4</v>
      </c>
      <c r="J39">
        <v>-2.4426541534671789E-2</v>
      </c>
      <c r="K39">
        <v>-2.44390493982331E-2</v>
      </c>
      <c r="L39">
        <v>-2.464422196986666E-2</v>
      </c>
      <c r="M39">
        <v>-2.5001199872160255E-2</v>
      </c>
      <c r="N39">
        <v>-2.5493523522076126E-2</v>
      </c>
      <c r="O39">
        <v>-2.4253058665858921E-2</v>
      </c>
      <c r="P39">
        <v>-2.5845867045695095E-2</v>
      </c>
      <c r="Q39">
        <v>-2.4116181501467888E-2</v>
      </c>
      <c r="R39">
        <v>-2.4638255316805489E-2</v>
      </c>
      <c r="S39">
        <v>-2.4360265331429168E-2</v>
      </c>
      <c r="T39">
        <v>-2.4384194165752035E-2</v>
      </c>
      <c r="U39">
        <v>3.0972482630368434E-2</v>
      </c>
      <c r="V39">
        <v>-2.2033644728564089E-2</v>
      </c>
      <c r="W39">
        <v>-2.5006876453780295E-2</v>
      </c>
      <c r="X39">
        <v>-1.0813033331162651E-2</v>
      </c>
      <c r="Y39">
        <v>-1.7120420523729401E-2</v>
      </c>
      <c r="Z39">
        <v>-1.1222536042229904E-2</v>
      </c>
      <c r="AA39">
        <v>-9.3094371543936457E-3</v>
      </c>
      <c r="AB39">
        <v>-6.9873488120315731E-3</v>
      </c>
      <c r="AC39">
        <v>-6.7356573424703609E-2</v>
      </c>
      <c r="AD39">
        <v>-6.8846334398769971E-2</v>
      </c>
      <c r="AE39">
        <v>-6.5265263054517408E-2</v>
      </c>
      <c r="AF39">
        <v>-7.3483757638487662E-2</v>
      </c>
      <c r="AG39">
        <v>-6.6159485855580041E-2</v>
      </c>
      <c r="AH39">
        <v>-6.5666121467010369E-2</v>
      </c>
      <c r="AI39">
        <v>-6.7969668708231221E-2</v>
      </c>
      <c r="AJ39">
        <v>-6.4154694831421735E-2</v>
      </c>
      <c r="AK39">
        <v>-6.6470489455957071E-2</v>
      </c>
      <c r="AL39">
        <v>-6.8149848443252503E-2</v>
      </c>
      <c r="AM39">
        <v>-6.4592327374562511E-2</v>
      </c>
      <c r="AN39">
        <v>9.801613718088048E-2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A3" sqref="A3"/>
    </sheetView>
  </sheetViews>
  <sheetFormatPr defaultRowHeight="15" x14ac:dyDescent="0.25"/>
  <sheetData>
    <row r="1" spans="1:18" x14ac:dyDescent="0.25">
      <c r="A1" s="1" t="s">
        <v>0</v>
      </c>
      <c r="B1" s="1" t="s">
        <v>1</v>
      </c>
      <c r="C1" t="s">
        <v>27</v>
      </c>
      <c r="D1" t="s">
        <v>181</v>
      </c>
      <c r="E1" t="s">
        <v>182</v>
      </c>
      <c r="F1" t="s">
        <v>133</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181</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182</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133</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Q16"/>
  <sheetViews>
    <sheetView workbookViewId="0">
      <selection activeCell="A16" sqref="A16"/>
    </sheetView>
  </sheetViews>
  <sheetFormatPr defaultRowHeight="15" x14ac:dyDescent="0.25"/>
  <cols>
    <col min="1" max="1" width="19.85546875" customWidth="1"/>
  </cols>
  <sheetData>
    <row r="1" spans="1:17" x14ac:dyDescent="0.25">
      <c r="A1" s="1" t="s">
        <v>0</v>
      </c>
      <c r="B1" s="1" t="s">
        <v>1</v>
      </c>
      <c r="C1" t="s">
        <v>183</v>
      </c>
      <c r="D1" t="s">
        <v>184</v>
      </c>
      <c r="E1" t="s">
        <v>185</v>
      </c>
      <c r="F1" t="s">
        <v>400</v>
      </c>
      <c r="G1" t="s">
        <v>170</v>
      </c>
      <c r="H1" t="s">
        <v>186</v>
      </c>
      <c r="I1" t="s">
        <v>187</v>
      </c>
      <c r="J1" t="s">
        <v>188</v>
      </c>
      <c r="K1" t="s">
        <v>401</v>
      </c>
      <c r="L1" t="s">
        <v>171</v>
      </c>
      <c r="M1" t="s">
        <v>189</v>
      </c>
      <c r="N1" t="s">
        <v>190</v>
      </c>
      <c r="O1" t="s">
        <v>191</v>
      </c>
      <c r="P1" t="s">
        <v>402</v>
      </c>
      <c r="Q1" t="s">
        <v>172</v>
      </c>
    </row>
    <row r="2" spans="1:17" x14ac:dyDescent="0.25">
      <c r="A2" t="s">
        <v>183</v>
      </c>
      <c r="B2">
        <v>5.2525083978704208</v>
      </c>
      <c r="C2">
        <v>6.1613907086487479E-2</v>
      </c>
      <c r="D2">
        <v>2.6858730444905766E-2</v>
      </c>
      <c r="E2">
        <v>1.987995221558924E-2</v>
      </c>
      <c r="F2">
        <v>3.6886989722504288E-2</v>
      </c>
      <c r="G2">
        <v>-6.2370257323118711E-2</v>
      </c>
      <c r="H2">
        <v>3.196276920160887E-2</v>
      </c>
      <c r="I2">
        <v>8.7868271216695528E-4</v>
      </c>
      <c r="J2">
        <v>-2.1523475806534798E-4</v>
      </c>
      <c r="K2">
        <v>-5.206632120633839E-3</v>
      </c>
      <c r="L2">
        <v>4.219501839154401E-3</v>
      </c>
      <c r="M2">
        <v>2.9911542729011253E-2</v>
      </c>
      <c r="N2">
        <v>9.5684672142233129E-4</v>
      </c>
      <c r="O2">
        <v>4.2618885113582033E-4</v>
      </c>
      <c r="P2">
        <v>-5.6213531313018938E-4</v>
      </c>
      <c r="Q2">
        <v>-4.24994969643414E-4</v>
      </c>
    </row>
    <row r="3" spans="1:17" x14ac:dyDescent="0.25">
      <c r="A3" t="s">
        <v>184</v>
      </c>
      <c r="B3">
        <v>2.3450971612842433</v>
      </c>
      <c r="C3">
        <v>2.6858730444905766E-2</v>
      </c>
      <c r="D3">
        <v>0.37636657969500942</v>
      </c>
      <c r="E3">
        <v>2.5016360422909816E-2</v>
      </c>
      <c r="F3">
        <v>1.9819898221471198E-2</v>
      </c>
      <c r="G3">
        <v>-4.5303165822085649E-2</v>
      </c>
      <c r="H3">
        <v>1.7921997435318306E-4</v>
      </c>
      <c r="I3">
        <v>6.6596085879887093E-2</v>
      </c>
      <c r="J3">
        <v>1.124000072510513E-2</v>
      </c>
      <c r="K3">
        <v>3.3093483141179311E-2</v>
      </c>
      <c r="L3">
        <v>-3.4080613422659035E-2</v>
      </c>
      <c r="M3">
        <v>2.0596868518849205E-3</v>
      </c>
      <c r="N3">
        <v>6.6906925758906957E-2</v>
      </c>
      <c r="O3">
        <v>3.3506767539977695E-3</v>
      </c>
      <c r="P3">
        <v>6.2037315714903061E-3</v>
      </c>
      <c r="Q3">
        <v>-7.1908618522999934E-3</v>
      </c>
    </row>
    <row r="4" spans="1:17" x14ac:dyDescent="0.25">
      <c r="A4" t="s">
        <v>185</v>
      </c>
      <c r="B4">
        <v>2.478599111642064</v>
      </c>
      <c r="C4">
        <v>1.987995221558924E-2</v>
      </c>
      <c r="D4">
        <v>2.5016360422909816E-2</v>
      </c>
      <c r="E4">
        <v>0.36702071731512997</v>
      </c>
      <c r="F4">
        <v>-6.8689107772974961E-2</v>
      </c>
      <c r="G4">
        <v>4.3205840172361044E-2</v>
      </c>
      <c r="H4">
        <v>1.9367211105207685E-3</v>
      </c>
      <c r="I4">
        <v>3.8163240978323501E-3</v>
      </c>
      <c r="J4">
        <v>0.10618145289110113</v>
      </c>
      <c r="K4">
        <v>3.8781324523389935E-2</v>
      </c>
      <c r="L4">
        <v>-3.9768454804869791E-2</v>
      </c>
      <c r="M4">
        <v>-3.7715285792925789E-3</v>
      </c>
      <c r="N4">
        <v>3.1243617063717709E-3</v>
      </c>
      <c r="O4">
        <v>0.12588383266465802</v>
      </c>
      <c r="P4">
        <v>0.12946797237642849</v>
      </c>
      <c r="Q4">
        <v>-0.13045510269602348</v>
      </c>
    </row>
    <row r="5" spans="1:17" x14ac:dyDescent="0.25">
      <c r="A5" t="s">
        <v>400</v>
      </c>
      <c r="B5">
        <v>1.0865680091838372</v>
      </c>
      <c r="C5">
        <v>3.6886989722504288E-2</v>
      </c>
      <c r="D5">
        <v>1.9819898221471198E-2</v>
      </c>
      <c r="E5">
        <v>-6.8689107772974961E-2</v>
      </c>
      <c r="F5">
        <v>0.50208341428262815</v>
      </c>
      <c r="G5">
        <v>-0.50208341428262659</v>
      </c>
      <c r="H5">
        <v>4.5548114318574313E-2</v>
      </c>
      <c r="I5">
        <v>8.3738570076943462E-4</v>
      </c>
      <c r="J5">
        <v>-8.7585549971720984E-3</v>
      </c>
      <c r="K5">
        <v>-3.0349062726937735E-2</v>
      </c>
      <c r="L5">
        <v>3.034906272693708E-2</v>
      </c>
      <c r="M5">
        <v>3.004413689655374E-2</v>
      </c>
      <c r="N5">
        <v>1.4637881877355933E-3</v>
      </c>
      <c r="O5">
        <v>-4.946712305964409E-3</v>
      </c>
      <c r="P5">
        <v>-2.0806808597224197E-3</v>
      </c>
      <c r="Q5">
        <v>2.0806808425486E-3</v>
      </c>
    </row>
    <row r="6" spans="1:17" x14ac:dyDescent="0.25">
      <c r="A6" t="s">
        <v>170</v>
      </c>
      <c r="B6">
        <v>-4.7522464906945654</v>
      </c>
      <c r="C6">
        <v>-6.2370257323118711E-2</v>
      </c>
      <c r="D6">
        <v>-4.5303165822085649E-2</v>
      </c>
      <c r="E6">
        <v>4.3205840172361044E-2</v>
      </c>
      <c r="F6">
        <v>-0.50208341428262659</v>
      </c>
      <c r="G6">
        <v>0.52756668188324229</v>
      </c>
      <c r="H6">
        <v>-4.6535244600053774E-2</v>
      </c>
      <c r="I6">
        <v>-1.8245159822488143E-3</v>
      </c>
      <c r="J6">
        <v>7.7714247156926985E-3</v>
      </c>
      <c r="K6">
        <v>3.0349062726937766E-2</v>
      </c>
      <c r="L6">
        <v>-2.936193244545774E-2</v>
      </c>
      <c r="M6">
        <v>-3.1031267178033145E-2</v>
      </c>
      <c r="N6">
        <v>-2.4509184692149341E-3</v>
      </c>
      <c r="O6">
        <v>3.9595820244850482E-3</v>
      </c>
      <c r="P6">
        <v>2.0806808641267022E-3</v>
      </c>
      <c r="Q6">
        <v>-1.0935505653191183E-3</v>
      </c>
    </row>
    <row r="7" spans="1:17" x14ac:dyDescent="0.25">
      <c r="A7" t="s">
        <v>186</v>
      </c>
      <c r="B7">
        <v>2.3047930230298737</v>
      </c>
      <c r="C7">
        <v>3.196276920160887E-2</v>
      </c>
      <c r="D7">
        <v>1.7921997435318306E-4</v>
      </c>
      <c r="E7">
        <v>1.9367211105207685E-3</v>
      </c>
      <c r="F7">
        <v>4.5548114318574313E-2</v>
      </c>
      <c r="G7">
        <v>-4.6535244600053774E-2</v>
      </c>
      <c r="H7">
        <v>0.3188000595064453</v>
      </c>
      <c r="I7">
        <v>4.8678888317254344E-2</v>
      </c>
      <c r="J7">
        <v>3.9435356010086339E-2</v>
      </c>
      <c r="K7">
        <v>-9.1400536882073627E-2</v>
      </c>
      <c r="L7">
        <v>3.7681645842014264E-2</v>
      </c>
      <c r="M7">
        <v>3.2142590233128258E-2</v>
      </c>
      <c r="N7">
        <v>-3.0323752743234185E-3</v>
      </c>
      <c r="O7">
        <v>-1.4850519033957669E-3</v>
      </c>
      <c r="P7">
        <v>-4.8867959293818521E-3</v>
      </c>
      <c r="Q7">
        <v>3.8996656375724233E-3</v>
      </c>
    </row>
    <row r="8" spans="1:17" x14ac:dyDescent="0.25">
      <c r="A8" t="s">
        <v>187</v>
      </c>
      <c r="B8">
        <v>5.9875545304926359</v>
      </c>
      <c r="C8">
        <v>8.7868271216695528E-4</v>
      </c>
      <c r="D8">
        <v>6.6596085879887093E-2</v>
      </c>
      <c r="E8">
        <v>3.8163240978323501E-3</v>
      </c>
      <c r="F8">
        <v>8.3738570076943462E-4</v>
      </c>
      <c r="G8">
        <v>-1.8245159822488143E-3</v>
      </c>
      <c r="H8">
        <v>4.8678888317254344E-2</v>
      </c>
      <c r="I8">
        <v>0.1392349640738384</v>
      </c>
      <c r="J8">
        <v>7.2576589965089089E-2</v>
      </c>
      <c r="K8">
        <v>5.8586103219501313E-2</v>
      </c>
      <c r="L8">
        <v>-0.11230499425956111</v>
      </c>
      <c r="M8">
        <v>7.9953982626990443E-4</v>
      </c>
      <c r="N8">
        <v>6.8611168763405381E-2</v>
      </c>
      <c r="O8">
        <v>5.3859781186666759E-3</v>
      </c>
      <c r="P8">
        <v>1.0789555167351767E-2</v>
      </c>
      <c r="Q8">
        <v>-1.1776685455913944E-2</v>
      </c>
    </row>
    <row r="9" spans="1:17" x14ac:dyDescent="0.25">
      <c r="A9" t="s">
        <v>188</v>
      </c>
      <c r="B9">
        <v>3.4235599107440509</v>
      </c>
      <c r="C9">
        <v>-2.1523475806534798E-4</v>
      </c>
      <c r="D9">
        <v>1.124000072510513E-2</v>
      </c>
      <c r="E9">
        <v>0.10618145289110113</v>
      </c>
      <c r="F9">
        <v>-8.7585549971720984E-3</v>
      </c>
      <c r="G9">
        <v>7.7714247156926985E-3</v>
      </c>
      <c r="H9">
        <v>3.9435356010086339E-2</v>
      </c>
      <c r="I9">
        <v>7.2576589965089089E-2</v>
      </c>
      <c r="J9">
        <v>0.42799676316226309</v>
      </c>
      <c r="K9">
        <v>0.25982122784017647</v>
      </c>
      <c r="L9">
        <v>-0.31354011888023808</v>
      </c>
      <c r="M9">
        <v>-2.9490711435610842E-4</v>
      </c>
      <c r="N9">
        <v>1.5958084419235324E-2</v>
      </c>
      <c r="O9">
        <v>9.4713871348688666E-2</v>
      </c>
      <c r="P9">
        <v>6.5085626586351572E-2</v>
      </c>
      <c r="Q9">
        <v>-6.6072756935703442E-2</v>
      </c>
    </row>
    <row r="10" spans="1:17" x14ac:dyDescent="0.25">
      <c r="A10" t="s">
        <v>401</v>
      </c>
      <c r="B10">
        <v>1.4185779996704873</v>
      </c>
      <c r="C10">
        <v>-5.206632120633839E-3</v>
      </c>
      <c r="D10">
        <v>3.3093483141179311E-2</v>
      </c>
      <c r="E10">
        <v>3.8781324523389935E-2</v>
      </c>
      <c r="F10">
        <v>-3.0349062726937735E-2</v>
      </c>
      <c r="G10">
        <v>3.0349062726937766E-2</v>
      </c>
      <c r="H10">
        <v>-9.1400536882073627E-2</v>
      </c>
      <c r="I10">
        <v>5.8586103219501313E-2</v>
      </c>
      <c r="J10">
        <v>0.25982122784017647</v>
      </c>
      <c r="K10">
        <v>0.71855267064335893</v>
      </c>
      <c r="L10">
        <v>-0.7185526706433687</v>
      </c>
      <c r="M10">
        <v>-5.9930255229839139E-3</v>
      </c>
      <c r="N10">
        <v>4.6088071124427726E-2</v>
      </c>
      <c r="O10">
        <v>5.981536669720855E-2</v>
      </c>
      <c r="P10">
        <v>0.14467895692305177</v>
      </c>
      <c r="Q10">
        <v>-0.14467895707540696</v>
      </c>
    </row>
    <row r="11" spans="1:17" x14ac:dyDescent="0.25">
      <c r="A11" t="s">
        <v>171</v>
      </c>
      <c r="B11">
        <v>-5.8893073999116368</v>
      </c>
      <c r="C11">
        <v>4.219501839154401E-3</v>
      </c>
      <c r="D11">
        <v>-3.4080613422659035E-2</v>
      </c>
      <c r="E11">
        <v>-3.9768454804869791E-2</v>
      </c>
      <c r="F11">
        <v>3.034906272693708E-2</v>
      </c>
      <c r="G11">
        <v>-2.936193244545774E-2</v>
      </c>
      <c r="H11">
        <v>3.7681645842014264E-2</v>
      </c>
      <c r="I11">
        <v>-0.11230499425956111</v>
      </c>
      <c r="J11">
        <v>-0.31354011888023808</v>
      </c>
      <c r="K11">
        <v>-0.7185526706433687</v>
      </c>
      <c r="L11">
        <v>0.77227156168343014</v>
      </c>
      <c r="M11">
        <v>5.0058952415046182E-3</v>
      </c>
      <c r="N11">
        <v>-4.7075201405907138E-2</v>
      </c>
      <c r="O11">
        <v>-6.0802496978687989E-2</v>
      </c>
      <c r="P11">
        <v>-0.14467895691650401</v>
      </c>
      <c r="Q11">
        <v>0.14566608735576844</v>
      </c>
    </row>
    <row r="12" spans="1:17" x14ac:dyDescent="0.25">
      <c r="A12" t="s">
        <v>189</v>
      </c>
      <c r="B12">
        <v>1.3315160663289021</v>
      </c>
      <c r="C12">
        <v>2.9911542729011253E-2</v>
      </c>
      <c r="D12">
        <v>2.0596868518849205E-3</v>
      </c>
      <c r="E12">
        <v>-3.7715285792925789E-3</v>
      </c>
      <c r="F12">
        <v>3.004413689655374E-2</v>
      </c>
      <c r="G12">
        <v>-3.1031267178033145E-2</v>
      </c>
      <c r="H12">
        <v>3.2142590233128258E-2</v>
      </c>
      <c r="I12">
        <v>7.9953982626990443E-4</v>
      </c>
      <c r="J12">
        <v>-2.9490711435610842E-4</v>
      </c>
      <c r="K12">
        <v>-5.9930255229839139E-3</v>
      </c>
      <c r="L12">
        <v>5.0058952415046182E-3</v>
      </c>
      <c r="M12">
        <v>1.1200524950731088</v>
      </c>
      <c r="N12">
        <v>9.0326542283444278E-2</v>
      </c>
      <c r="O12">
        <v>8.988200739709673E-2</v>
      </c>
      <c r="P12">
        <v>3.3185576515436105E-3</v>
      </c>
      <c r="Q12">
        <v>-9.3750362814934013E-2</v>
      </c>
    </row>
    <row r="13" spans="1:17" x14ac:dyDescent="0.25">
      <c r="A13" t="s">
        <v>190</v>
      </c>
      <c r="B13">
        <v>2.9986696275660165</v>
      </c>
      <c r="C13">
        <v>9.5684672142233129E-4</v>
      </c>
      <c r="D13">
        <v>6.6906925758906957E-2</v>
      </c>
      <c r="E13">
        <v>3.1243617063717709E-3</v>
      </c>
      <c r="F13">
        <v>1.4637881877355933E-3</v>
      </c>
      <c r="G13">
        <v>-2.4509184692149341E-3</v>
      </c>
      <c r="H13">
        <v>-3.0323752743234185E-3</v>
      </c>
      <c r="I13">
        <v>6.8611168763405381E-2</v>
      </c>
      <c r="J13">
        <v>1.5958084419235324E-2</v>
      </c>
      <c r="K13">
        <v>4.6088071124427726E-2</v>
      </c>
      <c r="L13">
        <v>-4.7075201405907138E-2</v>
      </c>
      <c r="M13">
        <v>9.0326542283444278E-2</v>
      </c>
      <c r="N13">
        <v>0.52807154377292342</v>
      </c>
      <c r="O13">
        <v>9.3918003177004522E-2</v>
      </c>
      <c r="P13">
        <v>1.1797462672112374E-2</v>
      </c>
      <c r="Q13">
        <v>-0.10222926779072335</v>
      </c>
    </row>
    <row r="14" spans="1:17" x14ac:dyDescent="0.25">
      <c r="A14" t="s">
        <v>191</v>
      </c>
      <c r="B14">
        <v>6.1083736884224944</v>
      </c>
      <c r="C14">
        <v>4.2618885113582033E-4</v>
      </c>
      <c r="D14">
        <v>3.3506767539977695E-3</v>
      </c>
      <c r="E14">
        <v>0.12588383266465802</v>
      </c>
      <c r="F14">
        <v>-4.946712305964409E-3</v>
      </c>
      <c r="G14">
        <v>3.9595820244850482E-3</v>
      </c>
      <c r="H14">
        <v>-1.4850519033957669E-3</v>
      </c>
      <c r="I14">
        <v>5.3859781186666759E-3</v>
      </c>
      <c r="J14">
        <v>9.4713871348688666E-2</v>
      </c>
      <c r="K14">
        <v>5.981536669720855E-2</v>
      </c>
      <c r="L14">
        <v>-6.0802496978687989E-2</v>
      </c>
      <c r="M14">
        <v>8.988200739709673E-2</v>
      </c>
      <c r="N14">
        <v>9.3918003177004522E-2</v>
      </c>
      <c r="O14">
        <v>0.23020540937502487</v>
      </c>
      <c r="P14">
        <v>0.1309718317724598</v>
      </c>
      <c r="Q14">
        <v>-0.22140363694581339</v>
      </c>
    </row>
    <row r="15" spans="1:17" x14ac:dyDescent="0.25">
      <c r="A15" t="s">
        <v>402</v>
      </c>
      <c r="B15">
        <v>16.03774458448558</v>
      </c>
      <c r="C15">
        <v>-5.6213531313018938E-4</v>
      </c>
      <c r="D15">
        <v>6.2037315714903061E-3</v>
      </c>
      <c r="E15">
        <v>0.12946797237642849</v>
      </c>
      <c r="F15">
        <v>-2.0806808597224197E-3</v>
      </c>
      <c r="G15">
        <v>2.0806808641267022E-3</v>
      </c>
      <c r="H15">
        <v>-4.8867959293818521E-3</v>
      </c>
      <c r="I15">
        <v>1.0789555167351767E-2</v>
      </c>
      <c r="J15">
        <v>6.5085626586351572E-2</v>
      </c>
      <c r="K15">
        <v>0.14467895692305177</v>
      </c>
      <c r="L15">
        <v>-0.14467895691650401</v>
      </c>
      <c r="M15">
        <v>3.3185576515436105E-3</v>
      </c>
      <c r="N15">
        <v>1.1797462672112374E-2</v>
      </c>
      <c r="O15">
        <v>0.1309718317724598</v>
      </c>
      <c r="P15">
        <v>0.27927570266183466</v>
      </c>
      <c r="Q15">
        <v>-0.27927570255269529</v>
      </c>
    </row>
    <row r="16" spans="1:17" x14ac:dyDescent="0.25">
      <c r="A16" t="s">
        <v>172</v>
      </c>
      <c r="B16">
        <v>-20.810449581809735</v>
      </c>
      <c r="C16">
        <v>-4.24994969643414E-4</v>
      </c>
      <c r="D16">
        <v>-7.1908618522999934E-3</v>
      </c>
      <c r="E16">
        <v>-0.13045510269602348</v>
      </c>
      <c r="F16">
        <v>2.0806808425486E-3</v>
      </c>
      <c r="G16">
        <v>-1.0935505653191183E-3</v>
      </c>
      <c r="H16">
        <v>3.8996656375724233E-3</v>
      </c>
      <c r="I16">
        <v>-1.1776685455913944E-2</v>
      </c>
      <c r="J16">
        <v>-6.6072756935703442E-2</v>
      </c>
      <c r="K16">
        <v>-0.14467895707540696</v>
      </c>
      <c r="L16">
        <v>0.14566608735576844</v>
      </c>
      <c r="M16">
        <v>-9.3750362814934013E-2</v>
      </c>
      <c r="N16">
        <v>-0.10222926779072335</v>
      </c>
      <c r="O16">
        <v>-0.22140363694581339</v>
      </c>
      <c r="P16">
        <v>-0.27927570255269529</v>
      </c>
      <c r="Q16">
        <v>0.369707507394196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K36"/>
  <sheetViews>
    <sheetView workbookViewId="0">
      <selection activeCell="A36" sqref="A36"/>
    </sheetView>
  </sheetViews>
  <sheetFormatPr defaultRowHeight="15" x14ac:dyDescent="0.25"/>
  <cols>
    <col min="1" max="1" width="30.7109375" customWidth="1"/>
  </cols>
  <sheetData>
    <row r="1" spans="1:37" x14ac:dyDescent="0.25">
      <c r="A1" s="1" t="s">
        <v>0</v>
      </c>
      <c r="B1" s="1" t="s">
        <v>1</v>
      </c>
      <c r="C1" t="s">
        <v>409</v>
      </c>
      <c r="D1" t="s">
        <v>192</v>
      </c>
      <c r="E1" t="s">
        <v>193</v>
      </c>
      <c r="F1" t="s">
        <v>194</v>
      </c>
      <c r="G1" t="s">
        <v>195</v>
      </c>
      <c r="H1" t="s">
        <v>196</v>
      </c>
      <c r="I1" t="s">
        <v>173</v>
      </c>
      <c r="J1" t="s">
        <v>410</v>
      </c>
      <c r="K1" t="s">
        <v>197</v>
      </c>
      <c r="L1" t="s">
        <v>198</v>
      </c>
      <c r="M1" t="s">
        <v>199</v>
      </c>
      <c r="N1" t="s">
        <v>200</v>
      </c>
      <c r="O1" t="s">
        <v>201</v>
      </c>
      <c r="P1" t="s">
        <v>174</v>
      </c>
      <c r="Q1" t="s">
        <v>411</v>
      </c>
      <c r="R1" t="s">
        <v>207</v>
      </c>
      <c r="S1" t="s">
        <v>208</v>
      </c>
      <c r="T1" t="s">
        <v>209</v>
      </c>
      <c r="U1" t="s">
        <v>210</v>
      </c>
      <c r="V1" t="s">
        <v>211</v>
      </c>
      <c r="W1" t="s">
        <v>212</v>
      </c>
      <c r="X1" t="s">
        <v>412</v>
      </c>
      <c r="Y1" t="s">
        <v>202</v>
      </c>
      <c r="Z1" t="s">
        <v>203</v>
      </c>
      <c r="AA1" t="s">
        <v>204</v>
      </c>
      <c r="AB1" t="s">
        <v>205</v>
      </c>
      <c r="AC1" t="s">
        <v>206</v>
      </c>
      <c r="AD1" t="s">
        <v>219</v>
      </c>
      <c r="AE1" t="s">
        <v>413</v>
      </c>
      <c r="AF1" t="s">
        <v>213</v>
      </c>
      <c r="AG1" t="s">
        <v>214</v>
      </c>
      <c r="AH1" t="s">
        <v>215</v>
      </c>
      <c r="AI1" t="s">
        <v>216</v>
      </c>
      <c r="AJ1" t="s">
        <v>217</v>
      </c>
      <c r="AK1" t="s">
        <v>218</v>
      </c>
    </row>
    <row r="2" spans="1:37" x14ac:dyDescent="0.25">
      <c r="A2" t="s">
        <v>409</v>
      </c>
      <c r="B2">
        <v>-2.279099511458512</v>
      </c>
      <c r="C2">
        <v>0.12714841326710805</v>
      </c>
      <c r="D2">
        <v>3.0846010372818092E-2</v>
      </c>
      <c r="E2">
        <v>3.0846010372818089E-2</v>
      </c>
      <c r="F2">
        <v>3.084601037281812E-2</v>
      </c>
      <c r="G2">
        <v>3.0846010372817999E-2</v>
      </c>
      <c r="H2">
        <v>3.0846010372818165E-2</v>
      </c>
      <c r="I2">
        <v>-3.0846010372818089E-2</v>
      </c>
      <c r="J2">
        <v>9.2962223707638656E-3</v>
      </c>
      <c r="K2">
        <v>5.9910826694857516E-3</v>
      </c>
      <c r="L2">
        <v>5.9910826694857507E-3</v>
      </c>
      <c r="M2">
        <v>5.9910826694857741E-3</v>
      </c>
      <c r="N2">
        <v>5.991082669485755E-3</v>
      </c>
      <c r="O2">
        <v>5.991082669485768E-3</v>
      </c>
      <c r="P2">
        <v>-5.9910826694857602E-3</v>
      </c>
      <c r="Q2">
        <v>9.2962223707639419E-3</v>
      </c>
      <c r="R2">
        <v>5.9910826694857984E-3</v>
      </c>
      <c r="S2">
        <v>5.99108266948584E-3</v>
      </c>
      <c r="T2">
        <v>5.9910826694858626E-3</v>
      </c>
      <c r="U2">
        <v>5.9910826694857906E-3</v>
      </c>
      <c r="V2">
        <v>5.9910826694858409E-3</v>
      </c>
      <c r="W2">
        <v>-5.9910826694858262E-3</v>
      </c>
      <c r="X2">
        <v>9.2962223707638483E-3</v>
      </c>
      <c r="Y2">
        <v>5.9910826694857281E-3</v>
      </c>
      <c r="Z2">
        <v>5.9910826694857472E-3</v>
      </c>
      <c r="AA2">
        <v>5.9910826694857811E-3</v>
      </c>
      <c r="AB2">
        <v>5.9910826694857351E-3</v>
      </c>
      <c r="AC2">
        <v>5.9910826694857602E-3</v>
      </c>
      <c r="AD2">
        <v>-5.9910826694857464E-3</v>
      </c>
      <c r="AE2">
        <v>9.2962223707639142E-3</v>
      </c>
      <c r="AF2">
        <v>5.9910826694857915E-3</v>
      </c>
      <c r="AG2">
        <v>5.9910826694858019E-3</v>
      </c>
      <c r="AH2">
        <v>5.9910826694858513E-3</v>
      </c>
      <c r="AI2">
        <v>5.9910826694857117E-3</v>
      </c>
      <c r="AJ2">
        <v>5.9910826694858088E-3</v>
      </c>
      <c r="AK2">
        <v>-5.9910826694857975E-3</v>
      </c>
    </row>
    <row r="3" spans="1:37" x14ac:dyDescent="0.25">
      <c r="A3" t="s">
        <v>192</v>
      </c>
      <c r="B3">
        <v>3.4147017817740473</v>
      </c>
      <c r="C3">
        <v>3.0846010372818092E-2</v>
      </c>
      <c r="D3">
        <v>0.12061542452203669</v>
      </c>
      <c r="E3">
        <v>3.0846010372818096E-2</v>
      </c>
      <c r="F3">
        <v>3.0846010372818089E-2</v>
      </c>
      <c r="G3">
        <v>3.0846010372817999E-2</v>
      </c>
      <c r="H3">
        <v>3.0846010372818131E-2</v>
      </c>
      <c r="I3">
        <v>-3.0846010372818103E-2</v>
      </c>
      <c r="J3">
        <v>5.9910826694857507E-3</v>
      </c>
      <c r="K3">
        <v>8.3971033885632734E-2</v>
      </c>
      <c r="L3">
        <v>5.991082669485749E-3</v>
      </c>
      <c r="M3">
        <v>5.9910826694857706E-3</v>
      </c>
      <c r="N3">
        <v>5.9910826694857741E-3</v>
      </c>
      <c r="O3">
        <v>5.9910826694857628E-3</v>
      </c>
      <c r="P3">
        <v>-5.9910826694857472E-3</v>
      </c>
      <c r="Q3">
        <v>5.9910826694858305E-3</v>
      </c>
      <c r="R3">
        <v>8.397103388563254E-2</v>
      </c>
      <c r="S3">
        <v>5.9910826694858374E-3</v>
      </c>
      <c r="T3">
        <v>5.9910826694858522E-3</v>
      </c>
      <c r="U3">
        <v>5.991082669485801E-3</v>
      </c>
      <c r="V3">
        <v>5.991082669485827E-3</v>
      </c>
      <c r="W3">
        <v>-5.9910826694858192E-3</v>
      </c>
      <c r="X3">
        <v>5.991082669485736E-3</v>
      </c>
      <c r="Y3">
        <v>8.3971033885632609E-2</v>
      </c>
      <c r="Z3">
        <v>5.9910826694857333E-3</v>
      </c>
      <c r="AA3">
        <v>5.9910826694857715E-3</v>
      </c>
      <c r="AB3">
        <v>5.9910826694857559E-3</v>
      </c>
      <c r="AC3">
        <v>5.9910826694857464E-3</v>
      </c>
      <c r="AD3">
        <v>-5.9910826694857333E-3</v>
      </c>
      <c r="AE3">
        <v>5.9910826694858027E-3</v>
      </c>
      <c r="AF3">
        <v>8.3971033885632956E-2</v>
      </c>
      <c r="AG3">
        <v>5.9910826694858001E-3</v>
      </c>
      <c r="AH3">
        <v>5.9910826694858452E-3</v>
      </c>
      <c r="AI3">
        <v>5.991082669485742E-3</v>
      </c>
      <c r="AJ3">
        <v>5.9910826694858019E-3</v>
      </c>
      <c r="AK3">
        <v>-5.9910826694857967E-3</v>
      </c>
    </row>
    <row r="4" spans="1:37" x14ac:dyDescent="0.25">
      <c r="A4" t="s">
        <v>193</v>
      </c>
      <c r="B4">
        <v>-0.95463155922872989</v>
      </c>
      <c r="C4">
        <v>3.0846010372818089E-2</v>
      </c>
      <c r="D4">
        <v>3.0846010372818096E-2</v>
      </c>
      <c r="E4">
        <v>0.42567701724099588</v>
      </c>
      <c r="F4">
        <v>3.0846010372818089E-2</v>
      </c>
      <c r="G4">
        <v>3.0846010372818106E-2</v>
      </c>
      <c r="H4">
        <v>3.0846010372818155E-2</v>
      </c>
      <c r="I4">
        <v>-3.0846010372818068E-2</v>
      </c>
      <c r="J4">
        <v>5.9910826694857637E-3</v>
      </c>
      <c r="K4">
        <v>5.9910826694857863E-3</v>
      </c>
      <c r="L4">
        <v>7.2715896178104783E-2</v>
      </c>
      <c r="M4">
        <v>5.9910826694857672E-3</v>
      </c>
      <c r="N4">
        <v>5.9910826694858721E-3</v>
      </c>
      <c r="O4">
        <v>5.9910826694857628E-3</v>
      </c>
      <c r="P4">
        <v>-5.9910826694857689E-3</v>
      </c>
      <c r="Q4">
        <v>5.9910826694858357E-3</v>
      </c>
      <c r="R4">
        <v>5.9910826694858123E-3</v>
      </c>
      <c r="S4">
        <v>7.2715896178104922E-2</v>
      </c>
      <c r="T4">
        <v>5.9910826694858513E-3</v>
      </c>
      <c r="U4">
        <v>5.9910826694858869E-3</v>
      </c>
      <c r="V4">
        <v>5.9910826694858418E-3</v>
      </c>
      <c r="W4">
        <v>-5.9910826694858279E-3</v>
      </c>
      <c r="X4">
        <v>5.9910826694857481E-3</v>
      </c>
      <c r="Y4">
        <v>5.9910826694857386E-3</v>
      </c>
      <c r="Z4">
        <v>7.2715896178104811E-2</v>
      </c>
      <c r="AA4">
        <v>5.9910826694857732E-3</v>
      </c>
      <c r="AB4">
        <v>5.9910826694858357E-3</v>
      </c>
      <c r="AC4">
        <v>5.9910826694857585E-3</v>
      </c>
      <c r="AD4">
        <v>-5.9910826694857446E-3</v>
      </c>
      <c r="AE4">
        <v>5.9910826694858079E-3</v>
      </c>
      <c r="AF4">
        <v>5.9910826694858097E-3</v>
      </c>
      <c r="AG4">
        <v>7.2715896178104936E-2</v>
      </c>
      <c r="AH4">
        <v>5.9910826694858435E-3</v>
      </c>
      <c r="AI4">
        <v>5.9910826694858192E-3</v>
      </c>
      <c r="AJ4">
        <v>5.9910826694858079E-3</v>
      </c>
      <c r="AK4">
        <v>-5.9910826694857993E-3</v>
      </c>
    </row>
    <row r="5" spans="1:37" x14ac:dyDescent="0.25">
      <c r="A5" t="s">
        <v>194</v>
      </c>
      <c r="B5">
        <v>2.536665772723957</v>
      </c>
      <c r="C5">
        <v>3.084601037281812E-2</v>
      </c>
      <c r="D5">
        <v>3.0846010372818089E-2</v>
      </c>
      <c r="E5">
        <v>3.0846010372818089E-2</v>
      </c>
      <c r="F5">
        <v>0.26423372182373067</v>
      </c>
      <c r="G5">
        <v>3.0846010372817506E-2</v>
      </c>
      <c r="H5">
        <v>3.0846010372818162E-2</v>
      </c>
      <c r="I5">
        <v>-3.084601037281811E-2</v>
      </c>
      <c r="J5">
        <v>5.9910826694857602E-3</v>
      </c>
      <c r="K5">
        <v>5.9910826694857689E-3</v>
      </c>
      <c r="L5">
        <v>5.9910826694857576E-3</v>
      </c>
      <c r="M5">
        <v>0.16649921526195835</v>
      </c>
      <c r="N5">
        <v>5.9910826694852294E-3</v>
      </c>
      <c r="O5">
        <v>5.9910826694857793E-3</v>
      </c>
      <c r="P5">
        <v>-5.9910826694857663E-3</v>
      </c>
      <c r="Q5">
        <v>5.9910826694858756E-3</v>
      </c>
      <c r="R5">
        <v>5.9910826694858149E-3</v>
      </c>
      <c r="S5">
        <v>5.9910826694858721E-3</v>
      </c>
      <c r="T5">
        <v>0.16649921526195857</v>
      </c>
      <c r="U5">
        <v>5.9910826694852875E-3</v>
      </c>
      <c r="V5">
        <v>5.9910826694858929E-3</v>
      </c>
      <c r="W5">
        <v>-5.9910826694858609E-3</v>
      </c>
      <c r="X5">
        <v>5.9910826694857776E-3</v>
      </c>
      <c r="Y5">
        <v>5.9910826694858383E-3</v>
      </c>
      <c r="Z5">
        <v>5.9910826694857507E-3</v>
      </c>
      <c r="AA5">
        <v>0.16649921526195827</v>
      </c>
      <c r="AB5">
        <v>5.9910826694852632E-3</v>
      </c>
      <c r="AC5">
        <v>5.9910826694858166E-3</v>
      </c>
      <c r="AD5">
        <v>-5.9910826694858262E-3</v>
      </c>
      <c r="AE5">
        <v>5.9910826694858131E-3</v>
      </c>
      <c r="AF5">
        <v>5.99108266948584E-3</v>
      </c>
      <c r="AG5">
        <v>5.9910826694858201E-3</v>
      </c>
      <c r="AH5">
        <v>0.16649921526195841</v>
      </c>
      <c r="AI5">
        <v>5.991082669485193E-3</v>
      </c>
      <c r="AJ5">
        <v>5.9910826694858262E-3</v>
      </c>
      <c r="AK5">
        <v>-5.9910826694858036E-3</v>
      </c>
    </row>
    <row r="6" spans="1:37" x14ac:dyDescent="0.25">
      <c r="A6" t="s">
        <v>195</v>
      </c>
      <c r="B6">
        <v>2.9444697449420563</v>
      </c>
      <c r="C6">
        <v>3.0846010372817999E-2</v>
      </c>
      <c r="D6">
        <v>3.0846010372817999E-2</v>
      </c>
      <c r="E6">
        <v>3.0846010372818106E-2</v>
      </c>
      <c r="F6">
        <v>3.0846010372817506E-2</v>
      </c>
      <c r="G6">
        <v>2.0317424683984138</v>
      </c>
      <c r="H6">
        <v>3.084601037281821E-2</v>
      </c>
      <c r="I6">
        <v>-3.0846010372818096E-2</v>
      </c>
      <c r="J6">
        <v>5.9910826694857438E-3</v>
      </c>
      <c r="K6">
        <v>5.9910826694857325E-3</v>
      </c>
      <c r="L6">
        <v>5.9910826694857889E-3</v>
      </c>
      <c r="M6">
        <v>5.9910826694852919E-3</v>
      </c>
      <c r="N6">
        <v>1.0064393118654043</v>
      </c>
      <c r="O6">
        <v>5.9910826694859519E-3</v>
      </c>
      <c r="P6">
        <v>-5.9910826694857507E-3</v>
      </c>
      <c r="Q6">
        <v>5.9910826694858175E-3</v>
      </c>
      <c r="R6">
        <v>5.9910826694858713E-3</v>
      </c>
      <c r="S6">
        <v>5.9910826694859476E-3</v>
      </c>
      <c r="T6">
        <v>5.991082669485265E-3</v>
      </c>
      <c r="U6">
        <v>1.0064393118654376</v>
      </c>
      <c r="V6">
        <v>5.9910826694860204E-3</v>
      </c>
      <c r="W6">
        <v>-5.9910826694858756E-3</v>
      </c>
      <c r="X6">
        <v>5.9910826694856839E-3</v>
      </c>
      <c r="Y6">
        <v>5.991082669485206E-3</v>
      </c>
      <c r="Z6">
        <v>5.9910826694858322E-3</v>
      </c>
      <c r="AA6">
        <v>5.9910826694845824E-3</v>
      </c>
      <c r="AB6">
        <v>1.006439311865466</v>
      </c>
      <c r="AC6">
        <v>5.9910826694857724E-3</v>
      </c>
      <c r="AD6">
        <v>-5.9910826694854124E-3</v>
      </c>
      <c r="AE6">
        <v>5.9910826694858149E-3</v>
      </c>
      <c r="AF6">
        <v>5.9910826694857654E-3</v>
      </c>
      <c r="AG6">
        <v>5.9910826694858903E-3</v>
      </c>
      <c r="AH6">
        <v>5.9910826694853456E-3</v>
      </c>
      <c r="AI6">
        <v>1.0064393118654</v>
      </c>
      <c r="AJ6">
        <v>5.9910826694859831E-3</v>
      </c>
      <c r="AK6">
        <v>-5.9910826694857125E-3</v>
      </c>
    </row>
    <row r="7" spans="1:37" x14ac:dyDescent="0.25">
      <c r="A7" t="s">
        <v>196</v>
      </c>
      <c r="B7">
        <v>-0.28468345535908007</v>
      </c>
      <c r="C7">
        <v>3.0846010372818165E-2</v>
      </c>
      <c r="D7">
        <v>3.0846010372818131E-2</v>
      </c>
      <c r="E7">
        <v>3.0846010372818155E-2</v>
      </c>
      <c r="F7">
        <v>3.0846010372818162E-2</v>
      </c>
      <c r="G7">
        <v>3.084601037281821E-2</v>
      </c>
      <c r="H7">
        <v>1.0016319172899977</v>
      </c>
      <c r="I7">
        <v>-3.0846010372818092E-2</v>
      </c>
      <c r="J7">
        <v>5.991082669485768E-3</v>
      </c>
      <c r="K7">
        <v>5.9910826694857767E-3</v>
      </c>
      <c r="L7">
        <v>5.9910826694857637E-3</v>
      </c>
      <c r="M7">
        <v>5.991082669485768E-3</v>
      </c>
      <c r="N7">
        <v>5.9910826694858921E-3</v>
      </c>
      <c r="O7">
        <v>0.1789753103073097</v>
      </c>
      <c r="P7">
        <v>-5.9910826694857706E-3</v>
      </c>
      <c r="Q7">
        <v>5.9910826694858392E-3</v>
      </c>
      <c r="R7">
        <v>5.9910826694858062E-3</v>
      </c>
      <c r="S7">
        <v>5.9910826694858409E-3</v>
      </c>
      <c r="T7">
        <v>5.9910826694858574E-3</v>
      </c>
      <c r="U7">
        <v>5.9910826694859138E-3</v>
      </c>
      <c r="V7">
        <v>0.17897531030730948</v>
      </c>
      <c r="W7">
        <v>-5.9910826694858322E-3</v>
      </c>
      <c r="X7">
        <v>5.9910826694857698E-3</v>
      </c>
      <c r="Y7">
        <v>5.9910826694857646E-3</v>
      </c>
      <c r="Z7">
        <v>5.9910826694857594E-3</v>
      </c>
      <c r="AA7">
        <v>5.9910826694857949E-3</v>
      </c>
      <c r="AB7">
        <v>5.9910826694858903E-3</v>
      </c>
      <c r="AC7">
        <v>0.17897531030731006</v>
      </c>
      <c r="AD7">
        <v>-5.991082669485762E-3</v>
      </c>
      <c r="AE7">
        <v>5.9910826694858314E-3</v>
      </c>
      <c r="AF7">
        <v>5.9910826694858192E-3</v>
      </c>
      <c r="AG7">
        <v>5.9910826694858279E-3</v>
      </c>
      <c r="AH7">
        <v>5.9910826694858548E-3</v>
      </c>
      <c r="AI7">
        <v>5.9910826694858626E-3</v>
      </c>
      <c r="AJ7">
        <v>0.17897531030730987</v>
      </c>
      <c r="AK7">
        <v>-5.9910826694858071E-3</v>
      </c>
    </row>
    <row r="8" spans="1:37" x14ac:dyDescent="0.25">
      <c r="A8" t="s">
        <v>173</v>
      </c>
      <c r="B8">
        <v>-1.5326073234271591</v>
      </c>
      <c r="C8">
        <v>-3.0846010372818089E-2</v>
      </c>
      <c r="D8">
        <v>-3.0846010372818103E-2</v>
      </c>
      <c r="E8">
        <v>-3.0846010372818068E-2</v>
      </c>
      <c r="F8">
        <v>-3.084601037281811E-2</v>
      </c>
      <c r="G8">
        <v>-3.0846010372818096E-2</v>
      </c>
      <c r="H8">
        <v>-3.0846010372818092E-2</v>
      </c>
      <c r="I8">
        <v>3.0846010372818065E-2</v>
      </c>
      <c r="J8">
        <v>-5.991082669485755E-3</v>
      </c>
      <c r="K8">
        <v>-5.9910826694857646E-3</v>
      </c>
      <c r="L8">
        <v>-5.9910826694857455E-3</v>
      </c>
      <c r="M8">
        <v>-5.9910826694857533E-3</v>
      </c>
      <c r="N8">
        <v>-5.9910826694858444E-3</v>
      </c>
      <c r="O8">
        <v>-5.9910826694857646E-3</v>
      </c>
      <c r="P8">
        <v>5.9910826694857576E-3</v>
      </c>
      <c r="Q8">
        <v>-5.9910826694858374E-3</v>
      </c>
      <c r="R8">
        <v>-5.9910826694858062E-3</v>
      </c>
      <c r="S8">
        <v>-5.9910826694858357E-3</v>
      </c>
      <c r="T8">
        <v>-5.9910826694858392E-3</v>
      </c>
      <c r="U8">
        <v>-5.991082669485886E-3</v>
      </c>
      <c r="V8">
        <v>-5.9910826694858322E-3</v>
      </c>
      <c r="W8">
        <v>5.9910826694858236E-3</v>
      </c>
      <c r="X8">
        <v>-5.9910826694857464E-3</v>
      </c>
      <c r="Y8">
        <v>-5.9910826694857403E-3</v>
      </c>
      <c r="Z8">
        <v>-5.9910826694857386E-3</v>
      </c>
      <c r="AA8">
        <v>-5.9910826694857628E-3</v>
      </c>
      <c r="AB8">
        <v>-5.9910826694858279E-3</v>
      </c>
      <c r="AC8">
        <v>-5.991082669485755E-3</v>
      </c>
      <c r="AD8">
        <v>5.9910826694857438E-3</v>
      </c>
      <c r="AE8">
        <v>-5.9910826694857967E-3</v>
      </c>
      <c r="AF8">
        <v>-5.9910826694857993E-3</v>
      </c>
      <c r="AG8">
        <v>-5.9910826694858001E-3</v>
      </c>
      <c r="AH8">
        <v>-5.9910826694858331E-3</v>
      </c>
      <c r="AI8">
        <v>-5.9910826694858114E-3</v>
      </c>
      <c r="AJ8">
        <v>-5.9910826694858001E-3</v>
      </c>
      <c r="AK8">
        <v>5.9910826694857915E-3</v>
      </c>
    </row>
    <row r="9" spans="1:37" x14ac:dyDescent="0.25">
      <c r="A9" t="s">
        <v>410</v>
      </c>
      <c r="B9">
        <v>-1.7005020955485395</v>
      </c>
      <c r="C9">
        <v>9.2962223707638656E-3</v>
      </c>
      <c r="D9">
        <v>5.9910826694857507E-3</v>
      </c>
      <c r="E9">
        <v>5.9910826694857637E-3</v>
      </c>
      <c r="F9">
        <v>5.9910826694857602E-3</v>
      </c>
      <c r="G9">
        <v>5.9910826694857438E-3</v>
      </c>
      <c r="H9">
        <v>5.991082669485768E-3</v>
      </c>
      <c r="I9">
        <v>-5.991082669485755E-3</v>
      </c>
      <c r="J9">
        <v>0.10009072074107581</v>
      </c>
      <c r="K9">
        <v>3.7289830368175313E-2</v>
      </c>
      <c r="L9">
        <v>3.7289830368175264E-2</v>
      </c>
      <c r="M9">
        <v>3.7289830368175285E-2</v>
      </c>
      <c r="N9">
        <v>3.7289830368175327E-2</v>
      </c>
      <c r="O9">
        <v>3.7289830368175327E-2</v>
      </c>
      <c r="P9">
        <v>-3.728983036817534E-2</v>
      </c>
      <c r="Q9">
        <v>9.2962223707638778E-3</v>
      </c>
      <c r="R9">
        <v>5.9910826694857637E-3</v>
      </c>
      <c r="S9">
        <v>5.9910826694857828E-3</v>
      </c>
      <c r="T9">
        <v>5.9910826694857785E-3</v>
      </c>
      <c r="U9">
        <v>5.9910826694857984E-3</v>
      </c>
      <c r="V9">
        <v>5.9910826694857802E-3</v>
      </c>
      <c r="W9">
        <v>-5.9910826694857724E-3</v>
      </c>
      <c r="X9">
        <v>9.2962223707637372E-3</v>
      </c>
      <c r="Y9">
        <v>5.9910826694856197E-3</v>
      </c>
      <c r="Z9">
        <v>5.9910826694856232E-3</v>
      </c>
      <c r="AA9">
        <v>5.9910826694856336E-3</v>
      </c>
      <c r="AB9">
        <v>5.9910826694856726E-3</v>
      </c>
      <c r="AC9">
        <v>5.9910826694856388E-3</v>
      </c>
      <c r="AD9">
        <v>-5.9910826694856206E-3</v>
      </c>
      <c r="AE9">
        <v>9.296222370763824E-3</v>
      </c>
      <c r="AF9">
        <v>5.9910826694857065E-3</v>
      </c>
      <c r="AG9">
        <v>5.9910826694857056E-3</v>
      </c>
      <c r="AH9">
        <v>5.9910826694857108E-3</v>
      </c>
      <c r="AI9">
        <v>5.9910826694856735E-3</v>
      </c>
      <c r="AJ9">
        <v>5.9910826694857117E-3</v>
      </c>
      <c r="AK9">
        <v>-5.9910826694857039E-3</v>
      </c>
    </row>
    <row r="10" spans="1:37" x14ac:dyDescent="0.25">
      <c r="A10" t="s">
        <v>197</v>
      </c>
      <c r="B10">
        <v>-2.7083201550229439</v>
      </c>
      <c r="C10">
        <v>5.9910826694857516E-3</v>
      </c>
      <c r="D10">
        <v>8.3971033885632734E-2</v>
      </c>
      <c r="E10">
        <v>5.9910826694857863E-3</v>
      </c>
      <c r="F10">
        <v>5.9910826694857689E-3</v>
      </c>
      <c r="G10">
        <v>5.9910826694857325E-3</v>
      </c>
      <c r="H10">
        <v>5.9910826694857767E-3</v>
      </c>
      <c r="I10">
        <v>-5.9910826694857646E-3</v>
      </c>
      <c r="J10">
        <v>3.7289830368175313E-2</v>
      </c>
      <c r="K10">
        <v>1.1155212090292439</v>
      </c>
      <c r="L10">
        <v>3.7289830368175236E-2</v>
      </c>
      <c r="M10">
        <v>3.7289830368175271E-2</v>
      </c>
      <c r="N10">
        <v>3.728983036817525E-2</v>
      </c>
      <c r="O10">
        <v>3.7289830368175299E-2</v>
      </c>
      <c r="P10">
        <v>-3.7289830368175292E-2</v>
      </c>
      <c r="Q10">
        <v>5.9910826694857732E-3</v>
      </c>
      <c r="R10">
        <v>8.397103388563254E-2</v>
      </c>
      <c r="S10">
        <v>5.9910826694857897E-3</v>
      </c>
      <c r="T10">
        <v>5.9910826694857845E-3</v>
      </c>
      <c r="U10">
        <v>5.9910826694857516E-3</v>
      </c>
      <c r="V10">
        <v>5.9910826694857776E-3</v>
      </c>
      <c r="W10">
        <v>-5.9910826694857646E-3</v>
      </c>
      <c r="X10">
        <v>5.9910826694856171E-3</v>
      </c>
      <c r="Y10">
        <v>8.3971033885632498E-2</v>
      </c>
      <c r="Z10">
        <v>5.9910826694856189E-3</v>
      </c>
      <c r="AA10">
        <v>5.9910826694856371E-3</v>
      </c>
      <c r="AB10">
        <v>5.9910826694856249E-3</v>
      </c>
      <c r="AC10">
        <v>5.9910826694856301E-3</v>
      </c>
      <c r="AD10">
        <v>-5.9910826694856111E-3</v>
      </c>
      <c r="AE10">
        <v>5.9910826694857073E-3</v>
      </c>
      <c r="AF10">
        <v>8.3971033885632804E-2</v>
      </c>
      <c r="AG10">
        <v>5.9910826694857039E-3</v>
      </c>
      <c r="AH10">
        <v>5.9910826694857151E-3</v>
      </c>
      <c r="AI10">
        <v>5.9910826694856267E-3</v>
      </c>
      <c r="AJ10">
        <v>5.9910826694857108E-3</v>
      </c>
      <c r="AK10">
        <v>-5.9910826694856978E-3</v>
      </c>
    </row>
    <row r="11" spans="1:37" x14ac:dyDescent="0.25">
      <c r="A11" t="s">
        <v>198</v>
      </c>
      <c r="B11">
        <v>3.1615202913148099</v>
      </c>
      <c r="C11">
        <v>5.9910826694857507E-3</v>
      </c>
      <c r="D11">
        <v>5.991082669485749E-3</v>
      </c>
      <c r="E11">
        <v>7.2715896178104783E-2</v>
      </c>
      <c r="F11">
        <v>5.9910826694857576E-3</v>
      </c>
      <c r="G11">
        <v>5.9910826694857889E-3</v>
      </c>
      <c r="H11">
        <v>5.9910826694857637E-3</v>
      </c>
      <c r="I11">
        <v>-5.9910826694857455E-3</v>
      </c>
      <c r="J11">
        <v>3.7289830368175264E-2</v>
      </c>
      <c r="K11">
        <v>3.7289830368175236E-2</v>
      </c>
      <c r="L11">
        <v>0.11894098195137634</v>
      </c>
      <c r="M11">
        <v>3.728983036817525E-2</v>
      </c>
      <c r="N11">
        <v>3.7289830368175389E-2</v>
      </c>
      <c r="O11">
        <v>3.7289830368175285E-2</v>
      </c>
      <c r="P11">
        <v>-3.7289830368175313E-2</v>
      </c>
      <c r="Q11">
        <v>5.9910826694857767E-3</v>
      </c>
      <c r="R11">
        <v>5.9910826694857559E-3</v>
      </c>
      <c r="S11">
        <v>7.2715896178104783E-2</v>
      </c>
      <c r="T11">
        <v>5.9910826694857741E-3</v>
      </c>
      <c r="U11">
        <v>5.9910826694858444E-3</v>
      </c>
      <c r="V11">
        <v>5.9910826694857863E-3</v>
      </c>
      <c r="W11">
        <v>-5.9910826694857689E-3</v>
      </c>
      <c r="X11">
        <v>5.9910826694856275E-3</v>
      </c>
      <c r="Y11">
        <v>5.9910826694856206E-3</v>
      </c>
      <c r="Z11">
        <v>7.2715896178104616E-2</v>
      </c>
      <c r="AA11">
        <v>5.9910826694856258E-3</v>
      </c>
      <c r="AB11">
        <v>5.9910826694857264E-3</v>
      </c>
      <c r="AC11">
        <v>5.9910826694856388E-3</v>
      </c>
      <c r="AD11">
        <v>-5.9910826694856215E-3</v>
      </c>
      <c r="AE11">
        <v>5.9910826694857117E-3</v>
      </c>
      <c r="AF11">
        <v>5.9910826694857117E-3</v>
      </c>
      <c r="AG11">
        <v>7.2715896178104783E-2</v>
      </c>
      <c r="AH11">
        <v>5.991082669485703E-3</v>
      </c>
      <c r="AI11">
        <v>5.9910826694857238E-3</v>
      </c>
      <c r="AJ11">
        <v>5.9910826694857125E-3</v>
      </c>
      <c r="AK11">
        <v>-5.9910826694856987E-3</v>
      </c>
    </row>
    <row r="12" spans="1:37" x14ac:dyDescent="0.25">
      <c r="A12" t="s">
        <v>199</v>
      </c>
      <c r="B12">
        <v>-0.1467943449023057</v>
      </c>
      <c r="C12">
        <v>5.9910826694857741E-3</v>
      </c>
      <c r="D12">
        <v>5.9910826694857706E-3</v>
      </c>
      <c r="E12">
        <v>5.9910826694857672E-3</v>
      </c>
      <c r="F12">
        <v>0.16649921526195835</v>
      </c>
      <c r="G12">
        <v>5.9910826694852919E-3</v>
      </c>
      <c r="H12">
        <v>5.991082669485768E-3</v>
      </c>
      <c r="I12">
        <v>-5.9910826694857533E-3</v>
      </c>
      <c r="J12">
        <v>3.7289830368175285E-2</v>
      </c>
      <c r="K12">
        <v>3.7289830368175271E-2</v>
      </c>
      <c r="L12">
        <v>3.728983036817525E-2</v>
      </c>
      <c r="M12">
        <v>0.48344111458550737</v>
      </c>
      <c r="N12">
        <v>3.7289830368174758E-2</v>
      </c>
      <c r="O12">
        <v>3.7289830368175278E-2</v>
      </c>
      <c r="P12">
        <v>-3.7289830368175306E-2</v>
      </c>
      <c r="Q12">
        <v>5.991082669485814E-3</v>
      </c>
      <c r="R12">
        <v>5.9910826694857663E-3</v>
      </c>
      <c r="S12">
        <v>5.9910826694858019E-3</v>
      </c>
      <c r="T12">
        <v>0.16649921526195854</v>
      </c>
      <c r="U12">
        <v>5.9910826694852893E-3</v>
      </c>
      <c r="V12">
        <v>5.9910826694858149E-3</v>
      </c>
      <c r="W12">
        <v>-5.9910826694858019E-3</v>
      </c>
      <c r="X12">
        <v>5.9910826694856345E-3</v>
      </c>
      <c r="Y12">
        <v>5.991082669485677E-3</v>
      </c>
      <c r="Z12">
        <v>5.991082669485585E-3</v>
      </c>
      <c r="AA12">
        <v>0.16649921526195846</v>
      </c>
      <c r="AB12">
        <v>5.9910826694851687E-3</v>
      </c>
      <c r="AC12">
        <v>5.9910826694856544E-3</v>
      </c>
      <c r="AD12">
        <v>-5.991082669485677E-3</v>
      </c>
      <c r="AE12">
        <v>5.9910826694857099E-3</v>
      </c>
      <c r="AF12">
        <v>5.9910826694857255E-3</v>
      </c>
      <c r="AG12">
        <v>5.9910826694857065E-3</v>
      </c>
      <c r="AH12">
        <v>0.16649921526195846</v>
      </c>
      <c r="AI12">
        <v>5.9910826694851349E-3</v>
      </c>
      <c r="AJ12">
        <v>5.9910826694857134E-3</v>
      </c>
      <c r="AK12">
        <v>-5.9910826694857004E-3</v>
      </c>
    </row>
    <row r="13" spans="1:37" x14ac:dyDescent="0.25">
      <c r="A13" t="s">
        <v>200</v>
      </c>
      <c r="B13">
        <v>1.1488065348112808</v>
      </c>
      <c r="C13">
        <v>5.991082669485755E-3</v>
      </c>
      <c r="D13">
        <v>5.9910826694857741E-3</v>
      </c>
      <c r="E13">
        <v>5.9910826694858721E-3</v>
      </c>
      <c r="F13">
        <v>5.9910826694852294E-3</v>
      </c>
      <c r="G13">
        <v>1.0064393118654043</v>
      </c>
      <c r="H13">
        <v>5.9910826694858921E-3</v>
      </c>
      <c r="I13">
        <v>-5.9910826694858444E-3</v>
      </c>
      <c r="J13">
        <v>3.7289830368175327E-2</v>
      </c>
      <c r="K13">
        <v>3.728983036817525E-2</v>
      </c>
      <c r="L13">
        <v>3.7289830368175389E-2</v>
      </c>
      <c r="M13">
        <v>3.7289830368174758E-2</v>
      </c>
      <c r="N13">
        <v>2.0381862885534527</v>
      </c>
      <c r="O13">
        <v>3.7289830368175493E-2</v>
      </c>
      <c r="P13">
        <v>-3.728983036817532E-2</v>
      </c>
      <c r="Q13">
        <v>5.9910826694857689E-3</v>
      </c>
      <c r="R13">
        <v>5.9910826694858253E-3</v>
      </c>
      <c r="S13">
        <v>5.9910826694859042E-3</v>
      </c>
      <c r="T13">
        <v>5.991082669485167E-3</v>
      </c>
      <c r="U13">
        <v>1.006439311865438</v>
      </c>
      <c r="V13">
        <v>5.9910826694859649E-3</v>
      </c>
      <c r="W13">
        <v>-5.9910826694858157E-3</v>
      </c>
      <c r="X13">
        <v>5.9910826694855998E-3</v>
      </c>
      <c r="Y13">
        <v>5.9910826694851167E-3</v>
      </c>
      <c r="Z13">
        <v>5.9910826694857464E-3</v>
      </c>
      <c r="AA13">
        <v>5.9910826694844549E-3</v>
      </c>
      <c r="AB13">
        <v>1.0064393118654649</v>
      </c>
      <c r="AC13">
        <v>5.9910826694856856E-3</v>
      </c>
      <c r="AD13">
        <v>-5.9910826694853309E-3</v>
      </c>
      <c r="AE13">
        <v>5.9910826694857221E-3</v>
      </c>
      <c r="AF13">
        <v>5.9910826694856683E-3</v>
      </c>
      <c r="AG13">
        <v>5.9910826694857967E-3</v>
      </c>
      <c r="AH13">
        <v>5.9910826694851973E-3</v>
      </c>
      <c r="AI13">
        <v>1.0064393118653991</v>
      </c>
      <c r="AJ13">
        <v>5.9910826694858895E-3</v>
      </c>
      <c r="AK13">
        <v>-5.9910826694856189E-3</v>
      </c>
    </row>
    <row r="14" spans="1:37" x14ac:dyDescent="0.25">
      <c r="A14" t="s">
        <v>201</v>
      </c>
      <c r="B14">
        <v>0.75721647217066179</v>
      </c>
      <c r="C14">
        <v>5.991082669485768E-3</v>
      </c>
      <c r="D14">
        <v>5.9910826694857628E-3</v>
      </c>
      <c r="E14">
        <v>5.9910826694857628E-3</v>
      </c>
      <c r="F14">
        <v>5.9910826694857793E-3</v>
      </c>
      <c r="G14">
        <v>5.9910826694859519E-3</v>
      </c>
      <c r="H14">
        <v>0.1789753103073097</v>
      </c>
      <c r="I14">
        <v>-5.9910826694857646E-3</v>
      </c>
      <c r="J14">
        <v>3.7289830368175327E-2</v>
      </c>
      <c r="K14">
        <v>3.7289830368175299E-2</v>
      </c>
      <c r="L14">
        <v>3.7289830368175285E-2</v>
      </c>
      <c r="M14">
        <v>3.7289830368175278E-2</v>
      </c>
      <c r="N14">
        <v>3.7289830368175493E-2</v>
      </c>
      <c r="O14">
        <v>0.41461413713054501</v>
      </c>
      <c r="P14">
        <v>-3.728983036817534E-2</v>
      </c>
      <c r="Q14">
        <v>5.9910826694857854E-3</v>
      </c>
      <c r="R14">
        <v>5.9910826694857611E-3</v>
      </c>
      <c r="S14">
        <v>5.9910826694857793E-3</v>
      </c>
      <c r="T14">
        <v>5.9910826694857915E-3</v>
      </c>
      <c r="U14">
        <v>5.9910826694859433E-3</v>
      </c>
      <c r="V14">
        <v>0.17897531030730926</v>
      </c>
      <c r="W14">
        <v>-5.991082669485775E-3</v>
      </c>
      <c r="X14">
        <v>5.9910826694856553E-3</v>
      </c>
      <c r="Y14">
        <v>5.9910826694856614E-3</v>
      </c>
      <c r="Z14">
        <v>5.9910826694856327E-3</v>
      </c>
      <c r="AA14">
        <v>5.9910826694856752E-3</v>
      </c>
      <c r="AB14">
        <v>5.9910826694858496E-3</v>
      </c>
      <c r="AC14">
        <v>0.17897531030730976</v>
      </c>
      <c r="AD14">
        <v>-5.991082669485644E-3</v>
      </c>
      <c r="AE14">
        <v>5.991082669485736E-3</v>
      </c>
      <c r="AF14">
        <v>5.9910826694857195E-3</v>
      </c>
      <c r="AG14">
        <v>5.991082669485716E-3</v>
      </c>
      <c r="AH14">
        <v>5.991082669485729E-3</v>
      </c>
      <c r="AI14">
        <v>5.9910826694858314E-3</v>
      </c>
      <c r="AJ14">
        <v>0.17897531030730968</v>
      </c>
      <c r="AK14">
        <v>-5.9910826694857065E-3</v>
      </c>
    </row>
    <row r="15" spans="1:37" x14ac:dyDescent="0.25">
      <c r="A15" t="s">
        <v>174</v>
      </c>
      <c r="B15">
        <v>-1.5855412220541378</v>
      </c>
      <c r="C15">
        <v>-5.9910826694857602E-3</v>
      </c>
      <c r="D15">
        <v>-5.9910826694857472E-3</v>
      </c>
      <c r="E15">
        <v>-5.9910826694857689E-3</v>
      </c>
      <c r="F15">
        <v>-5.9910826694857663E-3</v>
      </c>
      <c r="G15">
        <v>-5.9910826694857507E-3</v>
      </c>
      <c r="H15">
        <v>-5.9910826694857706E-3</v>
      </c>
      <c r="I15">
        <v>5.9910826694857576E-3</v>
      </c>
      <c r="J15">
        <v>-3.728983036817534E-2</v>
      </c>
      <c r="K15">
        <v>-3.7289830368175292E-2</v>
      </c>
      <c r="L15">
        <v>-3.7289830368175313E-2</v>
      </c>
      <c r="M15">
        <v>-3.7289830368175306E-2</v>
      </c>
      <c r="N15">
        <v>-3.728983036817532E-2</v>
      </c>
      <c r="O15">
        <v>-3.728983036817534E-2</v>
      </c>
      <c r="P15">
        <v>3.728983036817534E-2</v>
      </c>
      <c r="Q15">
        <v>-5.9910826694857837E-3</v>
      </c>
      <c r="R15">
        <v>-5.9910826694857594E-3</v>
      </c>
      <c r="S15">
        <v>-5.9910826694857819E-3</v>
      </c>
      <c r="T15">
        <v>-5.9910826694857837E-3</v>
      </c>
      <c r="U15">
        <v>-5.9910826694857871E-3</v>
      </c>
      <c r="V15">
        <v>-5.9910826694857802E-3</v>
      </c>
      <c r="W15">
        <v>5.9910826694857689E-3</v>
      </c>
      <c r="X15">
        <v>-5.9910826694856249E-3</v>
      </c>
      <c r="Y15">
        <v>-5.9910826694856171E-3</v>
      </c>
      <c r="Z15">
        <v>-5.991082669485618E-3</v>
      </c>
      <c r="AA15">
        <v>-5.9910826694856353E-3</v>
      </c>
      <c r="AB15">
        <v>-5.9910826694856631E-3</v>
      </c>
      <c r="AC15">
        <v>-5.9910826694856336E-3</v>
      </c>
      <c r="AD15">
        <v>5.9910826694856189E-3</v>
      </c>
      <c r="AE15">
        <v>-5.9910826694857117E-3</v>
      </c>
      <c r="AF15">
        <v>-5.9910826694857065E-3</v>
      </c>
      <c r="AG15">
        <v>-5.9910826694857004E-3</v>
      </c>
      <c r="AH15">
        <v>-5.9910826694857151E-3</v>
      </c>
      <c r="AI15">
        <v>-5.9910826694856622E-3</v>
      </c>
      <c r="AJ15">
        <v>-5.9910826694857099E-3</v>
      </c>
      <c r="AK15">
        <v>5.991082669485703E-3</v>
      </c>
    </row>
    <row r="16" spans="1:37" x14ac:dyDescent="0.25">
      <c r="A16" t="s">
        <v>411</v>
      </c>
      <c r="B16">
        <v>-4.2610353839923469</v>
      </c>
      <c r="C16">
        <v>9.2962223707639419E-3</v>
      </c>
      <c r="D16">
        <v>5.9910826694858305E-3</v>
      </c>
      <c r="E16">
        <v>5.9910826694858357E-3</v>
      </c>
      <c r="F16">
        <v>5.9910826694858756E-3</v>
      </c>
      <c r="G16">
        <v>5.9910826694858175E-3</v>
      </c>
      <c r="H16">
        <v>5.9910826694858392E-3</v>
      </c>
      <c r="I16">
        <v>-5.9910826694858374E-3</v>
      </c>
      <c r="J16">
        <v>9.2962223707638778E-3</v>
      </c>
      <c r="K16">
        <v>5.9910826694857732E-3</v>
      </c>
      <c r="L16">
        <v>5.9910826694857767E-3</v>
      </c>
      <c r="M16">
        <v>5.991082669485814E-3</v>
      </c>
      <c r="N16">
        <v>5.9910826694857689E-3</v>
      </c>
      <c r="O16">
        <v>5.9910826694857854E-3</v>
      </c>
      <c r="P16">
        <v>-5.9910826694857837E-3</v>
      </c>
      <c r="Q16">
        <v>0.30448158400791314</v>
      </c>
      <c r="R16">
        <v>1.8822250061193695E-2</v>
      </c>
      <c r="S16">
        <v>1.8822250061193736E-2</v>
      </c>
      <c r="T16">
        <v>1.8822250061193778E-2</v>
      </c>
      <c r="U16">
        <v>1.8822250061193792E-2</v>
      </c>
      <c r="V16">
        <v>1.8822250061193743E-2</v>
      </c>
      <c r="W16">
        <v>-1.8822250061193715E-2</v>
      </c>
      <c r="X16">
        <v>9.2962223707638344E-3</v>
      </c>
      <c r="Y16">
        <v>5.9910826694857238E-3</v>
      </c>
      <c r="Z16">
        <v>5.9910826694857238E-3</v>
      </c>
      <c r="AA16">
        <v>5.9910826694857542E-3</v>
      </c>
      <c r="AB16">
        <v>5.9910826694858548E-3</v>
      </c>
      <c r="AC16">
        <v>5.9910826694857307E-3</v>
      </c>
      <c r="AD16">
        <v>-5.9910826694857238E-3</v>
      </c>
      <c r="AE16">
        <v>9.2962223707639055E-3</v>
      </c>
      <c r="AF16">
        <v>5.9910826694857863E-3</v>
      </c>
      <c r="AG16">
        <v>5.9910826694857915E-3</v>
      </c>
      <c r="AH16">
        <v>5.9910826694858218E-3</v>
      </c>
      <c r="AI16">
        <v>5.9910826694857628E-3</v>
      </c>
      <c r="AJ16">
        <v>5.9910826694857897E-3</v>
      </c>
      <c r="AK16">
        <v>-5.9910826694857828E-3</v>
      </c>
    </row>
    <row r="17" spans="1:37" x14ac:dyDescent="0.25">
      <c r="A17" t="s">
        <v>207</v>
      </c>
      <c r="B17">
        <v>-0.15178347227543376</v>
      </c>
      <c r="C17">
        <v>5.9910826694857984E-3</v>
      </c>
      <c r="D17">
        <v>8.397103388563254E-2</v>
      </c>
      <c r="E17">
        <v>5.9910826694858123E-3</v>
      </c>
      <c r="F17">
        <v>5.9910826694858149E-3</v>
      </c>
      <c r="G17">
        <v>5.9910826694858713E-3</v>
      </c>
      <c r="H17">
        <v>5.9910826694858062E-3</v>
      </c>
      <c r="I17">
        <v>-5.9910826694858062E-3</v>
      </c>
      <c r="J17">
        <v>5.9910826694857637E-3</v>
      </c>
      <c r="K17">
        <v>8.397103388563254E-2</v>
      </c>
      <c r="L17">
        <v>5.9910826694857559E-3</v>
      </c>
      <c r="M17">
        <v>5.9910826694857663E-3</v>
      </c>
      <c r="N17">
        <v>5.9910826694858253E-3</v>
      </c>
      <c r="O17">
        <v>5.9910826694857611E-3</v>
      </c>
      <c r="P17">
        <v>-5.9910826694857594E-3</v>
      </c>
      <c r="Q17">
        <v>1.8822250061193695E-2</v>
      </c>
      <c r="R17">
        <v>0.22695718102368284</v>
      </c>
      <c r="S17">
        <v>1.8822250061193691E-2</v>
      </c>
      <c r="T17">
        <v>1.8822250061193722E-2</v>
      </c>
      <c r="U17">
        <v>1.8822250061193778E-2</v>
      </c>
      <c r="V17">
        <v>1.8822250061193695E-2</v>
      </c>
      <c r="W17">
        <v>-1.8822250061193688E-2</v>
      </c>
      <c r="X17">
        <v>5.9910826694857108E-3</v>
      </c>
      <c r="Y17">
        <v>8.3971033885632429E-2</v>
      </c>
      <c r="Z17">
        <v>5.9910826694856969E-3</v>
      </c>
      <c r="AA17">
        <v>5.9910826694857195E-3</v>
      </c>
      <c r="AB17">
        <v>5.99108266948584E-3</v>
      </c>
      <c r="AC17">
        <v>5.9910826694857099E-3</v>
      </c>
      <c r="AD17">
        <v>-5.9910826694857056E-3</v>
      </c>
      <c r="AE17">
        <v>5.9910826694857802E-3</v>
      </c>
      <c r="AF17">
        <v>8.3971033885632679E-2</v>
      </c>
      <c r="AG17">
        <v>5.9910826694857741E-3</v>
      </c>
      <c r="AH17">
        <v>5.9910826694857984E-3</v>
      </c>
      <c r="AI17">
        <v>5.9910826694857568E-3</v>
      </c>
      <c r="AJ17">
        <v>5.9910826694857715E-3</v>
      </c>
      <c r="AK17">
        <v>-5.9910826694857732E-3</v>
      </c>
    </row>
    <row r="18" spans="1:37" x14ac:dyDescent="0.25">
      <c r="A18" t="s">
        <v>208</v>
      </c>
      <c r="B18">
        <v>-3.1637908276192581</v>
      </c>
      <c r="C18">
        <v>5.99108266948584E-3</v>
      </c>
      <c r="D18">
        <v>5.9910826694858374E-3</v>
      </c>
      <c r="E18">
        <v>7.2715896178104922E-2</v>
      </c>
      <c r="F18">
        <v>5.9910826694858721E-3</v>
      </c>
      <c r="G18">
        <v>5.9910826694859476E-3</v>
      </c>
      <c r="H18">
        <v>5.9910826694858409E-3</v>
      </c>
      <c r="I18">
        <v>-5.9910826694858357E-3</v>
      </c>
      <c r="J18">
        <v>5.9910826694857828E-3</v>
      </c>
      <c r="K18">
        <v>5.9910826694857897E-3</v>
      </c>
      <c r="L18">
        <v>7.2715896178104783E-2</v>
      </c>
      <c r="M18">
        <v>5.9910826694858019E-3</v>
      </c>
      <c r="N18">
        <v>5.9910826694859042E-3</v>
      </c>
      <c r="O18">
        <v>5.9910826694857793E-3</v>
      </c>
      <c r="P18">
        <v>-5.9910826694857819E-3</v>
      </c>
      <c r="Q18">
        <v>1.8822250061193736E-2</v>
      </c>
      <c r="R18">
        <v>1.8822250061193691E-2</v>
      </c>
      <c r="S18">
        <v>1.0859952846653624</v>
      </c>
      <c r="T18">
        <v>1.882225006119375E-2</v>
      </c>
      <c r="U18">
        <v>1.8822250061193924E-2</v>
      </c>
      <c r="V18">
        <v>1.8822250061193719E-2</v>
      </c>
      <c r="W18">
        <v>-1.8822250061193705E-2</v>
      </c>
      <c r="X18">
        <v>5.9910826694857125E-3</v>
      </c>
      <c r="Y18">
        <v>5.9910826694857091E-3</v>
      </c>
      <c r="Z18">
        <v>7.2715896178104741E-2</v>
      </c>
      <c r="AA18">
        <v>5.9910826694857186E-3</v>
      </c>
      <c r="AB18">
        <v>5.9910826694859771E-3</v>
      </c>
      <c r="AC18">
        <v>5.9910826694857186E-3</v>
      </c>
      <c r="AD18">
        <v>-5.9910826694857134E-3</v>
      </c>
      <c r="AE18">
        <v>5.9910826694857863E-3</v>
      </c>
      <c r="AF18">
        <v>5.9910826694857837E-3</v>
      </c>
      <c r="AG18">
        <v>7.2715896178104908E-2</v>
      </c>
      <c r="AH18">
        <v>5.991082669485801E-3</v>
      </c>
      <c r="AI18">
        <v>5.9910826694858895E-3</v>
      </c>
      <c r="AJ18">
        <v>5.991082669485788E-3</v>
      </c>
      <c r="AK18">
        <v>-5.9910826694857767E-3</v>
      </c>
    </row>
    <row r="19" spans="1:37" x14ac:dyDescent="0.25">
      <c r="A19" t="s">
        <v>209</v>
      </c>
      <c r="B19">
        <v>4.474571403589187</v>
      </c>
      <c r="C19">
        <v>5.9910826694858626E-3</v>
      </c>
      <c r="D19">
        <v>5.9910826694858522E-3</v>
      </c>
      <c r="E19">
        <v>5.9910826694858513E-3</v>
      </c>
      <c r="F19">
        <v>0.16649921526195857</v>
      </c>
      <c r="G19">
        <v>5.991082669485265E-3</v>
      </c>
      <c r="H19">
        <v>5.9910826694858574E-3</v>
      </c>
      <c r="I19">
        <v>-5.9910826694858392E-3</v>
      </c>
      <c r="J19">
        <v>5.9910826694857785E-3</v>
      </c>
      <c r="K19">
        <v>5.9910826694857845E-3</v>
      </c>
      <c r="L19">
        <v>5.9910826694857741E-3</v>
      </c>
      <c r="M19">
        <v>0.16649921526195854</v>
      </c>
      <c r="N19">
        <v>5.991082669485167E-3</v>
      </c>
      <c r="O19">
        <v>5.9910826694857915E-3</v>
      </c>
      <c r="P19">
        <v>-5.9910826694857837E-3</v>
      </c>
      <c r="Q19">
        <v>1.8822250061193778E-2</v>
      </c>
      <c r="R19">
        <v>1.8822250061193722E-2</v>
      </c>
      <c r="S19">
        <v>1.882225006119375E-2</v>
      </c>
      <c r="T19">
        <v>0.18604469532881876</v>
      </c>
      <c r="U19">
        <v>1.8822250061193285E-2</v>
      </c>
      <c r="V19">
        <v>1.8822250061193754E-2</v>
      </c>
      <c r="W19">
        <v>-1.8822250061193743E-2</v>
      </c>
      <c r="X19">
        <v>5.9910826694857585E-3</v>
      </c>
      <c r="Y19">
        <v>5.9910826694857906E-3</v>
      </c>
      <c r="Z19">
        <v>5.9910826694857212E-3</v>
      </c>
      <c r="AA19">
        <v>0.16649921526195868</v>
      </c>
      <c r="AB19">
        <v>5.9910826694853639E-3</v>
      </c>
      <c r="AC19">
        <v>5.9910826694857811E-3</v>
      </c>
      <c r="AD19">
        <v>-5.9910826694857984E-3</v>
      </c>
      <c r="AE19">
        <v>5.9910826694857915E-3</v>
      </c>
      <c r="AF19">
        <v>5.9910826694858053E-3</v>
      </c>
      <c r="AG19">
        <v>5.9910826694858019E-3</v>
      </c>
      <c r="AH19">
        <v>0.16649921526195868</v>
      </c>
      <c r="AI19">
        <v>5.9910826694852277E-3</v>
      </c>
      <c r="AJ19">
        <v>5.9910826694858062E-3</v>
      </c>
      <c r="AK19">
        <v>-5.9910826694857845E-3</v>
      </c>
    </row>
    <row r="20" spans="1:37" x14ac:dyDescent="0.25">
      <c r="A20" t="s">
        <v>210</v>
      </c>
      <c r="B20">
        <v>4.2255634401222313</v>
      </c>
      <c r="C20">
        <v>5.9910826694857906E-3</v>
      </c>
      <c r="D20">
        <v>5.991082669485801E-3</v>
      </c>
      <c r="E20">
        <v>5.9910826694858869E-3</v>
      </c>
      <c r="F20">
        <v>5.9910826694852875E-3</v>
      </c>
      <c r="G20">
        <v>1.0064393118654376</v>
      </c>
      <c r="H20">
        <v>5.9910826694859138E-3</v>
      </c>
      <c r="I20">
        <v>-5.991082669485886E-3</v>
      </c>
      <c r="J20">
        <v>5.9910826694857984E-3</v>
      </c>
      <c r="K20">
        <v>5.9910826694857516E-3</v>
      </c>
      <c r="L20">
        <v>5.9910826694858444E-3</v>
      </c>
      <c r="M20">
        <v>5.9910826694852893E-3</v>
      </c>
      <c r="N20">
        <v>1.006439311865438</v>
      </c>
      <c r="O20">
        <v>5.9910826694859433E-3</v>
      </c>
      <c r="P20">
        <v>-5.9910826694857871E-3</v>
      </c>
      <c r="Q20">
        <v>1.8822250061193792E-2</v>
      </c>
      <c r="R20">
        <v>1.8822250061193778E-2</v>
      </c>
      <c r="S20">
        <v>1.8822250061193924E-2</v>
      </c>
      <c r="T20">
        <v>1.8822250061193285E-2</v>
      </c>
      <c r="U20">
        <v>1.1641379003132097</v>
      </c>
      <c r="V20">
        <v>1.8822250061193896E-2</v>
      </c>
      <c r="W20">
        <v>-1.8822250061193754E-2</v>
      </c>
      <c r="X20">
        <v>5.9910826694856908E-3</v>
      </c>
      <c r="Y20">
        <v>5.9910826694852173E-3</v>
      </c>
      <c r="Z20">
        <v>5.9910826694858426E-3</v>
      </c>
      <c r="AA20">
        <v>5.9910826694845546E-3</v>
      </c>
      <c r="AB20">
        <v>1.0064393118654673</v>
      </c>
      <c r="AC20">
        <v>5.9910826694857741E-3</v>
      </c>
      <c r="AD20">
        <v>-5.991082669485415E-3</v>
      </c>
      <c r="AE20">
        <v>5.991082669485801E-3</v>
      </c>
      <c r="AF20">
        <v>5.9910826694857464E-3</v>
      </c>
      <c r="AG20">
        <v>5.9910826694858843E-3</v>
      </c>
      <c r="AH20">
        <v>5.9910826694853118E-3</v>
      </c>
      <c r="AI20">
        <v>1.0064393118654011</v>
      </c>
      <c r="AJ20">
        <v>5.9910826694859641E-3</v>
      </c>
      <c r="AK20">
        <v>-5.9910826694857021E-3</v>
      </c>
    </row>
    <row r="21" spans="1:37" x14ac:dyDescent="0.25">
      <c r="A21" t="s">
        <v>211</v>
      </c>
      <c r="B21">
        <v>0.40039216889957907</v>
      </c>
      <c r="C21">
        <v>5.9910826694858409E-3</v>
      </c>
      <c r="D21">
        <v>5.991082669485827E-3</v>
      </c>
      <c r="E21">
        <v>5.9910826694858418E-3</v>
      </c>
      <c r="F21">
        <v>5.9910826694858929E-3</v>
      </c>
      <c r="G21">
        <v>5.9910826694860204E-3</v>
      </c>
      <c r="H21">
        <v>0.17897531030730948</v>
      </c>
      <c r="I21">
        <v>-5.9910826694858322E-3</v>
      </c>
      <c r="J21">
        <v>5.9910826694857802E-3</v>
      </c>
      <c r="K21">
        <v>5.9910826694857776E-3</v>
      </c>
      <c r="L21">
        <v>5.9910826694857863E-3</v>
      </c>
      <c r="M21">
        <v>5.9910826694858149E-3</v>
      </c>
      <c r="N21">
        <v>5.9910826694859649E-3</v>
      </c>
      <c r="O21">
        <v>0.17897531030730926</v>
      </c>
      <c r="P21">
        <v>-5.9910826694857802E-3</v>
      </c>
      <c r="Q21">
        <v>1.8822250061193743E-2</v>
      </c>
      <c r="R21">
        <v>1.8822250061193695E-2</v>
      </c>
      <c r="S21">
        <v>1.8822250061193719E-2</v>
      </c>
      <c r="T21">
        <v>1.8822250061193754E-2</v>
      </c>
      <c r="U21">
        <v>1.8822250061193896E-2</v>
      </c>
      <c r="V21">
        <v>0.32694126539638674</v>
      </c>
      <c r="W21">
        <v>-1.8822250061193702E-2</v>
      </c>
      <c r="X21">
        <v>5.9910826694857333E-3</v>
      </c>
      <c r="Y21">
        <v>5.9910826694857455E-3</v>
      </c>
      <c r="Z21">
        <v>5.9910826694857221E-3</v>
      </c>
      <c r="AA21">
        <v>5.9910826694857793E-3</v>
      </c>
      <c r="AB21">
        <v>5.9910826694859831E-3</v>
      </c>
      <c r="AC21">
        <v>0.17897531030730951</v>
      </c>
      <c r="AD21">
        <v>-5.9910826694857264E-3</v>
      </c>
      <c r="AE21">
        <v>5.9910826694858062E-3</v>
      </c>
      <c r="AF21">
        <v>5.9910826694857845E-3</v>
      </c>
      <c r="AG21">
        <v>5.9910826694857915E-3</v>
      </c>
      <c r="AH21">
        <v>5.9910826694858374E-3</v>
      </c>
      <c r="AI21">
        <v>5.9910826694858921E-3</v>
      </c>
      <c r="AJ21">
        <v>0.17897531030730943</v>
      </c>
      <c r="AK21">
        <v>-5.9910826694857802E-3</v>
      </c>
    </row>
    <row r="22" spans="1:37" x14ac:dyDescent="0.25">
      <c r="A22" t="s">
        <v>212</v>
      </c>
      <c r="B22">
        <v>-0.78415414598024236</v>
      </c>
      <c r="C22">
        <v>-5.9910826694858262E-3</v>
      </c>
      <c r="D22">
        <v>-5.9910826694858192E-3</v>
      </c>
      <c r="E22">
        <v>-5.9910826694858279E-3</v>
      </c>
      <c r="F22">
        <v>-5.9910826694858609E-3</v>
      </c>
      <c r="G22">
        <v>-5.9910826694858756E-3</v>
      </c>
      <c r="H22">
        <v>-5.9910826694858322E-3</v>
      </c>
      <c r="I22">
        <v>5.9910826694858236E-3</v>
      </c>
      <c r="J22">
        <v>-5.9910826694857724E-3</v>
      </c>
      <c r="K22">
        <v>-5.9910826694857646E-3</v>
      </c>
      <c r="L22">
        <v>-5.9910826694857689E-3</v>
      </c>
      <c r="M22">
        <v>-5.9910826694858019E-3</v>
      </c>
      <c r="N22">
        <v>-5.9910826694858157E-3</v>
      </c>
      <c r="O22">
        <v>-5.991082669485775E-3</v>
      </c>
      <c r="P22">
        <v>5.9910826694857689E-3</v>
      </c>
      <c r="Q22">
        <v>-1.8822250061193715E-2</v>
      </c>
      <c r="R22">
        <v>-1.8822250061193688E-2</v>
      </c>
      <c r="S22">
        <v>-1.8822250061193705E-2</v>
      </c>
      <c r="T22">
        <v>-1.8822250061193743E-2</v>
      </c>
      <c r="U22">
        <v>-1.8822250061193754E-2</v>
      </c>
      <c r="V22">
        <v>-1.8822250061193702E-2</v>
      </c>
      <c r="W22">
        <v>1.8822250061193702E-2</v>
      </c>
      <c r="X22">
        <v>-5.9910826694857195E-3</v>
      </c>
      <c r="Y22">
        <v>-5.9910826694857108E-3</v>
      </c>
      <c r="Z22">
        <v>-5.991082669485716E-3</v>
      </c>
      <c r="AA22">
        <v>-5.9910826694857386E-3</v>
      </c>
      <c r="AB22">
        <v>-5.991082669485886E-3</v>
      </c>
      <c r="AC22">
        <v>-5.9910826694857221E-3</v>
      </c>
      <c r="AD22">
        <v>5.9910826694857151E-3</v>
      </c>
      <c r="AE22">
        <v>-5.9910826694857863E-3</v>
      </c>
      <c r="AF22">
        <v>-5.9910826694857802E-3</v>
      </c>
      <c r="AG22">
        <v>-5.9910826694857837E-3</v>
      </c>
      <c r="AH22">
        <v>-5.9910826694858131E-3</v>
      </c>
      <c r="AI22">
        <v>-5.9910826694858027E-3</v>
      </c>
      <c r="AJ22">
        <v>-5.9910826694857863E-3</v>
      </c>
      <c r="AK22">
        <v>5.9910826694857785E-3</v>
      </c>
    </row>
    <row r="23" spans="1:37" x14ac:dyDescent="0.25">
      <c r="A23" t="s">
        <v>412</v>
      </c>
      <c r="B23">
        <v>-2.6283666776981001</v>
      </c>
      <c r="C23">
        <v>9.2962223707638483E-3</v>
      </c>
      <c r="D23">
        <v>5.991082669485736E-3</v>
      </c>
      <c r="E23">
        <v>5.9910826694857481E-3</v>
      </c>
      <c r="F23">
        <v>5.9910826694857776E-3</v>
      </c>
      <c r="G23">
        <v>5.9910826694856839E-3</v>
      </c>
      <c r="H23">
        <v>5.9910826694857698E-3</v>
      </c>
      <c r="I23">
        <v>-5.9910826694857464E-3</v>
      </c>
      <c r="J23">
        <v>9.2962223707637372E-3</v>
      </c>
      <c r="K23">
        <v>5.9910826694856171E-3</v>
      </c>
      <c r="L23">
        <v>5.9910826694856275E-3</v>
      </c>
      <c r="M23">
        <v>5.9910826694856345E-3</v>
      </c>
      <c r="N23">
        <v>5.9910826694855998E-3</v>
      </c>
      <c r="O23">
        <v>5.9910826694856553E-3</v>
      </c>
      <c r="P23">
        <v>-5.9910826694856249E-3</v>
      </c>
      <c r="Q23">
        <v>9.2962223707638344E-3</v>
      </c>
      <c r="R23">
        <v>5.9910826694857108E-3</v>
      </c>
      <c r="S23">
        <v>5.9910826694857125E-3</v>
      </c>
      <c r="T23">
        <v>5.9910826694857585E-3</v>
      </c>
      <c r="U23">
        <v>5.9910826694856908E-3</v>
      </c>
      <c r="V23">
        <v>5.9910826694857333E-3</v>
      </c>
      <c r="W23">
        <v>-5.9910826694857195E-3</v>
      </c>
      <c r="X23">
        <v>0.41468487301293855</v>
      </c>
      <c r="Y23">
        <v>7.270870058122203E-2</v>
      </c>
      <c r="Z23">
        <v>7.2708700581222072E-2</v>
      </c>
      <c r="AA23">
        <v>7.2708700581222183E-2</v>
      </c>
      <c r="AB23">
        <v>7.2708700581222252E-2</v>
      </c>
      <c r="AC23">
        <v>7.2708700581222085E-2</v>
      </c>
      <c r="AD23">
        <v>-7.2708700581222058E-2</v>
      </c>
      <c r="AE23">
        <v>9.2962223707637945E-3</v>
      </c>
      <c r="AF23">
        <v>5.9910826694856735E-3</v>
      </c>
      <c r="AG23">
        <v>5.9910826694856709E-3</v>
      </c>
      <c r="AH23">
        <v>5.9910826694857212E-3</v>
      </c>
      <c r="AI23">
        <v>5.9910826694853873E-3</v>
      </c>
      <c r="AJ23">
        <v>5.9910826694856874E-3</v>
      </c>
      <c r="AK23">
        <v>-5.991082669485677E-3</v>
      </c>
    </row>
    <row r="24" spans="1:37" x14ac:dyDescent="0.25">
      <c r="A24" t="s">
        <v>202</v>
      </c>
      <c r="B24">
        <v>0.48847662664513508</v>
      </c>
      <c r="C24">
        <v>5.9910826694857281E-3</v>
      </c>
      <c r="D24">
        <v>8.3971033885632609E-2</v>
      </c>
      <c r="E24">
        <v>5.9910826694857386E-3</v>
      </c>
      <c r="F24">
        <v>5.9910826694858383E-3</v>
      </c>
      <c r="G24">
        <v>5.991082669485206E-3</v>
      </c>
      <c r="H24">
        <v>5.9910826694857646E-3</v>
      </c>
      <c r="I24">
        <v>-5.9910826694857403E-3</v>
      </c>
      <c r="J24">
        <v>5.9910826694856197E-3</v>
      </c>
      <c r="K24">
        <v>8.3971033885632498E-2</v>
      </c>
      <c r="L24">
        <v>5.9910826694856206E-3</v>
      </c>
      <c r="M24">
        <v>5.991082669485677E-3</v>
      </c>
      <c r="N24">
        <v>5.9910826694851167E-3</v>
      </c>
      <c r="O24">
        <v>5.9910826694856614E-3</v>
      </c>
      <c r="P24">
        <v>-5.9910826694856171E-3</v>
      </c>
      <c r="Q24">
        <v>5.9910826694857238E-3</v>
      </c>
      <c r="R24">
        <v>8.3971033885632429E-2</v>
      </c>
      <c r="S24">
        <v>5.9910826694857091E-3</v>
      </c>
      <c r="T24">
        <v>5.9910826694857906E-3</v>
      </c>
      <c r="U24">
        <v>5.9910826694852173E-3</v>
      </c>
      <c r="V24">
        <v>5.9910826694857455E-3</v>
      </c>
      <c r="W24">
        <v>-5.9910826694857108E-3</v>
      </c>
      <c r="X24">
        <v>7.270870058122203E-2</v>
      </c>
      <c r="Y24">
        <v>0.65205744491928175</v>
      </c>
      <c r="Z24">
        <v>7.2708700581222044E-2</v>
      </c>
      <c r="AA24">
        <v>7.2708700581222252E-2</v>
      </c>
      <c r="AB24">
        <v>7.2708700581221974E-2</v>
      </c>
      <c r="AC24">
        <v>7.2708700581222072E-2</v>
      </c>
      <c r="AD24">
        <v>-7.2708700581222058E-2</v>
      </c>
      <c r="AE24">
        <v>5.9910826694856744E-3</v>
      </c>
      <c r="AF24">
        <v>8.3971033885632748E-2</v>
      </c>
      <c r="AG24">
        <v>5.9910826694856752E-3</v>
      </c>
      <c r="AH24">
        <v>5.9910826694857637E-3</v>
      </c>
      <c r="AI24">
        <v>5.9910826694851219E-3</v>
      </c>
      <c r="AJ24">
        <v>5.9910826694856987E-3</v>
      </c>
      <c r="AK24">
        <v>-5.9910826694856726E-3</v>
      </c>
    </row>
    <row r="25" spans="1:37" x14ac:dyDescent="0.25">
      <c r="A25" t="s">
        <v>203</v>
      </c>
      <c r="B25">
        <v>-1.7097869765546321</v>
      </c>
      <c r="C25">
        <v>5.9910826694857472E-3</v>
      </c>
      <c r="D25">
        <v>5.9910826694857333E-3</v>
      </c>
      <c r="E25">
        <v>7.2715896178104811E-2</v>
      </c>
      <c r="F25">
        <v>5.9910826694857507E-3</v>
      </c>
      <c r="G25">
        <v>5.9910826694858322E-3</v>
      </c>
      <c r="H25">
        <v>5.9910826694857594E-3</v>
      </c>
      <c r="I25">
        <v>-5.9910826694857386E-3</v>
      </c>
      <c r="J25">
        <v>5.9910826694856232E-3</v>
      </c>
      <c r="K25">
        <v>5.9910826694856189E-3</v>
      </c>
      <c r="L25">
        <v>7.2715896178104616E-2</v>
      </c>
      <c r="M25">
        <v>5.991082669485585E-3</v>
      </c>
      <c r="N25">
        <v>5.9910826694857464E-3</v>
      </c>
      <c r="O25">
        <v>5.9910826694856327E-3</v>
      </c>
      <c r="P25">
        <v>-5.991082669485618E-3</v>
      </c>
      <c r="Q25">
        <v>5.9910826694857238E-3</v>
      </c>
      <c r="R25">
        <v>5.9910826694856969E-3</v>
      </c>
      <c r="S25">
        <v>7.2715896178104741E-2</v>
      </c>
      <c r="T25">
        <v>5.9910826694857212E-3</v>
      </c>
      <c r="U25">
        <v>5.9910826694858426E-3</v>
      </c>
      <c r="V25">
        <v>5.9910826694857221E-3</v>
      </c>
      <c r="W25">
        <v>-5.991082669485716E-3</v>
      </c>
      <c r="X25">
        <v>7.2708700581222072E-2</v>
      </c>
      <c r="Y25">
        <v>7.2708700581222044E-2</v>
      </c>
      <c r="Z25">
        <v>1.1398817437215165</v>
      </c>
      <c r="AA25">
        <v>7.2708700581222196E-2</v>
      </c>
      <c r="AB25">
        <v>7.2708700581222127E-2</v>
      </c>
      <c r="AC25">
        <v>7.2708700581222099E-2</v>
      </c>
      <c r="AD25">
        <v>-7.2708700581222085E-2</v>
      </c>
      <c r="AE25">
        <v>5.9910826694856744E-3</v>
      </c>
      <c r="AF25">
        <v>5.9910826694856839E-3</v>
      </c>
      <c r="AG25">
        <v>7.2715896178104755E-2</v>
      </c>
      <c r="AH25">
        <v>5.9910826694857151E-3</v>
      </c>
      <c r="AI25">
        <v>5.9910826694852641E-3</v>
      </c>
      <c r="AJ25">
        <v>5.9910826694856787E-3</v>
      </c>
      <c r="AK25">
        <v>-5.9910826694856692E-3</v>
      </c>
    </row>
    <row r="26" spans="1:37" x14ac:dyDescent="0.25">
      <c r="A26" t="s">
        <v>204</v>
      </c>
      <c r="B26">
        <v>2.9819555381396472</v>
      </c>
      <c r="C26">
        <v>5.9910826694857811E-3</v>
      </c>
      <c r="D26">
        <v>5.9910826694857715E-3</v>
      </c>
      <c r="E26">
        <v>5.9910826694857732E-3</v>
      </c>
      <c r="F26">
        <v>0.16649921526195827</v>
      </c>
      <c r="G26">
        <v>5.9910826694845824E-3</v>
      </c>
      <c r="H26">
        <v>5.9910826694857949E-3</v>
      </c>
      <c r="I26">
        <v>-5.9910826694857628E-3</v>
      </c>
      <c r="J26">
        <v>5.9910826694856336E-3</v>
      </c>
      <c r="K26">
        <v>5.9910826694856371E-3</v>
      </c>
      <c r="L26">
        <v>5.9910826694856258E-3</v>
      </c>
      <c r="M26">
        <v>0.16649921526195846</v>
      </c>
      <c r="N26">
        <v>5.9910826694844549E-3</v>
      </c>
      <c r="O26">
        <v>5.9910826694856752E-3</v>
      </c>
      <c r="P26">
        <v>-5.9910826694856353E-3</v>
      </c>
      <c r="Q26">
        <v>5.9910826694857542E-3</v>
      </c>
      <c r="R26">
        <v>5.9910826694857195E-3</v>
      </c>
      <c r="S26">
        <v>5.9910826694857186E-3</v>
      </c>
      <c r="T26">
        <v>0.16649921526195868</v>
      </c>
      <c r="U26">
        <v>5.9910826694845546E-3</v>
      </c>
      <c r="V26">
        <v>5.9910826694857793E-3</v>
      </c>
      <c r="W26">
        <v>-5.9910826694857386E-3</v>
      </c>
      <c r="X26">
        <v>7.2708700581222183E-2</v>
      </c>
      <c r="Y26">
        <v>7.2708700581222252E-2</v>
      </c>
      <c r="Z26">
        <v>7.2708700581222196E-2</v>
      </c>
      <c r="AA26">
        <v>0.33643277949371841</v>
      </c>
      <c r="AB26">
        <v>7.2708700581221378E-2</v>
      </c>
      <c r="AC26">
        <v>7.2708700581222141E-2</v>
      </c>
      <c r="AD26">
        <v>-7.2708700581222183E-2</v>
      </c>
      <c r="AE26">
        <v>5.991082669485683E-3</v>
      </c>
      <c r="AF26">
        <v>5.9910826694857117E-3</v>
      </c>
      <c r="AG26">
        <v>5.9910826694856917E-3</v>
      </c>
      <c r="AH26">
        <v>0.16649921526195854</v>
      </c>
      <c r="AI26">
        <v>5.991082669484428E-3</v>
      </c>
      <c r="AJ26">
        <v>5.9910826694857056E-3</v>
      </c>
      <c r="AK26">
        <v>-5.9910826694856804E-3</v>
      </c>
    </row>
    <row r="27" spans="1:37" x14ac:dyDescent="0.25">
      <c r="A27" t="s">
        <v>205</v>
      </c>
      <c r="B27">
        <v>7.5540443516411644</v>
      </c>
      <c r="C27">
        <v>5.9910826694857351E-3</v>
      </c>
      <c r="D27">
        <v>5.9910826694857559E-3</v>
      </c>
      <c r="E27">
        <v>5.9910826694858357E-3</v>
      </c>
      <c r="F27">
        <v>5.9910826694852632E-3</v>
      </c>
      <c r="G27">
        <v>1.006439311865466</v>
      </c>
      <c r="H27">
        <v>5.9910826694858903E-3</v>
      </c>
      <c r="I27">
        <v>-5.9910826694858279E-3</v>
      </c>
      <c r="J27">
        <v>5.9910826694856726E-3</v>
      </c>
      <c r="K27">
        <v>5.9910826694856249E-3</v>
      </c>
      <c r="L27">
        <v>5.9910826694857264E-3</v>
      </c>
      <c r="M27">
        <v>5.9910826694851687E-3</v>
      </c>
      <c r="N27">
        <v>1.0064393118654649</v>
      </c>
      <c r="O27">
        <v>5.9910826694858496E-3</v>
      </c>
      <c r="P27">
        <v>-5.9910826694856631E-3</v>
      </c>
      <c r="Q27">
        <v>5.9910826694858548E-3</v>
      </c>
      <c r="R27">
        <v>5.99108266948584E-3</v>
      </c>
      <c r="S27">
        <v>5.9910826694859771E-3</v>
      </c>
      <c r="T27">
        <v>5.9910826694853639E-3</v>
      </c>
      <c r="U27">
        <v>1.0064393118654673</v>
      </c>
      <c r="V27">
        <v>5.9910826694859831E-3</v>
      </c>
      <c r="W27">
        <v>-5.991082669485886E-3</v>
      </c>
      <c r="X27">
        <v>7.2708700581222252E-2</v>
      </c>
      <c r="Y27">
        <v>7.2708700581221974E-2</v>
      </c>
      <c r="Z27">
        <v>7.2708700581222127E-2</v>
      </c>
      <c r="AA27">
        <v>7.2708700581221378E-2</v>
      </c>
      <c r="AB27">
        <v>1.097058546994325</v>
      </c>
      <c r="AC27">
        <v>7.2708700581222099E-2</v>
      </c>
      <c r="AD27">
        <v>-7.2708700581221725E-2</v>
      </c>
      <c r="AE27">
        <v>5.9910826694856822E-3</v>
      </c>
      <c r="AF27">
        <v>5.9910826694856388E-3</v>
      </c>
      <c r="AG27">
        <v>5.9910826694857585E-3</v>
      </c>
      <c r="AH27">
        <v>5.9910826694852017E-3</v>
      </c>
      <c r="AI27">
        <v>1.0064393118653978</v>
      </c>
      <c r="AJ27">
        <v>5.9910826694858635E-3</v>
      </c>
      <c r="AK27">
        <v>-5.9910826694855868E-3</v>
      </c>
    </row>
    <row r="28" spans="1:37" x14ac:dyDescent="0.25">
      <c r="A28" t="s">
        <v>206</v>
      </c>
      <c r="B28">
        <v>1.4457824906690453</v>
      </c>
      <c r="C28">
        <v>5.9910826694857602E-3</v>
      </c>
      <c r="D28">
        <v>5.9910826694857464E-3</v>
      </c>
      <c r="E28">
        <v>5.9910826694857585E-3</v>
      </c>
      <c r="F28">
        <v>5.9910826694858166E-3</v>
      </c>
      <c r="G28">
        <v>5.9910826694857724E-3</v>
      </c>
      <c r="H28">
        <v>0.17897531030731006</v>
      </c>
      <c r="I28">
        <v>-5.991082669485755E-3</v>
      </c>
      <c r="J28">
        <v>5.9910826694856388E-3</v>
      </c>
      <c r="K28">
        <v>5.9910826694856301E-3</v>
      </c>
      <c r="L28">
        <v>5.9910826694856388E-3</v>
      </c>
      <c r="M28">
        <v>5.9910826694856544E-3</v>
      </c>
      <c r="N28">
        <v>5.9910826694856856E-3</v>
      </c>
      <c r="O28">
        <v>0.17897531030730976</v>
      </c>
      <c r="P28">
        <v>-5.9910826694856336E-3</v>
      </c>
      <c r="Q28">
        <v>5.9910826694857307E-3</v>
      </c>
      <c r="R28">
        <v>5.9910826694857099E-3</v>
      </c>
      <c r="S28">
        <v>5.9910826694857186E-3</v>
      </c>
      <c r="T28">
        <v>5.9910826694857811E-3</v>
      </c>
      <c r="U28">
        <v>5.9910826694857741E-3</v>
      </c>
      <c r="V28">
        <v>0.17897531030730951</v>
      </c>
      <c r="W28">
        <v>-5.9910826694857221E-3</v>
      </c>
      <c r="X28">
        <v>7.2708700581222085E-2</v>
      </c>
      <c r="Y28">
        <v>7.2708700581222072E-2</v>
      </c>
      <c r="Z28">
        <v>7.2708700581222099E-2</v>
      </c>
      <c r="AA28">
        <v>7.2708700581222141E-2</v>
      </c>
      <c r="AB28">
        <v>7.2708700581222099E-2</v>
      </c>
      <c r="AC28">
        <v>0.50214907831455391</v>
      </c>
      <c r="AD28">
        <v>-7.2708700581222099E-2</v>
      </c>
      <c r="AE28">
        <v>5.9910826694856978E-3</v>
      </c>
      <c r="AF28">
        <v>5.9910826694856952E-3</v>
      </c>
      <c r="AG28">
        <v>5.9910826694856839E-3</v>
      </c>
      <c r="AH28">
        <v>5.9910826694857316E-3</v>
      </c>
      <c r="AI28">
        <v>5.9910826694855503E-3</v>
      </c>
      <c r="AJ28">
        <v>0.1789753103073099</v>
      </c>
      <c r="AK28">
        <v>-5.9910826694856778E-3</v>
      </c>
    </row>
    <row r="29" spans="1:37" x14ac:dyDescent="0.25">
      <c r="A29" t="s">
        <v>219</v>
      </c>
      <c r="B29">
        <v>-2.2159083629661098</v>
      </c>
      <c r="C29">
        <v>-5.9910826694857464E-3</v>
      </c>
      <c r="D29">
        <v>-5.9910826694857333E-3</v>
      </c>
      <c r="E29">
        <v>-5.9910826694857446E-3</v>
      </c>
      <c r="F29">
        <v>-5.9910826694858262E-3</v>
      </c>
      <c r="G29">
        <v>-5.9910826694854124E-3</v>
      </c>
      <c r="H29">
        <v>-5.991082669485762E-3</v>
      </c>
      <c r="I29">
        <v>5.9910826694857438E-3</v>
      </c>
      <c r="J29">
        <v>-5.9910826694856206E-3</v>
      </c>
      <c r="K29">
        <v>-5.9910826694856111E-3</v>
      </c>
      <c r="L29">
        <v>-5.9910826694856215E-3</v>
      </c>
      <c r="M29">
        <v>-5.991082669485677E-3</v>
      </c>
      <c r="N29">
        <v>-5.9910826694853309E-3</v>
      </c>
      <c r="O29">
        <v>-5.991082669485644E-3</v>
      </c>
      <c r="P29">
        <v>5.9910826694856189E-3</v>
      </c>
      <c r="Q29">
        <v>-5.9910826694857238E-3</v>
      </c>
      <c r="R29">
        <v>-5.9910826694857056E-3</v>
      </c>
      <c r="S29">
        <v>-5.9910826694857134E-3</v>
      </c>
      <c r="T29">
        <v>-5.9910826694857984E-3</v>
      </c>
      <c r="U29">
        <v>-5.991082669485415E-3</v>
      </c>
      <c r="V29">
        <v>-5.9910826694857264E-3</v>
      </c>
      <c r="W29">
        <v>5.9910826694857151E-3</v>
      </c>
      <c r="X29">
        <v>-7.2708700581222058E-2</v>
      </c>
      <c r="Y29">
        <v>-7.2708700581222058E-2</v>
      </c>
      <c r="Z29">
        <v>-7.2708700581222085E-2</v>
      </c>
      <c r="AA29">
        <v>-7.2708700581222183E-2</v>
      </c>
      <c r="AB29">
        <v>-7.2708700581221725E-2</v>
      </c>
      <c r="AC29">
        <v>-7.2708700581222099E-2</v>
      </c>
      <c r="AD29">
        <v>7.2708700581222044E-2</v>
      </c>
      <c r="AE29">
        <v>-5.9910826694856726E-3</v>
      </c>
      <c r="AF29">
        <v>-5.9910826694856804E-3</v>
      </c>
      <c r="AG29">
        <v>-5.9910826694856718E-3</v>
      </c>
      <c r="AH29">
        <v>-5.9910826694857472E-3</v>
      </c>
      <c r="AI29">
        <v>-5.9910826694852181E-3</v>
      </c>
      <c r="AJ29">
        <v>-5.9910826694856787E-3</v>
      </c>
      <c r="AK29">
        <v>5.9910826694856718E-3</v>
      </c>
    </row>
    <row r="30" spans="1:37" x14ac:dyDescent="0.25">
      <c r="A30" t="s">
        <v>413</v>
      </c>
      <c r="B30">
        <v>-4.1452426545231829</v>
      </c>
      <c r="C30">
        <v>9.2962223707639142E-3</v>
      </c>
      <c r="D30">
        <v>5.9910826694858027E-3</v>
      </c>
      <c r="E30">
        <v>5.9910826694858079E-3</v>
      </c>
      <c r="F30">
        <v>5.9910826694858131E-3</v>
      </c>
      <c r="G30">
        <v>5.9910826694858149E-3</v>
      </c>
      <c r="H30">
        <v>5.9910826694858314E-3</v>
      </c>
      <c r="I30">
        <v>-5.9910826694857967E-3</v>
      </c>
      <c r="J30">
        <v>9.296222370763824E-3</v>
      </c>
      <c r="K30">
        <v>5.9910826694857073E-3</v>
      </c>
      <c r="L30">
        <v>5.9910826694857117E-3</v>
      </c>
      <c r="M30">
        <v>5.9910826694857099E-3</v>
      </c>
      <c r="N30">
        <v>5.9910826694857221E-3</v>
      </c>
      <c r="O30">
        <v>5.991082669485736E-3</v>
      </c>
      <c r="P30">
        <v>-5.9910826694857117E-3</v>
      </c>
      <c r="Q30">
        <v>9.2962223707639055E-3</v>
      </c>
      <c r="R30">
        <v>5.9910826694857802E-3</v>
      </c>
      <c r="S30">
        <v>5.9910826694857863E-3</v>
      </c>
      <c r="T30">
        <v>5.9910826694857915E-3</v>
      </c>
      <c r="U30">
        <v>5.991082669485801E-3</v>
      </c>
      <c r="V30">
        <v>5.9910826694858062E-3</v>
      </c>
      <c r="W30">
        <v>-5.9910826694857863E-3</v>
      </c>
      <c r="X30">
        <v>9.2962223707637945E-3</v>
      </c>
      <c r="Y30">
        <v>5.9910826694856744E-3</v>
      </c>
      <c r="Z30">
        <v>5.9910826694856744E-3</v>
      </c>
      <c r="AA30">
        <v>5.991082669485683E-3</v>
      </c>
      <c r="AB30">
        <v>5.9910826694856822E-3</v>
      </c>
      <c r="AC30">
        <v>5.9910826694856978E-3</v>
      </c>
      <c r="AD30">
        <v>-5.9910826694856726E-3</v>
      </c>
      <c r="AE30">
        <v>0.16317266499855793</v>
      </c>
      <c r="AF30">
        <v>1.3951003166499306E-2</v>
      </c>
      <c r="AG30">
        <v>1.3951003166499297E-2</v>
      </c>
      <c r="AH30">
        <v>1.39510031664993E-2</v>
      </c>
      <c r="AI30">
        <v>1.3951003166499238E-2</v>
      </c>
      <c r="AJ30">
        <v>1.3951003166499323E-2</v>
      </c>
      <c r="AK30">
        <v>-1.3951003166499287E-2</v>
      </c>
    </row>
    <row r="31" spans="1:37" x14ac:dyDescent="0.25">
      <c r="A31" t="s">
        <v>213</v>
      </c>
      <c r="B31">
        <v>-1.3958399030347377</v>
      </c>
      <c r="C31">
        <v>5.9910826694857915E-3</v>
      </c>
      <c r="D31">
        <v>8.3971033885632956E-2</v>
      </c>
      <c r="E31">
        <v>5.9910826694858097E-3</v>
      </c>
      <c r="F31">
        <v>5.99108266948584E-3</v>
      </c>
      <c r="G31">
        <v>5.9910826694857654E-3</v>
      </c>
      <c r="H31">
        <v>5.9910826694858192E-3</v>
      </c>
      <c r="I31">
        <v>-5.9910826694857993E-3</v>
      </c>
      <c r="J31">
        <v>5.9910826694857065E-3</v>
      </c>
      <c r="K31">
        <v>8.3971033885632804E-2</v>
      </c>
      <c r="L31">
        <v>5.9910826694857117E-3</v>
      </c>
      <c r="M31">
        <v>5.9910826694857255E-3</v>
      </c>
      <c r="N31">
        <v>5.9910826694856683E-3</v>
      </c>
      <c r="O31">
        <v>5.9910826694857195E-3</v>
      </c>
      <c r="P31">
        <v>-5.9910826694857065E-3</v>
      </c>
      <c r="Q31">
        <v>5.9910826694857863E-3</v>
      </c>
      <c r="R31">
        <v>8.3971033885632679E-2</v>
      </c>
      <c r="S31">
        <v>5.9910826694857837E-3</v>
      </c>
      <c r="T31">
        <v>5.9910826694858053E-3</v>
      </c>
      <c r="U31">
        <v>5.9910826694857464E-3</v>
      </c>
      <c r="V31">
        <v>5.9910826694857845E-3</v>
      </c>
      <c r="W31">
        <v>-5.9910826694857802E-3</v>
      </c>
      <c r="X31">
        <v>5.9910826694856735E-3</v>
      </c>
      <c r="Y31">
        <v>8.3971033885632748E-2</v>
      </c>
      <c r="Z31">
        <v>5.9910826694856839E-3</v>
      </c>
      <c r="AA31">
        <v>5.9910826694857117E-3</v>
      </c>
      <c r="AB31">
        <v>5.9910826694856388E-3</v>
      </c>
      <c r="AC31">
        <v>5.9910826694856952E-3</v>
      </c>
      <c r="AD31">
        <v>-5.9910826694856804E-3</v>
      </c>
      <c r="AE31">
        <v>1.3951003166499306E-2</v>
      </c>
      <c r="AF31">
        <v>0.60087787988182451</v>
      </c>
      <c r="AG31">
        <v>1.3951003166499304E-2</v>
      </c>
      <c r="AH31">
        <v>1.3951003166499349E-2</v>
      </c>
      <c r="AI31">
        <v>1.3951003166499202E-2</v>
      </c>
      <c r="AJ31">
        <v>1.3951003166499323E-2</v>
      </c>
      <c r="AK31">
        <v>-1.3951003166499299E-2</v>
      </c>
    </row>
    <row r="32" spans="1:37" x14ac:dyDescent="0.25">
      <c r="A32" t="s">
        <v>214</v>
      </c>
      <c r="B32">
        <v>-1.6065604266656106</v>
      </c>
      <c r="C32">
        <v>5.9910826694858019E-3</v>
      </c>
      <c r="D32">
        <v>5.9910826694858001E-3</v>
      </c>
      <c r="E32">
        <v>7.2715896178104936E-2</v>
      </c>
      <c r="F32">
        <v>5.9910826694858201E-3</v>
      </c>
      <c r="G32">
        <v>5.9910826694858903E-3</v>
      </c>
      <c r="H32">
        <v>5.9910826694858279E-3</v>
      </c>
      <c r="I32">
        <v>-5.9910826694858001E-3</v>
      </c>
      <c r="J32">
        <v>5.9910826694857056E-3</v>
      </c>
      <c r="K32">
        <v>5.9910826694857039E-3</v>
      </c>
      <c r="L32">
        <v>7.2715896178104783E-2</v>
      </c>
      <c r="M32">
        <v>5.9910826694857065E-3</v>
      </c>
      <c r="N32">
        <v>5.9910826694857967E-3</v>
      </c>
      <c r="O32">
        <v>5.991082669485716E-3</v>
      </c>
      <c r="P32">
        <v>-5.9910826694857004E-3</v>
      </c>
      <c r="Q32">
        <v>5.9910826694857915E-3</v>
      </c>
      <c r="R32">
        <v>5.9910826694857741E-3</v>
      </c>
      <c r="S32">
        <v>7.2715896178104908E-2</v>
      </c>
      <c r="T32">
        <v>5.9910826694858019E-3</v>
      </c>
      <c r="U32">
        <v>5.9910826694858843E-3</v>
      </c>
      <c r="V32">
        <v>5.9910826694857915E-3</v>
      </c>
      <c r="W32">
        <v>-5.9910826694857837E-3</v>
      </c>
      <c r="X32">
        <v>5.9910826694856709E-3</v>
      </c>
      <c r="Y32">
        <v>5.9910826694856752E-3</v>
      </c>
      <c r="Z32">
        <v>7.2715896178104755E-2</v>
      </c>
      <c r="AA32">
        <v>5.9910826694856917E-3</v>
      </c>
      <c r="AB32">
        <v>5.9910826694857585E-3</v>
      </c>
      <c r="AC32">
        <v>5.9910826694856839E-3</v>
      </c>
      <c r="AD32">
        <v>-5.9910826694856718E-3</v>
      </c>
      <c r="AE32">
        <v>1.3951003166499297E-2</v>
      </c>
      <c r="AF32">
        <v>1.3951003166499304E-2</v>
      </c>
      <c r="AG32">
        <v>0.43313098580032378</v>
      </c>
      <c r="AH32">
        <v>1.3951003166499307E-2</v>
      </c>
      <c r="AI32">
        <v>1.3951003166499287E-2</v>
      </c>
      <c r="AJ32">
        <v>1.3951003166499302E-2</v>
      </c>
      <c r="AK32">
        <v>-1.3951003166499297E-2</v>
      </c>
    </row>
    <row r="33" spans="1:37" x14ac:dyDescent="0.25">
      <c r="A33" t="s">
        <v>215</v>
      </c>
      <c r="B33">
        <v>-0.60559057185912357</v>
      </c>
      <c r="C33">
        <v>5.9910826694858513E-3</v>
      </c>
      <c r="D33">
        <v>5.9910826694858452E-3</v>
      </c>
      <c r="E33">
        <v>5.9910826694858435E-3</v>
      </c>
      <c r="F33">
        <v>0.16649921526195841</v>
      </c>
      <c r="G33">
        <v>5.9910826694853456E-3</v>
      </c>
      <c r="H33">
        <v>5.9910826694858548E-3</v>
      </c>
      <c r="I33">
        <v>-5.9910826694858331E-3</v>
      </c>
      <c r="J33">
        <v>5.9910826694857108E-3</v>
      </c>
      <c r="K33">
        <v>5.9910826694857151E-3</v>
      </c>
      <c r="L33">
        <v>5.991082669485703E-3</v>
      </c>
      <c r="M33">
        <v>0.16649921526195846</v>
      </c>
      <c r="N33">
        <v>5.9910826694851973E-3</v>
      </c>
      <c r="O33">
        <v>5.991082669485729E-3</v>
      </c>
      <c r="P33">
        <v>-5.9910826694857151E-3</v>
      </c>
      <c r="Q33">
        <v>5.9910826694858218E-3</v>
      </c>
      <c r="R33">
        <v>5.9910826694857984E-3</v>
      </c>
      <c r="S33">
        <v>5.991082669485801E-3</v>
      </c>
      <c r="T33">
        <v>0.16649921526195868</v>
      </c>
      <c r="U33">
        <v>5.9910826694853118E-3</v>
      </c>
      <c r="V33">
        <v>5.9910826694858374E-3</v>
      </c>
      <c r="W33">
        <v>-5.9910826694858131E-3</v>
      </c>
      <c r="X33">
        <v>5.9910826694857212E-3</v>
      </c>
      <c r="Y33">
        <v>5.9910826694857637E-3</v>
      </c>
      <c r="Z33">
        <v>5.9910826694857151E-3</v>
      </c>
      <c r="AA33">
        <v>0.16649921526195854</v>
      </c>
      <c r="AB33">
        <v>5.9910826694852017E-3</v>
      </c>
      <c r="AC33">
        <v>5.9910826694857316E-3</v>
      </c>
      <c r="AD33">
        <v>-5.9910826694857472E-3</v>
      </c>
      <c r="AE33">
        <v>1.39510031664993E-2</v>
      </c>
      <c r="AF33">
        <v>1.3951003166499349E-2</v>
      </c>
      <c r="AG33">
        <v>1.3951003166499307E-2</v>
      </c>
      <c r="AH33">
        <v>0.49820337277713883</v>
      </c>
      <c r="AI33">
        <v>1.3951003166498679E-2</v>
      </c>
      <c r="AJ33">
        <v>1.3951003166499306E-2</v>
      </c>
      <c r="AK33">
        <v>-1.3951003166499294E-2</v>
      </c>
    </row>
    <row r="34" spans="1:37" x14ac:dyDescent="0.25">
      <c r="A34" t="s">
        <v>216</v>
      </c>
      <c r="B34">
        <v>1.2132187626444682</v>
      </c>
      <c r="C34">
        <v>5.9910826694857117E-3</v>
      </c>
      <c r="D34">
        <v>5.991082669485742E-3</v>
      </c>
      <c r="E34">
        <v>5.9910826694858192E-3</v>
      </c>
      <c r="F34">
        <v>5.991082669485193E-3</v>
      </c>
      <c r="G34">
        <v>1.0064393118654</v>
      </c>
      <c r="H34">
        <v>5.9910826694858626E-3</v>
      </c>
      <c r="I34">
        <v>-5.9910826694858114E-3</v>
      </c>
      <c r="J34">
        <v>5.9910826694856735E-3</v>
      </c>
      <c r="K34">
        <v>5.9910826694856267E-3</v>
      </c>
      <c r="L34">
        <v>5.9910826694857238E-3</v>
      </c>
      <c r="M34">
        <v>5.9910826694851349E-3</v>
      </c>
      <c r="N34">
        <v>1.0064393118653991</v>
      </c>
      <c r="O34">
        <v>5.9910826694858314E-3</v>
      </c>
      <c r="P34">
        <v>-5.9910826694856622E-3</v>
      </c>
      <c r="Q34">
        <v>5.9910826694857628E-3</v>
      </c>
      <c r="R34">
        <v>5.9910826694857568E-3</v>
      </c>
      <c r="S34">
        <v>5.9910826694858895E-3</v>
      </c>
      <c r="T34">
        <v>5.9910826694852277E-3</v>
      </c>
      <c r="U34">
        <v>1.0064393118654011</v>
      </c>
      <c r="V34">
        <v>5.9910826694858921E-3</v>
      </c>
      <c r="W34">
        <v>-5.9910826694858027E-3</v>
      </c>
      <c r="X34">
        <v>5.9910826694853873E-3</v>
      </c>
      <c r="Y34">
        <v>5.9910826694851219E-3</v>
      </c>
      <c r="Z34">
        <v>5.9910826694852641E-3</v>
      </c>
      <c r="AA34">
        <v>5.991082669484428E-3</v>
      </c>
      <c r="AB34">
        <v>1.0064393118653978</v>
      </c>
      <c r="AC34">
        <v>5.9910826694855503E-3</v>
      </c>
      <c r="AD34">
        <v>-5.9910826694852181E-3</v>
      </c>
      <c r="AE34">
        <v>1.3951003166499238E-2</v>
      </c>
      <c r="AF34">
        <v>1.3951003166499202E-2</v>
      </c>
      <c r="AG34">
        <v>1.3951003166499287E-2</v>
      </c>
      <c r="AH34">
        <v>1.3951003166498679E-2</v>
      </c>
      <c r="AI34">
        <v>1.7963641151668801</v>
      </c>
      <c r="AJ34">
        <v>1.395100316649947E-2</v>
      </c>
      <c r="AK34">
        <v>-1.3951003166499196E-2</v>
      </c>
    </row>
    <row r="35" spans="1:37" x14ac:dyDescent="0.25">
      <c r="A35" t="s">
        <v>217</v>
      </c>
      <c r="B35">
        <v>3.7705987338815934</v>
      </c>
      <c r="C35">
        <v>5.9910826694858088E-3</v>
      </c>
      <c r="D35">
        <v>5.9910826694858019E-3</v>
      </c>
      <c r="E35">
        <v>5.9910826694858079E-3</v>
      </c>
      <c r="F35">
        <v>5.9910826694858262E-3</v>
      </c>
      <c r="G35">
        <v>5.9910826694859831E-3</v>
      </c>
      <c r="H35">
        <v>0.17897531030730987</v>
      </c>
      <c r="I35">
        <v>-5.9910826694858001E-3</v>
      </c>
      <c r="J35">
        <v>5.9910826694857117E-3</v>
      </c>
      <c r="K35">
        <v>5.9910826694857108E-3</v>
      </c>
      <c r="L35">
        <v>5.9910826694857125E-3</v>
      </c>
      <c r="M35">
        <v>5.9910826694857134E-3</v>
      </c>
      <c r="N35">
        <v>5.9910826694858895E-3</v>
      </c>
      <c r="O35">
        <v>0.17897531030730968</v>
      </c>
      <c r="P35">
        <v>-5.9910826694857099E-3</v>
      </c>
      <c r="Q35">
        <v>5.9910826694857897E-3</v>
      </c>
      <c r="R35">
        <v>5.9910826694857715E-3</v>
      </c>
      <c r="S35">
        <v>5.991082669485788E-3</v>
      </c>
      <c r="T35">
        <v>5.9910826694858062E-3</v>
      </c>
      <c r="U35">
        <v>5.9910826694859641E-3</v>
      </c>
      <c r="V35">
        <v>0.17897531030730943</v>
      </c>
      <c r="W35">
        <v>-5.9910826694857863E-3</v>
      </c>
      <c r="X35">
        <v>5.9910826694856874E-3</v>
      </c>
      <c r="Y35">
        <v>5.9910826694856987E-3</v>
      </c>
      <c r="Z35">
        <v>5.9910826694856787E-3</v>
      </c>
      <c r="AA35">
        <v>5.9910826694857056E-3</v>
      </c>
      <c r="AB35">
        <v>5.9910826694858635E-3</v>
      </c>
      <c r="AC35">
        <v>0.1789753103073099</v>
      </c>
      <c r="AD35">
        <v>-5.9910826694856787E-3</v>
      </c>
      <c r="AE35">
        <v>1.3951003166499323E-2</v>
      </c>
      <c r="AF35">
        <v>1.3951003166499323E-2</v>
      </c>
      <c r="AG35">
        <v>1.3951003166499302E-2</v>
      </c>
      <c r="AH35">
        <v>1.3951003166499306E-2</v>
      </c>
      <c r="AI35">
        <v>1.395100316649947E-2</v>
      </c>
      <c r="AJ35">
        <v>0.19186262698097289</v>
      </c>
      <c r="AK35">
        <v>-1.395100316649929E-2</v>
      </c>
    </row>
    <row r="36" spans="1:37" x14ac:dyDescent="0.25">
      <c r="A36" t="s">
        <v>218</v>
      </c>
      <c r="B36">
        <v>-0.26447207075119339</v>
      </c>
      <c r="C36">
        <v>-5.9910826694857975E-3</v>
      </c>
      <c r="D36">
        <v>-5.9910826694857967E-3</v>
      </c>
      <c r="E36">
        <v>-5.9910826694857993E-3</v>
      </c>
      <c r="F36">
        <v>-5.9910826694858036E-3</v>
      </c>
      <c r="G36">
        <v>-5.9910826694857125E-3</v>
      </c>
      <c r="H36">
        <v>-5.9910826694858071E-3</v>
      </c>
      <c r="I36">
        <v>5.9910826694857915E-3</v>
      </c>
      <c r="J36">
        <v>-5.9910826694857039E-3</v>
      </c>
      <c r="K36">
        <v>-5.9910826694856978E-3</v>
      </c>
      <c r="L36">
        <v>-5.9910826694856987E-3</v>
      </c>
      <c r="M36">
        <v>-5.9910826694857004E-3</v>
      </c>
      <c r="N36">
        <v>-5.9910826694856189E-3</v>
      </c>
      <c r="O36">
        <v>-5.9910826694857065E-3</v>
      </c>
      <c r="P36">
        <v>5.991082669485703E-3</v>
      </c>
      <c r="Q36">
        <v>-5.9910826694857828E-3</v>
      </c>
      <c r="R36">
        <v>-5.9910826694857732E-3</v>
      </c>
      <c r="S36">
        <v>-5.9910826694857767E-3</v>
      </c>
      <c r="T36">
        <v>-5.9910826694857845E-3</v>
      </c>
      <c r="U36">
        <v>-5.9910826694857021E-3</v>
      </c>
      <c r="V36">
        <v>-5.9910826694857802E-3</v>
      </c>
      <c r="W36">
        <v>5.9910826694857785E-3</v>
      </c>
      <c r="X36">
        <v>-5.991082669485677E-3</v>
      </c>
      <c r="Y36">
        <v>-5.9910826694856726E-3</v>
      </c>
      <c r="Z36">
        <v>-5.9910826694856692E-3</v>
      </c>
      <c r="AA36">
        <v>-5.9910826694856804E-3</v>
      </c>
      <c r="AB36">
        <v>-5.9910826694855868E-3</v>
      </c>
      <c r="AC36">
        <v>-5.9910826694856778E-3</v>
      </c>
      <c r="AD36">
        <v>5.9910826694856718E-3</v>
      </c>
      <c r="AE36">
        <v>-1.3951003166499287E-2</v>
      </c>
      <c r="AF36">
        <v>-1.3951003166499299E-2</v>
      </c>
      <c r="AG36">
        <v>-1.3951003166499297E-2</v>
      </c>
      <c r="AH36">
        <v>-1.3951003166499294E-2</v>
      </c>
      <c r="AI36">
        <v>-1.3951003166499196E-2</v>
      </c>
      <c r="AJ36">
        <v>-1.395100316649929E-2</v>
      </c>
      <c r="AK36">
        <v>1.3951003166499292E-2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S3e</vt:lpstr>
      <vt:lpstr>Process S3d</vt:lpstr>
      <vt:lpstr>Process S3c</vt:lpstr>
      <vt:lpstr>Process 3b</vt:lpstr>
      <vt:lpstr>Process 3a</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2020-05-22T14:25:36Z</dcterms:created>
  <dcterms:modified xsi:type="dcterms:W3CDTF">2024-04-20T18:20:25Z</dcterms:modified>
</cp:coreProperties>
</file>