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Patryk\git\SimPathsFork\input\"/>
    </mc:Choice>
  </mc:AlternateContent>
  <xr:revisionPtr revIDLastSave="0" documentId="13_ncr:1_{6E3C59E3-D303-406A-B429-72CAA160EF3C}" xr6:coauthVersionLast="47" xr6:coauthVersionMax="47" xr10:uidLastSave="{00000000-0000-0000-0000-000000000000}"/>
  <bookViews>
    <workbookView xWindow="-120" yWindow="-120" windowWidth="38640" windowHeight="21120" activeTab="5" xr2:uid="{00000000-000D-0000-FFFF-FFFF00000000}"/>
  </bookViews>
  <sheets>
    <sheet name="Info" sheetId="1" r:id="rId1"/>
    <sheet name="UK_care_adjustment" sheetId="14" r:id="rId2"/>
    <sheet name="UK_cohabitation_adjustment" sheetId="15" r:id="rId3"/>
    <sheet name="UK_utility_adj_smales" sheetId="16" r:id="rId4"/>
    <sheet name="UK_utility_adj_sfemales" sheetId="17" r:id="rId5"/>
    <sheet name="UK_utility_adj_couples" sheetId="18" r:id="rId6"/>
    <sheet name="UK_gdp" sheetId="2" r:id="rId7"/>
    <sheet name="UK_inflation" sheetId="7" r:id="rId8"/>
    <sheet name="UK_wage_growth" sheetId="8" r:id="rId9"/>
    <sheet name="UK_saving_returns" sheetId="9" r:id="rId10"/>
    <sheet name="UK_debt_cost_low" sheetId="10" r:id="rId11"/>
    <sheet name="UK_debt_cost_hi" sheetId="11" r:id="rId12"/>
    <sheet name="UK_carer_hourly_wage" sheetId="13" r:id="rId13"/>
    <sheet name="UK raw data" sheetId="12" r:id="rId14"/>
    <sheet name="IT" sheetId="4"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6" i="12" l="1"/>
  <c r="AN36" i="12"/>
  <c r="AO8" i="12"/>
  <c r="AN8" i="12"/>
  <c r="AL6" i="12"/>
  <c r="AK6" i="12"/>
  <c r="AK10" i="12"/>
  <c r="AL10" i="12"/>
  <c r="AK11" i="12"/>
  <c r="AL11" i="12"/>
  <c r="AK12" i="12"/>
  <c r="AL12" i="12"/>
  <c r="AK13" i="12"/>
  <c r="AL13" i="12"/>
  <c r="AK14" i="12"/>
  <c r="AL14" i="12"/>
  <c r="AK15" i="12"/>
  <c r="AL15" i="12"/>
  <c r="AK16" i="12"/>
  <c r="AL16" i="12"/>
  <c r="AK17" i="12"/>
  <c r="AL17" i="12"/>
  <c r="AK18" i="12"/>
  <c r="AL18" i="12"/>
  <c r="AK19" i="12"/>
  <c r="AL19" i="12"/>
  <c r="AK20" i="12"/>
  <c r="AL20" i="12"/>
  <c r="AK21" i="12"/>
  <c r="AL21" i="12"/>
  <c r="AK22" i="12"/>
  <c r="AL22" i="12"/>
  <c r="AK23" i="12"/>
  <c r="AL23" i="12"/>
  <c r="AK24" i="12"/>
  <c r="AL24" i="12"/>
  <c r="AK25" i="12"/>
  <c r="AL25" i="12"/>
  <c r="AK26" i="12"/>
  <c r="AL26" i="12"/>
  <c r="AK27" i="12"/>
  <c r="AL27" i="12"/>
  <c r="AK28" i="12"/>
  <c r="AL28" i="12"/>
  <c r="AK29" i="12"/>
  <c r="AL29" i="12"/>
  <c r="AK30" i="12"/>
  <c r="AL30" i="12"/>
  <c r="AK31" i="12"/>
  <c r="AL31" i="12"/>
  <c r="AK32" i="12"/>
  <c r="AL32" i="12"/>
  <c r="AK33" i="12"/>
  <c r="AL33" i="12"/>
  <c r="AK34" i="12"/>
  <c r="AL34" i="12"/>
  <c r="AK35" i="12"/>
  <c r="AL35" i="12"/>
  <c r="AL9" i="12"/>
  <c r="AK9" i="12"/>
  <c r="K8" i="12"/>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L8" i="12" s="1"/>
  <c r="D22" i="12"/>
  <c r="F22" i="12" s="1"/>
  <c r="L9" i="12" s="1"/>
  <c r="N9" i="12" s="1"/>
  <c r="D23" i="12"/>
  <c r="F23" i="12" s="1"/>
  <c r="L10" i="12" s="1"/>
  <c r="N10" i="12" s="1"/>
  <c r="D24" i="12"/>
  <c r="F24" i="12" s="1"/>
  <c r="L11" i="12" s="1"/>
  <c r="N11"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N8" i="12" l="1"/>
  <c r="L12" i="12"/>
  <c r="N12" i="12" s="1"/>
  <c r="AC20" i="12"/>
  <c r="AD20" i="12" s="1"/>
  <c r="AF20" i="12" s="1"/>
  <c r="AB14" i="12"/>
  <c r="AE13" i="12"/>
  <c r="D43" i="12"/>
  <c r="F42" i="12"/>
  <c r="L29" i="12" s="1"/>
  <c r="N29" i="12" s="1"/>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AC6" i="12" l="1"/>
  <c r="AD43" i="12"/>
  <c r="AF43" i="12" s="1"/>
  <c r="AH12" i="12"/>
  <c r="AM11" i="12"/>
  <c r="AB15" i="12"/>
  <c r="AE14" i="12"/>
  <c r="H14" i="12"/>
  <c r="L14" i="12" s="1"/>
  <c r="N14" i="12" s="1"/>
  <c r="M13" i="12"/>
  <c r="K34" i="12"/>
  <c r="D44" i="12"/>
  <c r="F43" i="12"/>
  <c r="A44" i="12"/>
  <c r="E43" i="12"/>
  <c r="BA35" i="12"/>
  <c r="BG34" i="12"/>
  <c r="AX4" i="12"/>
  <c r="AY82" i="12"/>
  <c r="AY83" i="12"/>
  <c r="AX85" i="12"/>
  <c r="AY84" i="12"/>
  <c r="L30" i="12" l="1"/>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<sst xmlns="http://schemas.openxmlformats.org/spreadsheetml/2006/main" count="151" uniqueCount="54">
  <si>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</si>
  <si>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</si>
  <si>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</si>
  <si>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</si>
  <si>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</si>
  <si>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</si>
  <si>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</si>
  <si>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</si>
  <si>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</si>
  <si>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</si>
  <si>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</si>
  <si>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</si>
  <si>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</si>
  <si>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</si>
  <si>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</si>
  <si>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</si>
  <si>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</si>
  <si>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</si>
  <si>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</si>
  <si>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</si>
  <si>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</si>
  <si>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</si>
  <si>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</si>
  <si>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</si>
  <si>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GDP CVMs</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</si>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</sst>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A7" sqref="A7"/>
    </sheetView>
  </sheetViews>
  <sheetFormatPr defaultRowHeight="15" x14ac:dyDescent="0.25"/>
  <cols>
    <col min="1" max="1" width="12.5703125" customWidth="1"/>
    <col min="2" max="2" width="10.7109375" bestFit="1" customWidth="1"/>
  </cols>
  <sheetData>
    <row r="1" spans="1:2" x14ac:dyDescent="0.25">
      <c r="A1" t="s">
        <v>26</v>
      </c>
      <c r="B1" t="s">
        <v>36</v>
      </c>
    </row>
    <row r="2" spans="1:2" x14ac:dyDescent="0.25">
      <c r="A2" t="s">
        <v>27</v>
      </c>
      <c r="B2" t="s">
        <v>30</v>
      </c>
    </row>
    <row r="3" spans="1:2" x14ac:dyDescent="0.25">
      <c r="A3" t="s">
        <v>28</v>
      </c>
    </row>
    <row r="4" spans="1:2" x14ac:dyDescent="0.25">
      <c r="A4" t="s">
        <v>29</v>
      </c>
      <c r="B4" t="s">
        <v>31</v>
      </c>
    </row>
    <row r="6" spans="1:2" x14ac:dyDescent="0.25">
      <c r="A6" t="s">
        <v>44</v>
      </c>
      <c r="B6" t="s">
        <v>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election activeCell="A2" sqref="A2:B38"/>
    </sheetView>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A2" sqref="A2: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2" sqref="B2: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C1" workbookViewId="0">
      <selection activeCell="AR28" sqref="AR28"/>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38</v>
      </c>
      <c r="AC1" s="4"/>
      <c r="AD1" s="4"/>
      <c r="AE1" s="4"/>
      <c r="AF1" s="4"/>
      <c r="AH1" s="4" t="s">
        <v>8</v>
      </c>
      <c r="AI1" s="4"/>
      <c r="AJ1" s="4"/>
      <c r="AK1" s="4"/>
      <c r="AL1" s="4"/>
      <c r="AM1" s="4"/>
      <c r="AN1" s="4"/>
      <c r="AO1" s="4"/>
      <c r="AQ1" s="4" t="s">
        <v>46</v>
      </c>
      <c r="AR1" s="4"/>
      <c r="AS1" s="4"/>
      <c r="AT1" s="4"/>
      <c r="AV1" s="4" t="s">
        <v>24</v>
      </c>
      <c r="AW1" s="4"/>
      <c r="AX1" s="4"/>
      <c r="AY1" s="4"/>
      <c r="BA1" s="4" t="s">
        <v>41</v>
      </c>
      <c r="BB1" s="4"/>
      <c r="BC1" s="4"/>
      <c r="BD1" s="4"/>
    </row>
    <row r="2" spans="1:56" x14ac:dyDescent="0.25">
      <c r="B2" t="s">
        <v>9</v>
      </c>
      <c r="C2" t="s">
        <v>10</v>
      </c>
      <c r="I2" t="s">
        <v>11</v>
      </c>
      <c r="J2" t="s">
        <v>37</v>
      </c>
      <c r="X2" t="s">
        <v>12</v>
      </c>
      <c r="AI2" t="s">
        <v>13</v>
      </c>
      <c r="AJ2" t="s">
        <v>14</v>
      </c>
      <c r="AQ2" t="s">
        <v>47</v>
      </c>
      <c r="AV2" t="s">
        <v>25</v>
      </c>
      <c r="AX2" t="s">
        <v>32</v>
      </c>
      <c r="AY2" t="s">
        <v>33</v>
      </c>
      <c r="BA2" t="s">
        <v>2</v>
      </c>
      <c r="BB2" t="s">
        <v>42</v>
      </c>
    </row>
    <row r="3" spans="1:56" x14ac:dyDescent="0.25">
      <c r="B3" t="s">
        <v>15</v>
      </c>
      <c r="D3" t="s">
        <v>16</v>
      </c>
      <c r="E3" s="10" t="s">
        <v>49</v>
      </c>
      <c r="F3" s="10"/>
      <c r="K3" t="s">
        <v>16</v>
      </c>
      <c r="L3" t="s">
        <v>51</v>
      </c>
      <c r="M3" s="10" t="s">
        <v>49</v>
      </c>
      <c r="N3" s="10"/>
      <c r="Q3" t="s">
        <v>17</v>
      </c>
      <c r="R3" t="s">
        <v>18</v>
      </c>
      <c r="S3" t="s">
        <v>19</v>
      </c>
      <c r="T3" t="s">
        <v>20</v>
      </c>
      <c r="U3" t="s">
        <v>21</v>
      </c>
      <c r="Y3" t="s">
        <v>22</v>
      </c>
      <c r="AE3" s="10" t="s">
        <v>49</v>
      </c>
      <c r="AF3" s="10"/>
      <c r="AI3" t="s">
        <v>23</v>
      </c>
      <c r="AJ3" t="s">
        <v>23</v>
      </c>
      <c r="AM3" s="10" t="s">
        <v>49</v>
      </c>
      <c r="AN3" s="10"/>
      <c r="AO3" s="10"/>
      <c r="AQ3" t="s">
        <v>48</v>
      </c>
      <c r="AS3" s="10" t="s">
        <v>49</v>
      </c>
      <c r="AT3" s="10"/>
      <c r="BA3" t="s">
        <v>3</v>
      </c>
      <c r="BB3" t="s">
        <v>43</v>
      </c>
    </row>
    <row r="4" spans="1:56" x14ac:dyDescent="0.25">
      <c r="A4" t="s">
        <v>34</v>
      </c>
      <c r="B4">
        <f>MIN(A8:A156)</f>
        <v>1988</v>
      </c>
      <c r="C4">
        <f>VLOOKUP(B4,$A$8:$D$193,4,FALSE)</f>
        <v>49.6</v>
      </c>
      <c r="E4" s="10"/>
      <c r="F4" s="10"/>
      <c r="J4" t="s">
        <v>34</v>
      </c>
      <c r="K4">
        <f>MIN(H8:H156)</f>
        <v>2001</v>
      </c>
      <c r="L4">
        <f>VLOOKUP(K4,$H$8:$L$193,5,FALSE)</f>
        <v>143.98221858016308</v>
      </c>
      <c r="M4" s="10"/>
      <c r="N4" s="10"/>
      <c r="AC4" t="s">
        <v>53</v>
      </c>
      <c r="AD4" t="s">
        <v>51</v>
      </c>
      <c r="AE4" s="10"/>
      <c r="AF4" s="10"/>
      <c r="AI4" t="s">
        <v>53</v>
      </c>
      <c r="AJ4" t="s">
        <v>53</v>
      </c>
      <c r="AK4" t="s">
        <v>51</v>
      </c>
      <c r="AL4" t="s">
        <v>51</v>
      </c>
      <c r="AM4" s="10"/>
      <c r="AN4" s="10"/>
      <c r="AO4" s="10"/>
      <c r="AQ4" t="s">
        <v>50</v>
      </c>
      <c r="AR4">
        <f>(AT19/AT9)^(1/(AQ19-AQ9))</f>
        <v>1.0085055318034897</v>
      </c>
      <c r="AS4" s="10"/>
      <c r="AT4" s="10"/>
      <c r="AV4" t="s">
        <v>34</v>
      </c>
      <c r="AW4">
        <f>MIN(AV8:AV156)</f>
        <v>1948</v>
      </c>
      <c r="AX4">
        <f>VLOOKUP(AW4,$AV$8:$AY$193,4,FALSE)</f>
        <v>17</v>
      </c>
      <c r="AY4">
        <f>(AX5/AX4)^(1/(AW5-AW4))</f>
        <v>1.0242007015521464</v>
      </c>
    </row>
    <row r="5" spans="1:56" x14ac:dyDescent="0.25">
      <c r="A5" t="s">
        <v>35</v>
      </c>
      <c r="B5">
        <f>MAX(A8:A156)</f>
        <v>2026</v>
      </c>
      <c r="C5">
        <f>VLOOKUP(B5,$A$8:$D$193,4,FALSE)</f>
        <v>131.69938882260817</v>
      </c>
      <c r="E5" s="10"/>
      <c r="F5" s="10"/>
      <c r="J5" t="s">
        <v>35</v>
      </c>
      <c r="K5">
        <f>MAX(H8:H156)</f>
        <v>2027</v>
      </c>
      <c r="L5">
        <f>VLOOKUP(K5,$H$8:$L$193,5,FALSE)</f>
        <v>163.03155667222143</v>
      </c>
      <c r="M5" s="10"/>
      <c r="N5" s="10"/>
      <c r="AE5" s="10"/>
      <c r="AF5" s="10"/>
      <c r="AM5" s="10"/>
      <c r="AN5" s="10"/>
      <c r="AO5" s="10"/>
      <c r="AS5" s="10"/>
      <c r="AT5" s="10"/>
      <c r="AV5" t="s">
        <v>35</v>
      </c>
      <c r="AW5">
        <f>MAX(AV8:AV156)</f>
        <v>2060</v>
      </c>
      <c r="AX5">
        <f>VLOOKUP(AW5,$AV$8:$AY$193,4,FALSE)</f>
        <v>247.50082281274493</v>
      </c>
      <c r="BD5" t="s">
        <v>16</v>
      </c>
    </row>
    <row r="6" spans="1:56" x14ac:dyDescent="0.25">
      <c r="A6" t="s">
        <v>52</v>
      </c>
      <c r="C6">
        <f>(C5/C4)^(1/(B5-B4))</f>
        <v>1.0260312329382162</v>
      </c>
      <c r="E6" s="10"/>
      <c r="F6" s="10"/>
      <c r="J6" t="s">
        <v>52</v>
      </c>
      <c r="L6">
        <f>(L5/L4)^(1/(K5-K4))</f>
        <v>1.0047904365287279</v>
      </c>
      <c r="M6" s="10"/>
      <c r="N6" s="10"/>
      <c r="AB6" t="s">
        <v>39</v>
      </c>
      <c r="AC6">
        <f>AVERAGE(AC9:AC82)</f>
        <v>7.4421648745619989E-2</v>
      </c>
      <c r="AD6">
        <f>AVERAGE(AD9:AD82)</f>
        <v>4.6286405160227334E-2</v>
      </c>
      <c r="AE6" s="10"/>
      <c r="AF6" s="10"/>
      <c r="AJ6" t="s">
        <v>39</v>
      </c>
      <c r="AK6">
        <f>AVERAGE(AK9:AK82)</f>
        <v>6.0198436757189541E-2</v>
      </c>
      <c r="AL6">
        <f>AVERAGE(AL9:AL82)</f>
        <v>0.15704228576200643</v>
      </c>
      <c r="AM6" s="10"/>
      <c r="AN6" s="10"/>
      <c r="AO6" s="10"/>
      <c r="AR6" t="s">
        <v>53</v>
      </c>
      <c r="AS6" s="10"/>
      <c r="AT6" s="10" t="s">
        <v>51</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40</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40</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40</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40</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40</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40</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40</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40</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40</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40</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40</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40</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40</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40</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40</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40</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40</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40</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40</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40</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40</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40</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40</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40</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40</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40</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40</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40</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40</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40</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40</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40</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40</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40</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40</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40</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40</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40</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40</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40</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40</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40</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40</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40</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40</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40</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40</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40</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40</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40</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40</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40</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40</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40</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765F-1722-41F9-8BBC-D6A1331F5260}">
  <dimension ref="A1:B32"/>
  <sheetViews>
    <sheetView workbookViewId="0">
      <selection activeCell="D5" sqref="D5"/>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tabSelected="1"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116"/>
  <sheetViews>
    <sheetView workbookViewId="0">
      <selection sqref="A1:B1"/>
    </sheetView>
  </sheetViews>
  <sheetFormatPr defaultRowHeight="15" x14ac:dyDescent="0.25"/>
  <sheetData>
    <row r="1" spans="1:2" x14ac:dyDescent="0.25">
      <c r="A1" t="s">
        <v>0</v>
      </c>
      <c r="B1" t="s">
        <v>1</v>
      </c>
    </row>
    <row r="2" spans="1:2" x14ac:dyDescent="0.25">
      <c r="A2">
        <v>1947</v>
      </c>
      <c r="B2" s="1">
        <v>16.598309271060831</v>
      </c>
    </row>
    <row r="3" spans="1:2" x14ac:dyDescent="0.25">
      <c r="A3" s="2">
        <v>1948</v>
      </c>
      <c r="B3">
        <v>17</v>
      </c>
    </row>
    <row r="4" spans="1:2" x14ac:dyDescent="0.25">
      <c r="A4" s="2">
        <v>1949</v>
      </c>
      <c r="B4">
        <v>17.600000000000001</v>
      </c>
    </row>
    <row r="5" spans="1:2" x14ac:dyDescent="0.25">
      <c r="A5" s="2">
        <v>1950</v>
      </c>
      <c r="B5">
        <v>18.2</v>
      </c>
    </row>
    <row r="6" spans="1:2" x14ac:dyDescent="0.25">
      <c r="A6" s="2">
        <v>1951</v>
      </c>
      <c r="B6">
        <v>18.899999999999999</v>
      </c>
    </row>
    <row r="7" spans="1:2" x14ac:dyDescent="0.25">
      <c r="A7" s="2">
        <v>1952</v>
      </c>
      <c r="B7">
        <v>19.100000000000001</v>
      </c>
    </row>
    <row r="8" spans="1:2" x14ac:dyDescent="0.25">
      <c r="A8" s="2">
        <v>1953</v>
      </c>
      <c r="B8">
        <v>20.2</v>
      </c>
    </row>
    <row r="9" spans="1:2" x14ac:dyDescent="0.25">
      <c r="A9" s="2">
        <v>1954</v>
      </c>
      <c r="B9">
        <v>21.1</v>
      </c>
    </row>
    <row r="10" spans="1:2" x14ac:dyDescent="0.25">
      <c r="A10" s="2">
        <v>1955</v>
      </c>
      <c r="B10">
        <v>21.9</v>
      </c>
    </row>
    <row r="11" spans="1:2" x14ac:dyDescent="0.25">
      <c r="A11" s="2">
        <v>1956</v>
      </c>
      <c r="B11">
        <v>22.3</v>
      </c>
    </row>
    <row r="12" spans="1:2" x14ac:dyDescent="0.25">
      <c r="A12" s="2">
        <v>1957</v>
      </c>
      <c r="B12">
        <v>22.7</v>
      </c>
    </row>
    <row r="13" spans="1:2" x14ac:dyDescent="0.25">
      <c r="A13" s="2">
        <v>1958</v>
      </c>
      <c r="B13">
        <v>23</v>
      </c>
    </row>
    <row r="14" spans="1:2" x14ac:dyDescent="0.25">
      <c r="A14" s="2">
        <v>1959</v>
      </c>
      <c r="B14">
        <v>24</v>
      </c>
    </row>
    <row r="15" spans="1:2" x14ac:dyDescent="0.25">
      <c r="A15" s="2">
        <v>1960</v>
      </c>
      <c r="B15">
        <v>25.5</v>
      </c>
    </row>
    <row r="16" spans="1:2" x14ac:dyDescent="0.25">
      <c r="A16" s="2">
        <v>1961</v>
      </c>
      <c r="B16">
        <v>26.2</v>
      </c>
    </row>
    <row r="17" spans="1:2" x14ac:dyDescent="0.25">
      <c r="A17" s="2">
        <v>1962</v>
      </c>
      <c r="B17">
        <v>26.5</v>
      </c>
    </row>
    <row r="18" spans="1:2" x14ac:dyDescent="0.25">
      <c r="A18" s="2">
        <v>1963</v>
      </c>
      <c r="B18">
        <v>27.8</v>
      </c>
    </row>
    <row r="19" spans="1:2" x14ac:dyDescent="0.25">
      <c r="A19" s="2">
        <v>1964</v>
      </c>
      <c r="B19">
        <v>29.4</v>
      </c>
    </row>
    <row r="20" spans="1:2" x14ac:dyDescent="0.25">
      <c r="A20" s="2">
        <v>1965</v>
      </c>
      <c r="B20">
        <v>30</v>
      </c>
    </row>
    <row r="21" spans="1:2" x14ac:dyDescent="0.25">
      <c r="A21" s="2">
        <v>1966</v>
      </c>
      <c r="B21">
        <v>30.5</v>
      </c>
    </row>
    <row r="22" spans="1:2" x14ac:dyDescent="0.25">
      <c r="A22" s="2">
        <v>1967</v>
      </c>
      <c r="B22">
        <v>31.3</v>
      </c>
    </row>
    <row r="23" spans="1:2" x14ac:dyDescent="0.25">
      <c r="A23" s="2">
        <v>1968</v>
      </c>
      <c r="B23">
        <v>33</v>
      </c>
    </row>
    <row r="24" spans="1:2" x14ac:dyDescent="0.25">
      <c r="A24" s="2">
        <v>1969</v>
      </c>
      <c r="B24">
        <v>33.6</v>
      </c>
    </row>
    <row r="25" spans="1:2" x14ac:dyDescent="0.25">
      <c r="A25" s="2">
        <v>1970</v>
      </c>
      <c r="B25">
        <v>34.5</v>
      </c>
    </row>
    <row r="26" spans="1:2" x14ac:dyDescent="0.25">
      <c r="A26" s="2">
        <v>1971</v>
      </c>
      <c r="B26">
        <v>35.799999999999997</v>
      </c>
    </row>
    <row r="27" spans="1:2" x14ac:dyDescent="0.25">
      <c r="A27" s="2">
        <v>1972</v>
      </c>
      <c r="B27">
        <v>37.299999999999997</v>
      </c>
    </row>
    <row r="28" spans="1:2" x14ac:dyDescent="0.25">
      <c r="A28" s="2">
        <v>1973</v>
      </c>
      <c r="B28">
        <v>39.799999999999997</v>
      </c>
    </row>
    <row r="29" spans="1:2" x14ac:dyDescent="0.25">
      <c r="A29" s="2">
        <v>1974</v>
      </c>
      <c r="B29">
        <v>38.799999999999997</v>
      </c>
    </row>
    <row r="30" spans="1:2" x14ac:dyDescent="0.25">
      <c r="A30" s="2">
        <v>1975</v>
      </c>
      <c r="B30">
        <v>38.200000000000003</v>
      </c>
    </row>
    <row r="31" spans="1:2" x14ac:dyDescent="0.25">
      <c r="A31" s="2">
        <v>1976</v>
      </c>
      <c r="B31">
        <v>39.299999999999997</v>
      </c>
    </row>
    <row r="32" spans="1:2" x14ac:dyDescent="0.25">
      <c r="A32" s="2">
        <v>1977</v>
      </c>
      <c r="B32">
        <v>40.299999999999997</v>
      </c>
    </row>
    <row r="33" spans="1:2" x14ac:dyDescent="0.25">
      <c r="A33" s="2">
        <v>1978</v>
      </c>
      <c r="B33">
        <v>42</v>
      </c>
    </row>
    <row r="34" spans="1:2" x14ac:dyDescent="0.25">
      <c r="A34" s="2">
        <v>1979</v>
      </c>
      <c r="B34">
        <v>43.5</v>
      </c>
    </row>
    <row r="35" spans="1:2" x14ac:dyDescent="0.25">
      <c r="A35" s="2">
        <v>1980</v>
      </c>
      <c r="B35">
        <v>42.6</v>
      </c>
    </row>
    <row r="36" spans="1:2" x14ac:dyDescent="0.25">
      <c r="A36" s="2">
        <v>1981</v>
      </c>
      <c r="B36">
        <v>42.3</v>
      </c>
    </row>
    <row r="37" spans="1:2" x14ac:dyDescent="0.25">
      <c r="A37" s="2">
        <v>1982</v>
      </c>
      <c r="B37">
        <v>43.2</v>
      </c>
    </row>
    <row r="38" spans="1:2" x14ac:dyDescent="0.25">
      <c r="A38" s="2">
        <v>1983</v>
      </c>
      <c r="B38">
        <v>45</v>
      </c>
    </row>
    <row r="39" spans="1:2" x14ac:dyDescent="0.25">
      <c r="A39" s="2">
        <v>1984</v>
      </c>
      <c r="B39">
        <v>46</v>
      </c>
    </row>
    <row r="40" spans="1:2" x14ac:dyDescent="0.25">
      <c r="A40" s="2">
        <v>1985</v>
      </c>
      <c r="B40">
        <v>47.9</v>
      </c>
    </row>
    <row r="41" spans="1:2" x14ac:dyDescent="0.25">
      <c r="A41" s="2">
        <v>1986</v>
      </c>
      <c r="B41">
        <v>49.4</v>
      </c>
    </row>
    <row r="42" spans="1:2" x14ac:dyDescent="0.25">
      <c r="A42" s="2">
        <v>1987</v>
      </c>
      <c r="B42">
        <v>52.1</v>
      </c>
    </row>
    <row r="43" spans="1:2" x14ac:dyDescent="0.25">
      <c r="A43" s="2">
        <v>1988</v>
      </c>
      <c r="B43">
        <v>55</v>
      </c>
    </row>
    <row r="44" spans="1:2" x14ac:dyDescent="0.25">
      <c r="A44" s="2">
        <v>1989</v>
      </c>
      <c r="B44">
        <v>56.3</v>
      </c>
    </row>
    <row r="45" spans="1:2" x14ac:dyDescent="0.25">
      <c r="A45" s="2">
        <v>1990</v>
      </c>
      <c r="B45">
        <v>56.7</v>
      </c>
    </row>
    <row r="46" spans="1:2" x14ac:dyDescent="0.25">
      <c r="A46" s="2">
        <v>1991</v>
      </c>
      <c r="B46">
        <v>56</v>
      </c>
    </row>
    <row r="47" spans="1:2" x14ac:dyDescent="0.25">
      <c r="A47" s="2">
        <v>1992</v>
      </c>
      <c r="B47">
        <v>56.2</v>
      </c>
    </row>
    <row r="48" spans="1:2" x14ac:dyDescent="0.25">
      <c r="A48" s="2">
        <v>1993</v>
      </c>
      <c r="B48">
        <v>57.5</v>
      </c>
    </row>
    <row r="49" spans="1:2" x14ac:dyDescent="0.25">
      <c r="A49" s="2">
        <v>1994</v>
      </c>
      <c r="B49">
        <v>59.7</v>
      </c>
    </row>
    <row r="50" spans="1:2" x14ac:dyDescent="0.25">
      <c r="A50" s="2">
        <v>1995</v>
      </c>
      <c r="B50">
        <v>61.2</v>
      </c>
    </row>
    <row r="51" spans="1:2" x14ac:dyDescent="0.25">
      <c r="A51" s="2">
        <v>1996</v>
      </c>
      <c r="B51">
        <v>62.6</v>
      </c>
    </row>
    <row r="52" spans="1:2" x14ac:dyDescent="0.25">
      <c r="A52" s="2">
        <v>1997</v>
      </c>
      <c r="B52">
        <v>65.7</v>
      </c>
    </row>
    <row r="53" spans="1:2" x14ac:dyDescent="0.25">
      <c r="A53" s="2">
        <v>1998</v>
      </c>
      <c r="B53">
        <v>67.8</v>
      </c>
    </row>
    <row r="54" spans="1:2" x14ac:dyDescent="0.25">
      <c r="A54" s="2">
        <v>1999</v>
      </c>
      <c r="B54">
        <v>69.8</v>
      </c>
    </row>
    <row r="55" spans="1:2" x14ac:dyDescent="0.25">
      <c r="A55" s="2">
        <v>2000</v>
      </c>
      <c r="B55">
        <v>72.400000000000006</v>
      </c>
    </row>
    <row r="56" spans="1:2" x14ac:dyDescent="0.25">
      <c r="A56" s="2">
        <v>2001</v>
      </c>
      <c r="B56">
        <v>73.900000000000006</v>
      </c>
    </row>
    <row r="57" spans="1:2" x14ac:dyDescent="0.25">
      <c r="A57" s="2">
        <v>2002</v>
      </c>
      <c r="B57">
        <v>75.5</v>
      </c>
    </row>
    <row r="58" spans="1:2" x14ac:dyDescent="0.25">
      <c r="A58" s="2">
        <v>2003</v>
      </c>
      <c r="B58">
        <v>77.7</v>
      </c>
    </row>
    <row r="59" spans="1:2" x14ac:dyDescent="0.25">
      <c r="A59" s="2">
        <v>2004</v>
      </c>
      <c r="B59">
        <v>79.599999999999994</v>
      </c>
    </row>
    <row r="60" spans="1:2" x14ac:dyDescent="0.25">
      <c r="A60" s="2">
        <v>2005</v>
      </c>
      <c r="B60">
        <v>81.599999999999994</v>
      </c>
    </row>
    <row r="61" spans="1:2" x14ac:dyDescent="0.25">
      <c r="A61" s="2">
        <v>2006</v>
      </c>
      <c r="B61">
        <v>83.7</v>
      </c>
    </row>
    <row r="62" spans="1:2" x14ac:dyDescent="0.25">
      <c r="A62" s="2">
        <v>2007</v>
      </c>
      <c r="B62">
        <v>85.7</v>
      </c>
    </row>
    <row r="63" spans="1:2" x14ac:dyDescent="0.25">
      <c r="A63" s="2">
        <v>2008</v>
      </c>
      <c r="B63">
        <v>85.4</v>
      </c>
    </row>
    <row r="64" spans="1:2" x14ac:dyDescent="0.25">
      <c r="A64" s="2">
        <v>2009</v>
      </c>
      <c r="B64">
        <v>81.8</v>
      </c>
    </row>
    <row r="65" spans="1:2" x14ac:dyDescent="0.25">
      <c r="A65" s="2">
        <v>2010</v>
      </c>
      <c r="B65">
        <v>83.6</v>
      </c>
    </row>
    <row r="66" spans="1:2" x14ac:dyDescent="0.25">
      <c r="A66" s="2">
        <v>2011</v>
      </c>
      <c r="B66">
        <v>84.8</v>
      </c>
    </row>
    <row r="67" spans="1:2" x14ac:dyDescent="0.25">
      <c r="A67" s="2">
        <v>2012</v>
      </c>
      <c r="B67">
        <v>86</v>
      </c>
    </row>
    <row r="68" spans="1:2" x14ac:dyDescent="0.25">
      <c r="A68" s="2">
        <v>2013</v>
      </c>
      <c r="B68">
        <v>87.6</v>
      </c>
    </row>
    <row r="69" spans="1:2" x14ac:dyDescent="0.25">
      <c r="A69" s="2">
        <v>2014</v>
      </c>
      <c r="B69">
        <v>90.3</v>
      </c>
    </row>
    <row r="70" spans="1:2" x14ac:dyDescent="0.25">
      <c r="A70" s="2">
        <v>2015</v>
      </c>
      <c r="B70">
        <v>92.6</v>
      </c>
    </row>
    <row r="71" spans="1:2" x14ac:dyDescent="0.25">
      <c r="A71" s="2">
        <v>2016</v>
      </c>
      <c r="B71">
        <v>94.7</v>
      </c>
    </row>
    <row r="72" spans="1:2" x14ac:dyDescent="0.25">
      <c r="A72" s="2">
        <v>2017</v>
      </c>
      <c r="B72">
        <v>96.8</v>
      </c>
    </row>
    <row r="73" spans="1:2" x14ac:dyDescent="0.25">
      <c r="A73" s="2">
        <v>2018</v>
      </c>
      <c r="B73">
        <v>98.4</v>
      </c>
    </row>
    <row r="74" spans="1:2" x14ac:dyDescent="0.25">
      <c r="A74" s="2">
        <v>2019</v>
      </c>
      <c r="B74">
        <v>100</v>
      </c>
    </row>
    <row r="75" spans="1:2" x14ac:dyDescent="0.25">
      <c r="A75" s="2">
        <v>2020</v>
      </c>
      <c r="B75">
        <v>90.6</v>
      </c>
    </row>
    <row r="76" spans="1:2" x14ac:dyDescent="0.25">
      <c r="A76" s="2">
        <v>2021</v>
      </c>
      <c r="B76">
        <v>97.4</v>
      </c>
    </row>
    <row r="77" spans="1:2" x14ac:dyDescent="0.25">
      <c r="A77" s="2">
        <v>2022</v>
      </c>
      <c r="B77">
        <v>99.757148331179067</v>
      </c>
    </row>
    <row r="78" spans="1:2" x14ac:dyDescent="0.25">
      <c r="A78" s="2">
        <v>2023</v>
      </c>
      <c r="B78">
        <v>102.17134130563514</v>
      </c>
    </row>
    <row r="79" spans="1:2" x14ac:dyDescent="0.25">
      <c r="A79" s="2">
        <v>2024</v>
      </c>
      <c r="B79">
        <v>104.64395944375532</v>
      </c>
    </row>
    <row r="80" spans="1:2" x14ac:dyDescent="0.25">
      <c r="A80" s="2">
        <v>2025</v>
      </c>
      <c r="B80">
        <v>107.17641667548857</v>
      </c>
    </row>
    <row r="81" spans="1:2" x14ac:dyDescent="0.25">
      <c r="A81" s="2">
        <v>2026</v>
      </c>
      <c r="B81">
        <v>109.77016114888056</v>
      </c>
    </row>
    <row r="82" spans="1:2" x14ac:dyDescent="0.25">
      <c r="A82" s="2">
        <v>2027</v>
      </c>
      <c r="B82">
        <v>112.42667605817564</v>
      </c>
    </row>
    <row r="83" spans="1:2" x14ac:dyDescent="0.25">
      <c r="A83" s="2">
        <v>2028</v>
      </c>
      <c r="B83">
        <v>115.1474804919594</v>
      </c>
    </row>
    <row r="84" spans="1:2" x14ac:dyDescent="0.25">
      <c r="A84" s="2">
        <v>2029</v>
      </c>
      <c r="B84">
        <v>117.9341303018269</v>
      </c>
    </row>
    <row r="85" spans="1:2" x14ac:dyDescent="0.25">
      <c r="A85" s="2">
        <v>2030</v>
      </c>
      <c r="B85">
        <v>120.78821899207334</v>
      </c>
    </row>
    <row r="86" spans="1:2" x14ac:dyDescent="0.25">
      <c r="A86" s="2">
        <v>2031</v>
      </c>
      <c r="B86">
        <v>123.7113786309158</v>
      </c>
    </row>
    <row r="87" spans="1:2" x14ac:dyDescent="0.25">
      <c r="A87" s="2">
        <v>2032</v>
      </c>
      <c r="B87">
        <v>126.70528078376718</v>
      </c>
    </row>
    <row r="88" spans="1:2" x14ac:dyDescent="0.25">
      <c r="A88" s="2">
        <v>2033</v>
      </c>
      <c r="B88">
        <v>129.77163746909605</v>
      </c>
    </row>
    <row r="89" spans="1:2" x14ac:dyDescent="0.25">
      <c r="A89" s="2">
        <v>2034</v>
      </c>
      <c r="B89">
        <v>132.912202137419</v>
      </c>
    </row>
    <row r="90" spans="1:2" x14ac:dyDescent="0.25">
      <c r="A90" s="2">
        <v>2035</v>
      </c>
      <c r="B90">
        <v>136.12877067398526</v>
      </c>
    </row>
    <row r="91" spans="1:2" x14ac:dyDescent="0.25">
      <c r="A91" s="2">
        <v>2036</v>
      </c>
      <c r="B91">
        <v>139.42318242572699</v>
      </c>
    </row>
    <row r="92" spans="1:2" x14ac:dyDescent="0.25">
      <c r="A92" s="2">
        <v>2037</v>
      </c>
      <c r="B92">
        <v>142.79732125306251</v>
      </c>
    </row>
    <row r="93" spans="1:2" x14ac:dyDescent="0.25">
      <c r="A93" s="2">
        <v>2038</v>
      </c>
      <c r="B93">
        <v>146.25311660715386</v>
      </c>
    </row>
    <row r="94" spans="1:2" x14ac:dyDescent="0.25">
      <c r="A94" s="2">
        <v>2039</v>
      </c>
      <c r="B94">
        <v>149.79254463323488</v>
      </c>
    </row>
    <row r="95" spans="1:2" x14ac:dyDescent="0.25">
      <c r="A95" s="2">
        <v>2040</v>
      </c>
      <c r="B95">
        <v>153.41762930064039</v>
      </c>
    </row>
    <row r="96" spans="1:2" x14ac:dyDescent="0.25">
      <c r="A96" s="2">
        <v>2041</v>
      </c>
      <c r="B96">
        <v>157.13044356018301</v>
      </c>
    </row>
    <row r="97" spans="1:2" x14ac:dyDescent="0.25">
      <c r="A97" s="2">
        <v>2042</v>
      </c>
      <c r="B97">
        <v>160.93311052953939</v>
      </c>
    </row>
    <row r="98" spans="1:2" x14ac:dyDescent="0.25">
      <c r="A98" s="2">
        <v>2043</v>
      </c>
      <c r="B98">
        <v>164.82780470732337</v>
      </c>
    </row>
    <row r="99" spans="1:2" x14ac:dyDescent="0.25">
      <c r="A99" s="2">
        <v>2044</v>
      </c>
      <c r="B99">
        <v>168.81675321654077</v>
      </c>
    </row>
    <row r="100" spans="1:2" x14ac:dyDescent="0.25">
      <c r="A100" s="2">
        <v>2045</v>
      </c>
      <c r="B100">
        <v>172.90223707813664</v>
      </c>
    </row>
    <row r="101" spans="1:2" x14ac:dyDescent="0.25">
      <c r="A101" s="2">
        <v>2046</v>
      </c>
      <c r="B101">
        <v>177.08659251536309</v>
      </c>
    </row>
    <row r="102" spans="1:2" x14ac:dyDescent="0.25">
      <c r="A102" s="2">
        <v>2047</v>
      </c>
      <c r="B102">
        <v>181.37221228971399</v>
      </c>
    </row>
    <row r="103" spans="1:2" x14ac:dyDescent="0.25">
      <c r="A103" s="2">
        <v>2048</v>
      </c>
      <c r="B103">
        <v>185.76154706918993</v>
      </c>
    </row>
    <row r="104" spans="1:2" x14ac:dyDescent="0.25">
      <c r="A104" s="2">
        <v>2049</v>
      </c>
      <c r="B104">
        <v>190.25710682967642</v>
      </c>
    </row>
    <row r="105" spans="1:2" x14ac:dyDescent="0.25">
      <c r="A105" s="2">
        <v>2050</v>
      </c>
      <c r="B105">
        <v>194.86146229023626</v>
      </c>
    </row>
    <row r="106" spans="1:2" x14ac:dyDescent="0.25">
      <c r="A106" s="2">
        <v>2051</v>
      </c>
      <c r="B106">
        <v>199.57724638313712</v>
      </c>
    </row>
    <row r="107" spans="1:2" x14ac:dyDescent="0.25">
      <c r="A107" s="2">
        <v>2052</v>
      </c>
      <c r="B107">
        <v>204.40715575945461</v>
      </c>
    </row>
    <row r="108" spans="1:2" x14ac:dyDescent="0.25">
      <c r="A108" s="2">
        <v>2053</v>
      </c>
      <c r="B108">
        <v>209.35395233111228</v>
      </c>
    </row>
    <row r="109" spans="1:2" x14ac:dyDescent="0.25">
      <c r="A109" s="2">
        <v>2054</v>
      </c>
      <c r="B109">
        <v>214.42046485023982</v>
      </c>
    </row>
    <row r="110" spans="1:2" x14ac:dyDescent="0.25">
      <c r="A110" s="2">
        <v>2055</v>
      </c>
      <c r="B110">
        <v>219.60959052675298</v>
      </c>
    </row>
    <row r="111" spans="1:2" x14ac:dyDescent="0.25">
      <c r="A111" s="2">
        <v>2056</v>
      </c>
      <c r="B111">
        <v>224.92429668508001</v>
      </c>
    </row>
    <row r="112" spans="1:2" x14ac:dyDescent="0.25">
      <c r="A112" s="2">
        <v>2057</v>
      </c>
      <c r="B112">
        <v>230.36762246098209</v>
      </c>
    </row>
    <row r="113" spans="1:2" x14ac:dyDescent="0.25">
      <c r="A113" s="2">
        <v>2058</v>
      </c>
      <c r="B113">
        <v>235.9426805394379</v>
      </c>
    </row>
    <row r="114" spans="1:2" x14ac:dyDescent="0.25">
      <c r="A114" s="2">
        <v>2059</v>
      </c>
      <c r="B114">
        <v>241.65265893458633</v>
      </c>
    </row>
    <row r="115" spans="1:2" x14ac:dyDescent="0.25">
      <c r="A115" s="2">
        <v>2060</v>
      </c>
      <c r="B115">
        <v>247.50082281274493</v>
      </c>
    </row>
    <row r="116" spans="1:2" x14ac:dyDescent="0.25">
      <c r="A116" s="2">
        <v>2061</v>
      </c>
      <c r="B116">
        <v>253.49051635954683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42"/>
  <sheetViews>
    <sheetView workbookViewId="0">
      <selection activeCell="A2" sqref="A2:B42"/>
    </sheetView>
  </sheetViews>
  <sheetFormatPr defaultRowHeight="15" x14ac:dyDescent="0.25"/>
  <sheetData>
    <row r="1" spans="1:2" x14ac:dyDescent="0.25">
      <c r="A1" t="s">
        <v>0</v>
      </c>
      <c r="B1" t="s">
        <v>1</v>
      </c>
    </row>
    <row r="2" spans="1:2" x14ac:dyDescent="0.25">
      <c r="A2">
        <v>1987</v>
      </c>
      <c r="B2" s="1">
        <v>48.34160833287882</v>
      </c>
    </row>
    <row r="3" spans="1:2" x14ac:dyDescent="0.25">
      <c r="A3" s="2">
        <v>1988</v>
      </c>
      <c r="B3" s="1">
        <v>49.6</v>
      </c>
    </row>
    <row r="4" spans="1:2" x14ac:dyDescent="0.25">
      <c r="A4" s="2">
        <v>1989</v>
      </c>
      <c r="B4" s="1">
        <v>52.2</v>
      </c>
    </row>
    <row r="5" spans="1:2" x14ac:dyDescent="0.25">
      <c r="A5" s="2">
        <v>1990</v>
      </c>
      <c r="B5" s="1">
        <v>55.9</v>
      </c>
    </row>
    <row r="6" spans="1:2" x14ac:dyDescent="0.25">
      <c r="A6" s="2">
        <v>1991</v>
      </c>
      <c r="B6" s="1">
        <v>60.1</v>
      </c>
    </row>
    <row r="7" spans="1:2" x14ac:dyDescent="0.25">
      <c r="A7" s="2">
        <v>1992</v>
      </c>
      <c r="B7" s="1">
        <v>62.6</v>
      </c>
    </row>
    <row r="8" spans="1:2" x14ac:dyDescent="0.25">
      <c r="A8" s="2">
        <v>1993</v>
      </c>
      <c r="B8" s="1">
        <v>64.2</v>
      </c>
    </row>
    <row r="9" spans="1:2" x14ac:dyDescent="0.25">
      <c r="A9" s="2">
        <v>1994</v>
      </c>
      <c r="B9" s="1">
        <v>65.5</v>
      </c>
    </row>
    <row r="10" spans="1:2" x14ac:dyDescent="0.25">
      <c r="A10" s="2">
        <v>1995</v>
      </c>
      <c r="B10" s="1">
        <v>67.2</v>
      </c>
    </row>
    <row r="11" spans="1:2" x14ac:dyDescent="0.25">
      <c r="A11" s="2">
        <v>1996</v>
      </c>
      <c r="B11" s="1">
        <v>68.8</v>
      </c>
    </row>
    <row r="12" spans="1:2" x14ac:dyDescent="0.25">
      <c r="A12" s="2">
        <v>1997</v>
      </c>
      <c r="B12" s="1">
        <v>70.099999999999994</v>
      </c>
    </row>
    <row r="13" spans="1:2" x14ac:dyDescent="0.25">
      <c r="A13" s="2">
        <v>1998</v>
      </c>
      <c r="B13" s="1">
        <v>71.2</v>
      </c>
    </row>
    <row r="14" spans="1:2" x14ac:dyDescent="0.25">
      <c r="A14" s="2">
        <v>1999</v>
      </c>
      <c r="B14" s="1">
        <v>72.099999999999994</v>
      </c>
    </row>
    <row r="15" spans="1:2" x14ac:dyDescent="0.25">
      <c r="A15" s="2">
        <v>2000</v>
      </c>
      <c r="B15" s="1">
        <v>72.7</v>
      </c>
    </row>
    <row r="16" spans="1:2" x14ac:dyDescent="0.25">
      <c r="A16" s="2">
        <v>2001</v>
      </c>
      <c r="B16" s="1">
        <v>73.599999999999994</v>
      </c>
    </row>
    <row r="17" spans="1:2" x14ac:dyDescent="0.25">
      <c r="A17" s="2">
        <v>2002</v>
      </c>
      <c r="B17" s="1">
        <v>74.5</v>
      </c>
    </row>
    <row r="18" spans="1:2" x14ac:dyDescent="0.25">
      <c r="A18" s="2">
        <v>2003</v>
      </c>
      <c r="B18" s="1">
        <v>75.5</v>
      </c>
    </row>
    <row r="19" spans="1:2" x14ac:dyDescent="0.25">
      <c r="A19" s="2">
        <v>2004</v>
      </c>
      <c r="B19" s="1">
        <v>76.5</v>
      </c>
    </row>
    <row r="20" spans="1:2" x14ac:dyDescent="0.25">
      <c r="A20" s="2">
        <v>2005</v>
      </c>
      <c r="B20" s="1">
        <v>78.099999999999994</v>
      </c>
    </row>
    <row r="21" spans="1:2" x14ac:dyDescent="0.25">
      <c r="A21" s="2">
        <v>2006</v>
      </c>
      <c r="B21" s="1">
        <v>79.900000000000006</v>
      </c>
    </row>
    <row r="22" spans="1:2" x14ac:dyDescent="0.25">
      <c r="A22" s="2">
        <v>2007</v>
      </c>
      <c r="B22" s="1">
        <v>81.8</v>
      </c>
    </row>
    <row r="23" spans="1:2" x14ac:dyDescent="0.25">
      <c r="A23" s="2">
        <v>2008</v>
      </c>
      <c r="B23" s="1">
        <v>84.7</v>
      </c>
    </row>
    <row r="24" spans="1:2" x14ac:dyDescent="0.25">
      <c r="A24" s="2">
        <v>2009</v>
      </c>
      <c r="B24" s="1">
        <v>86.6</v>
      </c>
    </row>
    <row r="25" spans="1:2" x14ac:dyDescent="0.25">
      <c r="A25" s="2">
        <v>2010</v>
      </c>
      <c r="B25" s="1">
        <v>89.4</v>
      </c>
    </row>
    <row r="26" spans="1:2" x14ac:dyDescent="0.25">
      <c r="A26" s="2">
        <v>2011</v>
      </c>
      <c r="B26" s="1">
        <v>93.4</v>
      </c>
    </row>
    <row r="27" spans="1:2" x14ac:dyDescent="0.25">
      <c r="A27" s="2">
        <v>2012</v>
      </c>
      <c r="B27" s="1">
        <v>96.1</v>
      </c>
    </row>
    <row r="28" spans="1:2" x14ac:dyDescent="0.25">
      <c r="A28" s="2">
        <v>2013</v>
      </c>
      <c r="B28" s="1">
        <v>98.5</v>
      </c>
    </row>
    <row r="29" spans="1:2" x14ac:dyDescent="0.25">
      <c r="A29" s="2">
        <v>2014</v>
      </c>
      <c r="B29" s="1">
        <v>100</v>
      </c>
    </row>
    <row r="30" spans="1:2" x14ac:dyDescent="0.25">
      <c r="A30" s="2">
        <v>2015</v>
      </c>
      <c r="B30" s="1">
        <v>100</v>
      </c>
    </row>
    <row r="31" spans="1:2" x14ac:dyDescent="0.25">
      <c r="A31" s="2">
        <v>2016</v>
      </c>
      <c r="B31" s="1">
        <v>100.7</v>
      </c>
    </row>
    <row r="32" spans="1:2" x14ac:dyDescent="0.25">
      <c r="A32" s="2">
        <v>2017</v>
      </c>
      <c r="B32" s="1">
        <v>103.4</v>
      </c>
    </row>
    <row r="33" spans="1:2" x14ac:dyDescent="0.25">
      <c r="A33" s="2">
        <v>2018</v>
      </c>
      <c r="B33" s="1">
        <v>105.9</v>
      </c>
    </row>
    <row r="34" spans="1:2" x14ac:dyDescent="0.25">
      <c r="A34" s="2">
        <v>2019</v>
      </c>
      <c r="B34" s="1">
        <v>107.8</v>
      </c>
    </row>
    <row r="35" spans="1:2" x14ac:dyDescent="0.25">
      <c r="A35" s="2">
        <v>2020</v>
      </c>
      <c r="B35" s="1">
        <v>108.7</v>
      </c>
    </row>
    <row r="36" spans="1:2" x14ac:dyDescent="0.25">
      <c r="A36" s="2">
        <v>2021</v>
      </c>
      <c r="B36" s="1">
        <v>111.6</v>
      </c>
    </row>
    <row r="37" spans="1:2" x14ac:dyDescent="0.25">
      <c r="A37" s="2">
        <v>2022</v>
      </c>
      <c r="B37" s="1">
        <v>121.7</v>
      </c>
    </row>
    <row r="38" spans="1:2" x14ac:dyDescent="0.25">
      <c r="A38" s="2">
        <v>2023</v>
      </c>
      <c r="B38" s="1">
        <v>124.57395874315898</v>
      </c>
    </row>
    <row r="39" spans="1:2" x14ac:dyDescent="0.25">
      <c r="A39" s="2">
        <v>2024</v>
      </c>
      <c r="B39" s="1">
        <v>126.63064241784659</v>
      </c>
    </row>
    <row r="40" spans="1:2" x14ac:dyDescent="0.25">
      <c r="A40" s="2">
        <v>2025</v>
      </c>
      <c r="B40" s="1">
        <v>129.11704786530214</v>
      </c>
    </row>
    <row r="41" spans="1:2" x14ac:dyDescent="0.25">
      <c r="A41" s="2">
        <v>2026</v>
      </c>
      <c r="B41" s="1">
        <v>131.69938882260817</v>
      </c>
    </row>
    <row r="42" spans="1:2" x14ac:dyDescent="0.25">
      <c r="A42" s="2">
        <v>2027</v>
      </c>
      <c r="B42" s="1">
        <v>135.1276862908702</v>
      </c>
    </row>
  </sheetData>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30"/>
  <sheetViews>
    <sheetView workbookViewId="0">
      <selection activeCell="A2" sqref="A2:B30"/>
    </sheetView>
  </sheetViews>
  <sheetFormatPr defaultRowHeight="15" x14ac:dyDescent="0.25"/>
  <sheetData>
    <row r="1" spans="1:2" x14ac:dyDescent="0.25">
      <c r="A1" t="s">
        <v>0</v>
      </c>
      <c r="B1" t="s">
        <v>1</v>
      </c>
    </row>
    <row r="2" spans="1:2" x14ac:dyDescent="0.25">
      <c r="A2">
        <v>2000</v>
      </c>
      <c r="B2">
        <v>143.29576929253196</v>
      </c>
    </row>
    <row r="3" spans="1:2" x14ac:dyDescent="0.25">
      <c r="A3" s="2">
        <v>2001</v>
      </c>
      <c r="B3">
        <v>143.98221858016308</v>
      </c>
    </row>
    <row r="4" spans="1:2" x14ac:dyDescent="0.25">
      <c r="A4" s="2">
        <v>2002</v>
      </c>
      <c r="B4">
        <v>146.66557346756156</v>
      </c>
    </row>
    <row r="5" spans="1:2" x14ac:dyDescent="0.25">
      <c r="A5" s="2">
        <v>2003</v>
      </c>
      <c r="B5">
        <v>149.63794972406183</v>
      </c>
    </row>
    <row r="6" spans="1:2" x14ac:dyDescent="0.25">
      <c r="A6" s="2">
        <v>2004</v>
      </c>
      <c r="B6">
        <v>154.58310870370369</v>
      </c>
    </row>
    <row r="7" spans="1:2" x14ac:dyDescent="0.25">
      <c r="A7" s="2">
        <v>2005</v>
      </c>
      <c r="B7">
        <v>158.46724928510457</v>
      </c>
    </row>
    <row r="8" spans="1:2" x14ac:dyDescent="0.25">
      <c r="A8" s="2">
        <v>2006</v>
      </c>
      <c r="B8">
        <v>162.59473676470591</v>
      </c>
    </row>
    <row r="9" spans="1:2" x14ac:dyDescent="0.25">
      <c r="A9" s="2">
        <v>2007</v>
      </c>
      <c r="B9">
        <v>165.95105268948654</v>
      </c>
    </row>
    <row r="10" spans="1:2" x14ac:dyDescent="0.25">
      <c r="A10" s="2">
        <v>2008</v>
      </c>
      <c r="B10">
        <v>162.87314316214093</v>
      </c>
    </row>
    <row r="11" spans="1:2" x14ac:dyDescent="0.25">
      <c r="A11" s="2">
        <v>2009</v>
      </c>
      <c r="B11">
        <v>161.37643170708242</v>
      </c>
    </row>
    <row r="12" spans="1:2" x14ac:dyDescent="0.25">
      <c r="A12" s="2">
        <v>2010</v>
      </c>
      <c r="B12">
        <v>159.65128374347503</v>
      </c>
    </row>
    <row r="13" spans="1:2" x14ac:dyDescent="0.25">
      <c r="A13" s="2">
        <v>2011</v>
      </c>
      <c r="B13">
        <v>155.56126007316206</v>
      </c>
    </row>
    <row r="14" spans="1:2" x14ac:dyDescent="0.25">
      <c r="A14" s="2">
        <v>2012</v>
      </c>
      <c r="B14">
        <v>153.17917333506765</v>
      </c>
    </row>
    <row r="15" spans="1:2" x14ac:dyDescent="0.25">
      <c r="A15" s="2">
        <v>2013</v>
      </c>
      <c r="B15">
        <v>151.43864936548223</v>
      </c>
    </row>
    <row r="16" spans="1:2" x14ac:dyDescent="0.25">
      <c r="A16" s="2">
        <v>2014</v>
      </c>
      <c r="B16">
        <v>151.03810470833329</v>
      </c>
    </row>
    <row r="17" spans="1:2" x14ac:dyDescent="0.25">
      <c r="A17" s="2">
        <v>2015</v>
      </c>
      <c r="B17">
        <v>154.63866195833333</v>
      </c>
    </row>
    <row r="18" spans="1:2" x14ac:dyDescent="0.25">
      <c r="A18" s="2">
        <v>2016</v>
      </c>
      <c r="B18">
        <v>157.19974334657394</v>
      </c>
    </row>
    <row r="19" spans="1:2" x14ac:dyDescent="0.25">
      <c r="A19" s="2">
        <v>2017</v>
      </c>
      <c r="B19">
        <v>156.93085901031591</v>
      </c>
    </row>
    <row r="20" spans="1:2" x14ac:dyDescent="0.25">
      <c r="A20" s="2">
        <v>2018</v>
      </c>
      <c r="B20">
        <v>157.85818999055712</v>
      </c>
    </row>
    <row r="21" spans="1:2" x14ac:dyDescent="0.25">
      <c r="A21" s="2">
        <v>2019</v>
      </c>
      <c r="B21">
        <v>160.03142759740257</v>
      </c>
    </row>
    <row r="22" spans="1:2" x14ac:dyDescent="0.25">
      <c r="A22" s="2">
        <v>2020</v>
      </c>
      <c r="B22">
        <v>162.12163966045293</v>
      </c>
    </row>
    <row r="23" spans="1:2" x14ac:dyDescent="0.25">
      <c r="A23" s="2">
        <v>2021</v>
      </c>
      <c r="B23">
        <v>168.45206453568233</v>
      </c>
    </row>
    <row r="24" spans="1:2" x14ac:dyDescent="0.25">
      <c r="A24" s="2">
        <v>2022</v>
      </c>
      <c r="B24">
        <v>162.20759979943486</v>
      </c>
    </row>
    <row r="25" spans="1:2" x14ac:dyDescent="0.25">
      <c r="A25" s="2">
        <v>2023</v>
      </c>
      <c r="B25">
        <v>164.79602326504056</v>
      </c>
    </row>
    <row r="26" spans="1:2" x14ac:dyDescent="0.25">
      <c r="A26" s="2">
        <v>2024</v>
      </c>
      <c r="B26">
        <v>163.94277212602779</v>
      </c>
    </row>
    <row r="27" spans="1:2" x14ac:dyDescent="0.25">
      <c r="A27" s="2">
        <v>2025</v>
      </c>
      <c r="B27">
        <v>163.18350470648323</v>
      </c>
    </row>
    <row r="28" spans="1:2" x14ac:dyDescent="0.25">
      <c r="A28" s="2">
        <v>2026</v>
      </c>
      <c r="B28">
        <v>163.21856984752483</v>
      </c>
    </row>
    <row r="29" spans="1:2" x14ac:dyDescent="0.25">
      <c r="A29" s="2">
        <v>2027</v>
      </c>
      <c r="B29">
        <v>163.03155667222143</v>
      </c>
    </row>
    <row r="30" spans="1:2" x14ac:dyDescent="0.25">
      <c r="A30" s="2">
        <v>2028</v>
      </c>
      <c r="B30">
        <v>163.81254899663941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vt:lpstr>
      <vt:lpstr>UK_care_adjustment</vt:lpstr>
      <vt:lpstr>UK_cohabitation_adjustment</vt:lpstr>
      <vt:lpstr>UK_utility_adj_smales</vt:lpstr>
      <vt:lpstr>UK_utility_adj_sfemales</vt:lpstr>
      <vt:lpstr>UK_utility_adj_couples</vt:lpstr>
      <vt:lpstr>UK_gdp</vt:lpstr>
      <vt:lpstr>UK_inflation</vt:lpstr>
      <vt:lpstr>UK_wage_growth</vt:lpstr>
      <vt:lpstr>UK_saving_returns</vt:lpstr>
      <vt:lpstr>UK_debt_cost_low</vt:lpstr>
      <vt:lpstr>UK_debt_cost_hi</vt:lpstr>
      <vt:lpstr>UK_carer_hourly_wage</vt:lpstr>
      <vt:lpstr>UK raw data</vt: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Bronka, Patryk</cp:lastModifiedBy>
  <dcterms:created xsi:type="dcterms:W3CDTF">2015-06-05T18:17:20Z</dcterms:created>
  <dcterms:modified xsi:type="dcterms:W3CDTF">2023-11-17T18:09:53Z</dcterms:modified>
</cp:coreProperties>
</file>