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1505" yWindow="1725" windowWidth="25260" windowHeight="1108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Moorings!$B$1:$K$82</definedName>
    <definedName name="_FilterDatabase_0_0_0">Moorings!#REF!</definedName>
    <definedName name="_FilterDatabase_0_0_0_0">Moorings!$B$1:$K$82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Moorings!$B$1:$K$82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D11" i="2"/>
  <c r="C11" i="2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<sst xmlns="http://schemas.openxmlformats.org/spreadsheetml/2006/main" count="61" uniqueCount="37">
  <si>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</si>
  <si>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</si>
  <si>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</si>
  <si>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</si>
  <si>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</si>
  <si>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</si>
  <si>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</si>
  <si>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</si>
  <si>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</si>
  <si>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</si>
  <si>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</si>
  <si>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</si>
  <si>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</si>
  <si>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</si>
  <si>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</si>
  <si>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</si>
  <si>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</si>
  <si>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</si>
  <si>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</si>
  <si>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</si>
  <si>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</si>
  <si>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FLBBCDSLC-3578</t>
  </si>
  <si>
    <t>59° 51.665' N</t>
  </si>
  <si>
    <t>39° 06.800' W</t>
  </si>
  <si>
    <r>
      <t>GI05MOAS-GL</t>
    </r>
    <r>
      <rPr>
        <sz val="12"/>
        <color rgb="FF0000FF"/>
        <rFont val="Arial"/>
        <family val="2"/>
      </rPr>
      <t>495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</si>
  <si>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</si>
  <si>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GI05MOAS-GL495-01-FLORDM000</t>
  </si>
  <si>
    <t>GI05MOAS-GL495-02-DOSTAM000</t>
  </si>
  <si>
    <t>GI05MOAS-GL495-04-CTDGVM000</t>
  </si>
  <si>
    <t>GI05MOAS-GL495-00-ENG000000</t>
  </si>
  <si>
    <t>Mooring OOIBARCODE</t>
  </si>
  <si>
    <t>Sensor OOIBARCODE</t>
  </si>
  <si>
    <t>A01218</t>
  </si>
  <si>
    <t>N00542</t>
  </si>
  <si>
    <t>N00541</t>
  </si>
  <si>
    <t>N00540</t>
  </si>
  <si>
    <t>OL000121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</si>
</sst>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B1" sqref="B1:L1"/>
    </sheetView>
  </sheetViews>
  <sheetFormatPr defaultColWidth="8.85546875" defaultRowHeight="15" x14ac:dyDescent="0.25"/>
  <cols>
    <col min="1" max="1" width="12" customWidth="1"/>
    <col min="2" max="9" width="20.7109375" customWidth="1"/>
    <col min="10" max="11" width="15.85546875" customWidth="1"/>
    <col min="12" max="12" width="34" customWidth="1"/>
    <col min="13" max="13" width="20.42578125" customWidth="1"/>
    <col min="14" max="14" width="20.85546875" customWidth="1"/>
  </cols>
  <sheetData>
    <row r="1" spans="1:14" ht="25.5" x14ac:dyDescent="0.25">
      <c r="A1" s="24" t="s">
        <v>30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3" customFormat="1" x14ac:dyDescent="0.25">
      <c r="A2" t="s">
        <v>32</v>
      </c>
      <c r="B2" s="5" t="s">
        <v>24</v>
      </c>
      <c r="C2" s="5">
        <v>495</v>
      </c>
      <c r="D2" s="5">
        <v>1</v>
      </c>
      <c r="E2" s="6">
        <v>42233</v>
      </c>
      <c r="F2" s="7">
        <v>0.58472222222222225</v>
      </c>
      <c r="G2" s="6"/>
      <c r="H2" s="20" t="s">
        <v>22</v>
      </c>
      <c r="I2" s="20" t="s">
        <v>23</v>
      </c>
      <c r="J2" s="5">
        <v>1000</v>
      </c>
      <c r="K2" s="5" t="s">
        <v>25</v>
      </c>
      <c r="L2" s="4"/>
      <c r="M2" s="19">
        <f>((LEFT(H2,(FIND("°",H2,1)-1)))+(MID(H2,(FIND("°",H2,1)+1),(FIND("'",H2,1))-(FIND("°",H2,1)+1))/60))*(IF(RIGHT(H2,1)="N",1,-1))</f>
        <v>59.861083333333333</v>
      </c>
      <c r="N2" s="19">
        <f>((LEFT(I2,(FIND("°",I2,1)-1)))+(MID(I2,(FIND("°",I2,1)+1),(FIND("'",I2,1))-(FIND("°",I2,1)+1))/60))*(IF(RIGHT(I2,1)="E",1,-1))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E11" sqref="E11"/>
    </sheetView>
  </sheetViews>
  <sheetFormatPr defaultColWidth="8.85546875" defaultRowHeight="15" x14ac:dyDescent="0.25"/>
  <cols>
    <col min="1" max="1" width="34.42578125" bestFit="1" customWidth="1"/>
    <col min="2" max="2" width="17.140625" customWidth="1"/>
    <col min="3" max="4" width="15.28515625" customWidth="1"/>
    <col min="5" max="5" width="11.7109375" customWidth="1"/>
    <col min="6" max="6" width="15.710937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25.5" x14ac:dyDescent="0.25">
      <c r="A1" s="23" t="s">
        <v>0</v>
      </c>
      <c r="B1" s="23" t="s">
        <v>30</v>
      </c>
      <c r="C1" s="23" t="s">
        <v>14</v>
      </c>
      <c r="D1" s="23" t="s">
        <v>13</v>
      </c>
      <c r="E1" s="23" t="s">
        <v>31</v>
      </c>
      <c r="F1" s="23" t="s">
        <v>10</v>
      </c>
      <c r="G1" s="23" t="s">
        <v>11</v>
      </c>
      <c r="H1" s="23" t="s">
        <v>12</v>
      </c>
    </row>
    <row r="2" spans="1:14" s="1" customFormat="1" x14ac:dyDescent="0.25">
      <c r="A2" s="8" t="s">
        <v>26</v>
      </c>
      <c r="B2" t="s">
        <v>32</v>
      </c>
      <c r="C2" s="11">
        <v>495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 x14ac:dyDescent="0.25">
      <c r="A3" s="2" t="s">
        <v>26</v>
      </c>
      <c r="B3" t="s">
        <v>32</v>
      </c>
      <c r="C3" s="18">
        <v>495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 x14ac:dyDescent="0.25">
      <c r="A4" s="2" t="s">
        <v>26</v>
      </c>
      <c r="B4" t="s">
        <v>32</v>
      </c>
      <c r="C4" s="18">
        <v>495</v>
      </c>
      <c r="D4" s="15">
        <v>1</v>
      </c>
      <c r="E4" t="s">
        <v>33</v>
      </c>
      <c r="F4" s="15" t="s">
        <v>21</v>
      </c>
      <c r="G4" s="12" t="s">
        <v>19</v>
      </c>
      <c r="H4" s="22">
        <v>1.1299999999999999</v>
      </c>
      <c r="I4" s="9" t="s">
        <v>17</v>
      </c>
    </row>
    <row r="5" spans="1:14" s="1" customFormat="1" x14ac:dyDescent="0.25">
      <c r="A5" s="2" t="s">
        <v>26</v>
      </c>
      <c r="B5" t="s">
        <v>32</v>
      </c>
      <c r="C5" s="18">
        <v>495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 ht="12.75" x14ac:dyDescent="0.2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25">
      <c r="A7" s="8" t="s">
        <v>27</v>
      </c>
      <c r="B7" t="s">
        <v>32</v>
      </c>
      <c r="C7" s="17">
        <v>495</v>
      </c>
      <c r="D7" s="11">
        <v>1</v>
      </c>
      <c r="E7" t="s">
        <v>34</v>
      </c>
      <c r="F7" s="13">
        <v>325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2.75" x14ac:dyDescent="0.2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 x14ac:dyDescent="0.25">
      <c r="A9" s="8" t="s">
        <v>28</v>
      </c>
      <c r="B9" t="s">
        <v>32</v>
      </c>
      <c r="C9" s="17">
        <v>495</v>
      </c>
      <c r="D9" s="11">
        <v>1</v>
      </c>
      <c r="E9" t="s">
        <v>35</v>
      </c>
      <c r="F9" s="13">
        <v>9209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2.75" x14ac:dyDescent="0.2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25">
      <c r="A11" s="8" t="s">
        <v>29</v>
      </c>
      <c r="B11" t="s">
        <v>32</v>
      </c>
      <c r="C11" s="17">
        <f t="shared" ref="C11" si="0">$C$2</f>
        <v>495</v>
      </c>
      <c r="D11" s="11">
        <f t="shared" ref="D11" si="1">$D$2</f>
        <v>1</v>
      </c>
      <c r="E11" t="s">
        <v>36</v>
      </c>
      <c r="F11" s="13">
        <v>495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2.75" x14ac:dyDescent="0.25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2016-05-31T16:02:40Z</dcterms:modified>
</cp:coreProperties>
</file>