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</sheets>
  <definedNames>
    <definedName name="_FilterDatabase_2">Asset_Cal_Info!$A$1:$H$276</definedName>
    <definedName name="_FilterDatabase_0_0_0_0">Moorings!$B$1:$K$78</definedName>
    <definedName name="_FilterDatabase_1_1">Asset_Cal_Info!$A$1:$H$1</definedName>
    <definedName name="_FilterDatabase_0_0_0_0_0_0_0">Asset_Cal_Info!$A$1:$H$1</definedName>
    <definedName name="_FilterDatabase_0_0">Moorings!$B$1:$K$78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0_0_0">Asset_Cal_Info!$A$1:$H$1</definedName>
    <definedName name="_FilterDatabase_1">Asset_Cal_Info!$A$1:$H$1</definedName>
    <definedName name="_FilterDatabase_0_1">Asset_Cal_Info!$A$1:$H$1</definedName>
    <definedName name="_FilterDatabase_1_1_1">Moorings!$B$1:$K$78</definedName>
    <definedName name="_FilterDatabase_0_0_1">Asset_Cal_Info!$A$1:$H$276</definedName>
    <definedName name="_FilterDatabase_0_0_0_0_0_0">Asset_Cal_Info!$A$1:$H$276</definedName>
  </definedNames>
  <calcPr/>
</workbook>
</file>

<file path=xl/sharedStrings.xml><?xml version="1.0" encoding="utf-8"?>
<sst xmlns="http://schemas.openxmlformats.org/spreadsheetml/2006/main" count="69" uniqueCount="42">
  <si>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</si>
  <si>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</si>
  <si>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</si>
  <si>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</si>
  <si>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</si>
  <si>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</si>
  <si>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</si>
  <si>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</si>
  <si>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</si>
  <si>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</si>
  <si>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</si>
  <si>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</si>
  <si>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A00158</t>
  </si>
  <si>
    <t>CE05MOAS-GL326</t>
  </si>
  <si>
    <t>46°50.912' N</t>
  </si>
  <si>
    <t>124°57.679' W</t>
  </si>
  <si>
    <t>Oceanus</t>
  </si>
  <si>
    <t>initial filenames "ce_326_2015_287_3_0"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</si>
  <si>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</si>
  <si>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</si>
  <si>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</si>
  <si>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</si>
  <si>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</si>
  <si>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CE05MOAS-GL326-01-PARADM000</t>
  </si>
  <si>
    <t>N00324</t>
  </si>
  <si>
    <t>CE05MOAS-GL326-02-FLORTM000</t>
  </si>
  <si>
    <t>N00321</t>
  </si>
  <si>
    <t>CC_scattering_angle</t>
  </si>
  <si>
    <t>CC_measurement_wavelength</t>
  </si>
  <si>
    <t>CC_angular_resolution</t>
  </si>
  <si>
    <t>CC_depolarization_ratio</t>
  </si>
  <si>
    <t>CE05MOAS-GL326-03-ADCPAM000</t>
  </si>
  <si>
    <t>N00320</t>
  </si>
  <si>
    <t>CC_scale_factor1</t>
  </si>
  <si>
    <t>CC_scale_factor2</t>
  </si>
  <si>
    <t>CC_scale_factor3</t>
  </si>
  <si>
    <t>CC_scale_factor4</t>
  </si>
  <si>
    <t>CE05MOAS-GL326-04-DOSTAM000</t>
  </si>
  <si>
    <t>N00323</t>
  </si>
  <si>
    <t>CE05MOAS-GL326-05-CTDGVM000</t>
  </si>
  <si>
    <t>N00322</t>
  </si>
  <si>
    <t>CE05MOAS-GL326-00-ENG000000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</si>
</sst>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6">
    <font>
      <sz val="11.0"/>
      <color rgb="FF000000"/>
      <name val="Calibri"/>
    </font>
    <font>
      <sz val="10.0"/>
      <name val="Calibri"/>
    </font>
    <font>
      <sz val="12.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rgb="FFBFBFB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</fills>
  <borders count="4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0" numFmtId="0" xfId="0" applyFont="1"/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20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" fillId="2" fontId="4" numFmtId="0" xfId="0" applyAlignment="1" applyBorder="1" applyFont="1">
      <alignment horizontal="center" vertical="center" wrapText="1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0"/>
    <col customWidth="1" min="2" max="2" width="33.13"/>
    <col customWidth="1" min="3" max="3" width="34.5"/>
    <col customWidth="1" min="4" max="4" width="12.63"/>
    <col customWidth="1" min="5" max="5" width="21.13"/>
    <col customWidth="1" min="6" max="7" width="15.25"/>
    <col customWidth="1" min="8" max="9" width="16.38"/>
    <col customWidth="1" min="10" max="10" width="15.63"/>
    <col customWidth="1" min="11" max="11" width="13.0"/>
    <col customWidth="1" min="12" max="12" width="45.25"/>
    <col customWidth="1" min="13" max="26" width="7.6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12</v>
      </c>
      <c r="B2" s="3" t="s">
        <v>13</v>
      </c>
      <c r="C2" s="3">
        <v>326.0</v>
      </c>
      <c r="D2" s="3">
        <v>2.0</v>
      </c>
      <c r="E2" s="4">
        <v>42292.0</v>
      </c>
      <c r="F2" s="5">
        <v>0.7972222222222222</v>
      </c>
      <c r="G2" s="4">
        <v>42318.0</v>
      </c>
      <c r="H2" s="3" t="s">
        <v>14</v>
      </c>
      <c r="I2" s="3" t="s">
        <v>15</v>
      </c>
      <c r="J2" s="3">
        <v>0.0</v>
      </c>
      <c r="K2" s="3" t="s">
        <v>16</v>
      </c>
      <c r="L2" s="6" t="s">
        <v>17</v>
      </c>
      <c r="M2" s="7" t="str">
        <f>((LEFT(H2,(FIND("°",H2,1)-1)))+(MID(H2,(FIND("°",H2,1)+1),(FIND("'",H2,1))-(FIND("°",H2,1)+1))/60))*(IF(RIGHT(H2,1)="N",1,-1))</f>
        <v>46.84853333</v>
      </c>
      <c r="N2" s="7" t="str">
        <f>((LEFT(I2,(FIND("°",I2,1)-1)))+(MID(I2,(FIND("°",I2,1)+1),(FIND("'",I2,1))-(FIND("°",I2,1)+1))/60))*(IF(RIGHT(I2,1)="E",1,-1))</f>
        <v>-124.9613167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0.25"/>
    <col customWidth="1" min="2" max="2" width="16.0"/>
    <col customWidth="1" min="3" max="3" width="13.75"/>
    <col customWidth="1" min="4" max="4" width="14.5"/>
    <col customWidth="1" min="5" max="5" width="12.0"/>
    <col customWidth="1" min="6" max="6" width="14.75"/>
    <col customWidth="1" min="7" max="8" width="25.25"/>
    <col customWidth="1" min="9" max="26" width="7.63"/>
  </cols>
  <sheetData>
    <row r="1" ht="27.0" customHeight="1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0" t="s">
        <v>23</v>
      </c>
      <c r="B2" s="2" t="s">
        <v>12</v>
      </c>
      <c r="C2" s="11">
        <v>326.0</v>
      </c>
      <c r="D2" s="11">
        <v>2.0</v>
      </c>
      <c r="E2" s="2" t="s">
        <v>24</v>
      </c>
      <c r="F2" s="12">
        <v>50149.0</v>
      </c>
      <c r="G2" s="13"/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0" t="s">
        <v>25</v>
      </c>
      <c r="B4" s="2" t="s">
        <v>12</v>
      </c>
      <c r="C4" s="11">
        <v>326.0</v>
      </c>
      <c r="D4" s="11">
        <v>2.0</v>
      </c>
      <c r="E4" s="2" t="s">
        <v>26</v>
      </c>
      <c r="F4" s="12">
        <v>2806.0</v>
      </c>
      <c r="G4" s="15" t="s">
        <v>27</v>
      </c>
      <c r="H4" s="16">
        <v>124.0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7" t="s">
        <v>25</v>
      </c>
      <c r="B5" s="2" t="s">
        <v>12</v>
      </c>
      <c r="C5" s="11">
        <v>326.0</v>
      </c>
      <c r="D5" s="11">
        <v>2.0</v>
      </c>
      <c r="E5" s="2" t="s">
        <v>26</v>
      </c>
      <c r="F5" s="12">
        <v>2806.0</v>
      </c>
      <c r="G5" s="15" t="s">
        <v>28</v>
      </c>
      <c r="H5" s="16">
        <v>700.0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7" t="s">
        <v>25</v>
      </c>
      <c r="B6" s="2" t="s">
        <v>12</v>
      </c>
      <c r="C6" s="11">
        <v>326.0</v>
      </c>
      <c r="D6" s="11">
        <v>2.0</v>
      </c>
      <c r="E6" s="2" t="s">
        <v>26</v>
      </c>
      <c r="F6" s="12">
        <v>2806.0</v>
      </c>
      <c r="G6" s="15" t="s">
        <v>29</v>
      </c>
      <c r="H6" s="16">
        <v>1.076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7" t="s">
        <v>25</v>
      </c>
      <c r="B7" s="2" t="s">
        <v>12</v>
      </c>
      <c r="C7" s="11">
        <v>326.0</v>
      </c>
      <c r="D7" s="11">
        <v>2.0</v>
      </c>
      <c r="E7" s="2" t="s">
        <v>26</v>
      </c>
      <c r="F7" s="12">
        <v>2806.0</v>
      </c>
      <c r="G7" s="15" t="s">
        <v>30</v>
      </c>
      <c r="H7" s="16">
        <v>0.039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17"/>
      <c r="B8" s="17"/>
      <c r="C8" s="11"/>
      <c r="D8" s="11"/>
      <c r="E8" s="11"/>
      <c r="F8" s="12"/>
      <c r="G8" s="15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0" t="s">
        <v>31</v>
      </c>
      <c r="B9" s="2" t="s">
        <v>12</v>
      </c>
      <c r="C9" s="11">
        <v>326.0</v>
      </c>
      <c r="D9" s="11">
        <v>2.0</v>
      </c>
      <c r="E9" s="2" t="s">
        <v>32</v>
      </c>
      <c r="F9" s="12">
        <v>643473.0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31</v>
      </c>
      <c r="B10" s="2" t="s">
        <v>12</v>
      </c>
      <c r="C10" s="11">
        <v>326.0</v>
      </c>
      <c r="D10" s="11">
        <v>2.0</v>
      </c>
      <c r="E10" s="2" t="s">
        <v>32</v>
      </c>
      <c r="F10" s="12">
        <v>643473.0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7" t="s">
        <v>31</v>
      </c>
      <c r="B11" s="2" t="s">
        <v>12</v>
      </c>
      <c r="C11" s="11">
        <v>326.0</v>
      </c>
      <c r="D11" s="11">
        <v>2.0</v>
      </c>
      <c r="E11" s="2" t="s">
        <v>32</v>
      </c>
      <c r="F11" s="12">
        <v>643473.0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7" t="s">
        <v>31</v>
      </c>
      <c r="B12" s="2" t="s">
        <v>12</v>
      </c>
      <c r="C12" s="11">
        <v>326.0</v>
      </c>
      <c r="D12" s="11">
        <v>2.0</v>
      </c>
      <c r="E12" s="2" t="s">
        <v>32</v>
      </c>
      <c r="F12" s="12">
        <v>643473.0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0" t="s">
        <v>37</v>
      </c>
      <c r="B14" s="2" t="s">
        <v>12</v>
      </c>
      <c r="C14" s="11">
        <v>326.0</v>
      </c>
      <c r="D14" s="11">
        <v>2.0</v>
      </c>
      <c r="E14" s="2" t="s">
        <v>38</v>
      </c>
      <c r="F14" s="12">
        <v>30.0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0" t="s">
        <v>39</v>
      </c>
      <c r="B16" s="2" t="s">
        <v>12</v>
      </c>
      <c r="C16" s="11">
        <v>326.0</v>
      </c>
      <c r="D16" s="11">
        <v>2.0</v>
      </c>
      <c r="E16" s="2" t="s">
        <v>40</v>
      </c>
      <c r="F16" s="12">
        <v>9026.0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0" t="s">
        <v>41</v>
      </c>
      <c r="B18" s="2" t="s">
        <v>12</v>
      </c>
      <c r="C18" s="11">
        <v>326.0</v>
      </c>
      <c r="D18" s="11">
        <v>2.0</v>
      </c>
      <c r="E18" s="11"/>
      <c r="F18" s="12">
        <v>326.0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