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E_mod\"/>
    </mc:Choice>
  </mc:AlternateContent>
  <bookViews>
    <workbookView xWindow="0" yWindow="0" windowWidth="16380" windowHeight="8196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Moorings!$B$1:$K$80</definedName>
    <definedName name="_FilterDatabase_0_0_0">Moorings!#REF!</definedName>
    <definedName name="_FilterDatabase_0_0_0_0">Moorings!$B$1:$K$80</definedName>
    <definedName name="_FilterDatabase_0_0_0_0_0">Asset_Cal_Info!$A$1:$H$1</definedName>
    <definedName name="_FilterDatabase_0_0_0_0_0_0">Asset_Cal_Info!$A$1:$H$321</definedName>
    <definedName name="_FilterDatabase_0_0_0_0_0_0_0">Asset_Cal_Info!$A$1:$H$1</definedName>
    <definedName name="_FilterDatabase_0_0_0_0_0_0_0_0">Asset_Cal_Info!$A$1:$H$321</definedName>
    <definedName name="_FilterDatabase_0_0_0_0_1">Asset_Cal_Info!$A$1:$H$321</definedName>
    <definedName name="_FilterDatabase_0_0_0_1">Asset_Cal_Info!$A$1:$H$1</definedName>
    <definedName name="_FilterDatabase_0_0_1">Asset_Cal_Info!$A$1:$H$321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Moorings!$B$1:$K$80</definedName>
    <definedName name="_FilterDatabase_2">Asset_Cal_Info!$A$1:$H$321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<sst xmlns="http://schemas.openxmlformats.org/spreadsheetml/2006/main" count="68" uniqueCount="41">
  <si>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</si>
  <si>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</si>
  <si>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</si>
  <si>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</si>
  <si>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</si>
  <si>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</si>
  <si>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</si>
  <si>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</si>
  <si>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</si>
  <si>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</si>
  <si>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</si>
  <si>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CE05MOAS-GL386</t>
  </si>
  <si>
    <t>Oceanus</t>
  </si>
  <si>
    <t>Mooring Serial Number</t>
  </si>
  <si>
    <t>Sensor Serial Number</t>
  </si>
  <si>
    <t>Calibration Cofficient Name</t>
  </si>
  <si>
    <t>Calibration Cofficient Value</t>
  </si>
  <si>
    <t>CE05MOAS-GL386-01-PARADM000</t>
  </si>
  <si>
    <t>CE05MOAS-GL386-02-FLORTM000</t>
  </si>
  <si>
    <t>CC_scattering_angle</t>
  </si>
  <si>
    <t>CC_measurement_wavelength</t>
  </si>
  <si>
    <t>CC_angular_resolution</t>
  </si>
  <si>
    <t>CC_depolarization_ratio</t>
  </si>
  <si>
    <t>CE05MOAS-GL386-03-ADCPAM000</t>
  </si>
  <si>
    <t>CC_scale_factor1</t>
  </si>
  <si>
    <t>CC_scale_factor2</t>
  </si>
  <si>
    <t>CC_scale_factor3</t>
  </si>
  <si>
    <t>CC_scale_factor4</t>
  </si>
  <si>
    <t>CE05MOAS-GL386-04-DOSTAM000</t>
  </si>
  <si>
    <t>CE05MOAS-GL386-05-CTDGVM000</t>
  </si>
  <si>
    <t>CE05MOAS-GL386-00-ENG000000</t>
  </si>
  <si>
    <t>Mooring OOIBARCODE</t>
  </si>
  <si>
    <t>Sensor OOIBARCODE</t>
  </si>
  <si>
    <t>A00473</t>
  </si>
  <si>
    <t>N00354</t>
  </si>
  <si>
    <t>N00351</t>
  </si>
  <si>
    <t>N00350</t>
  </si>
  <si>
    <t>N00353</t>
  </si>
  <si>
    <t>N00352</t>
  </si>
  <si>
    <t>46°51.423' N</t>
  </si>
  <si>
    <t>124°57.871'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</si>
</sst>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zoomScaleNormal="100" workbookViewId="0">
      <selection activeCell="I2" sqref="I2"/>
    </sheetView>
  </sheetViews>
  <sheetFormatPr defaultRowHeight="14.4" x14ac:dyDescent="0.3"/>
  <cols>
    <col min="1" max="1" width="13.5546875" customWidth="1"/>
    <col min="2" max="2" width="37.88671875"/>
    <col min="3" max="3" width="39.44140625"/>
    <col min="4" max="4" width="14.44140625"/>
    <col min="5" max="5" width="24.109375"/>
    <col min="6" max="7" width="17.44140625"/>
    <col min="8" max="9" width="18.6640625"/>
    <col min="10" max="10" width="17.88671875"/>
    <col min="11" max="11" width="14.88671875"/>
    <col min="12" max="12" width="51.6640625"/>
    <col min="13" max="1026" width="8.6640625"/>
  </cols>
  <sheetData>
    <row r="1" spans="1:14" ht="27.6" x14ac:dyDescent="0.3">
      <c r="A1" s="21" t="s">
        <v>31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</row>
    <row r="2" spans="1:14" s="7" customFormat="1" ht="15" x14ac:dyDescent="0.3">
      <c r="A2" t="s">
        <v>33</v>
      </c>
      <c r="B2" s="1" t="s">
        <v>11</v>
      </c>
      <c r="C2" s="1">
        <v>386</v>
      </c>
      <c r="D2" s="1">
        <v>2</v>
      </c>
      <c r="E2" s="2">
        <v>42098</v>
      </c>
      <c r="F2" s="3">
        <v>0.72847222222222197</v>
      </c>
      <c r="G2" s="2">
        <v>42194</v>
      </c>
      <c r="H2" s="4" t="s">
        <v>39</v>
      </c>
      <c r="I2" s="4" t="s">
        <v>40</v>
      </c>
      <c r="J2" s="1">
        <v>0</v>
      </c>
      <c r="K2" s="1" t="s">
        <v>12</v>
      </c>
      <c r="L2" s="5"/>
      <c r="M2" s="6">
        <f>((LEFT(H2,(FIND("°",H2,1)-1)))+(MID(H2,(FIND("°",H2,1)+1),(FIND("'",H2,1))-(FIND("°",H2,1)+1))/60))*(IF(RIGHT(H2,1)="N",1,-1))</f>
        <v>46.857050000000001</v>
      </c>
      <c r="N2" s="6">
        <f>((LEFT(I2,(FIND("°",I2,1)-1)))+(MID(I2,(FIND("°",I2,1)+1),(FIND("'",I2,1))-(FIND("°",I2,1)+1))/60))*(IF(RIGHT(I2,1)="E",1,-1))</f>
        <v>-124.96451666666667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10" zoomScale="115" zoomScaleNormal="115" workbookViewId="0">
      <selection activeCell="E1" sqref="E1:E18"/>
    </sheetView>
  </sheetViews>
  <sheetFormatPr defaultRowHeight="14.4" x14ac:dyDescent="0.3"/>
  <cols>
    <col min="1" max="1" width="34.5546875"/>
    <col min="2" max="2" width="12.33203125" customWidth="1"/>
    <col min="3" max="3" width="16.109375" customWidth="1"/>
    <col min="4" max="4" width="12.44140625" customWidth="1"/>
    <col min="5" max="5" width="13.21875" customWidth="1"/>
    <col min="6" max="6" width="15.44140625" customWidth="1"/>
    <col min="7" max="8" width="28.88671875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2" t="s">
        <v>0</v>
      </c>
      <c r="B1" s="22" t="s">
        <v>31</v>
      </c>
      <c r="C1" s="22" t="s">
        <v>13</v>
      </c>
      <c r="D1" s="22" t="s">
        <v>2</v>
      </c>
      <c r="E1" s="22" t="s">
        <v>32</v>
      </c>
      <c r="F1" s="22" t="s">
        <v>14</v>
      </c>
      <c r="G1" s="22" t="s">
        <v>15</v>
      </c>
      <c r="H1" s="22" t="s">
        <v>16</v>
      </c>
    </row>
    <row r="2" spans="1:18" s="13" customFormat="1" x14ac:dyDescent="0.3">
      <c r="A2" s="8" t="s">
        <v>17</v>
      </c>
      <c r="B2" t="s">
        <v>33</v>
      </c>
      <c r="C2" s="9">
        <v>386</v>
      </c>
      <c r="D2" s="9">
        <v>2</v>
      </c>
      <c r="E2" t="s">
        <v>34</v>
      </c>
      <c r="F2" s="10">
        <v>50164</v>
      </c>
      <c r="G2" s="11"/>
      <c r="H2" s="12"/>
      <c r="I2" s="11"/>
      <c r="J2" s="11"/>
      <c r="K2" s="11"/>
      <c r="L2" s="11"/>
      <c r="M2" s="11"/>
    </row>
    <row r="3" spans="1:18" s="13" customFormat="1" ht="13.8" x14ac:dyDescent="0.3">
      <c r="A3" s="8"/>
      <c r="B3" s="8"/>
      <c r="C3" s="9"/>
      <c r="D3" s="9"/>
      <c r="E3" s="9"/>
      <c r="F3" s="10"/>
      <c r="G3" s="11"/>
      <c r="H3" s="12"/>
      <c r="I3" s="11"/>
      <c r="J3" s="11"/>
      <c r="K3" s="11"/>
      <c r="L3" s="11"/>
      <c r="M3" s="11"/>
    </row>
    <row r="4" spans="1:18" x14ac:dyDescent="0.3">
      <c r="A4" s="8" t="s">
        <v>18</v>
      </c>
      <c r="B4" t="s">
        <v>33</v>
      </c>
      <c r="C4" s="9">
        <v>386</v>
      </c>
      <c r="D4" s="9">
        <v>2</v>
      </c>
      <c r="E4" t="s">
        <v>35</v>
      </c>
      <c r="F4" s="10">
        <v>3186</v>
      </c>
      <c r="G4" s="14" t="s">
        <v>19</v>
      </c>
      <c r="H4" s="15">
        <v>124</v>
      </c>
      <c r="I4" s="11"/>
      <c r="J4" s="11"/>
      <c r="K4" s="11"/>
      <c r="L4" s="11"/>
      <c r="M4" s="11"/>
    </row>
    <row r="5" spans="1:18" x14ac:dyDescent="0.3">
      <c r="A5" s="16" t="s">
        <v>18</v>
      </c>
      <c r="B5" t="s">
        <v>33</v>
      </c>
      <c r="C5" s="9">
        <v>386</v>
      </c>
      <c r="D5" s="9">
        <v>2</v>
      </c>
      <c r="E5" t="s">
        <v>35</v>
      </c>
      <c r="F5" s="10">
        <v>3186</v>
      </c>
      <c r="G5" s="14" t="s">
        <v>20</v>
      </c>
      <c r="H5" s="15">
        <v>700</v>
      </c>
      <c r="I5" s="11"/>
      <c r="J5" s="11"/>
      <c r="K5" s="11"/>
      <c r="L5" s="11"/>
      <c r="M5" s="11"/>
    </row>
    <row r="6" spans="1:18" x14ac:dyDescent="0.3">
      <c r="A6" s="16" t="s">
        <v>18</v>
      </c>
      <c r="B6" t="s">
        <v>33</v>
      </c>
      <c r="C6" s="9">
        <v>386</v>
      </c>
      <c r="D6" s="9">
        <v>2</v>
      </c>
      <c r="E6" t="s">
        <v>35</v>
      </c>
      <c r="F6" s="10">
        <v>3186</v>
      </c>
      <c r="G6" s="14" t="s">
        <v>21</v>
      </c>
      <c r="H6" s="15">
        <v>1.0760000000000001</v>
      </c>
      <c r="I6" s="11"/>
      <c r="J6" s="11"/>
      <c r="K6" s="11"/>
      <c r="L6" s="11"/>
      <c r="M6" s="11"/>
    </row>
    <row r="7" spans="1:18" x14ac:dyDescent="0.3">
      <c r="A7" s="16" t="s">
        <v>18</v>
      </c>
      <c r="B7" t="s">
        <v>33</v>
      </c>
      <c r="C7" s="9">
        <v>386</v>
      </c>
      <c r="D7" s="9">
        <v>2</v>
      </c>
      <c r="E7" t="s">
        <v>35</v>
      </c>
      <c r="F7" s="10">
        <v>3186</v>
      </c>
      <c r="G7" s="14" t="s">
        <v>22</v>
      </c>
      <c r="H7" s="15">
        <v>3.9E-2</v>
      </c>
      <c r="I7" s="11"/>
      <c r="J7" s="11"/>
      <c r="K7" s="11"/>
      <c r="L7" s="11"/>
      <c r="M7" s="11"/>
    </row>
    <row r="8" spans="1:18" x14ac:dyDescent="0.3">
      <c r="A8" s="16"/>
      <c r="B8" s="16"/>
      <c r="C8" s="9"/>
      <c r="D8" s="9"/>
      <c r="E8" s="9"/>
      <c r="F8" s="10"/>
      <c r="G8" s="14"/>
      <c r="H8" s="15"/>
      <c r="I8" s="11"/>
      <c r="J8" s="11"/>
      <c r="K8" s="11"/>
      <c r="L8" s="11"/>
      <c r="M8" s="11"/>
    </row>
    <row r="9" spans="1:18" x14ac:dyDescent="0.3">
      <c r="A9" s="8" t="s">
        <v>23</v>
      </c>
      <c r="B9" t="s">
        <v>33</v>
      </c>
      <c r="C9" s="9">
        <v>386</v>
      </c>
      <c r="D9" s="9">
        <v>2</v>
      </c>
      <c r="E9" t="s">
        <v>36</v>
      </c>
      <c r="F9" s="10">
        <v>652696</v>
      </c>
      <c r="G9" s="17" t="s">
        <v>24</v>
      </c>
      <c r="H9" s="18">
        <v>0.61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3">
      <c r="A10" s="16" t="s">
        <v>23</v>
      </c>
      <c r="B10" t="s">
        <v>33</v>
      </c>
      <c r="C10" s="9">
        <v>386</v>
      </c>
      <c r="D10" s="9">
        <v>2</v>
      </c>
      <c r="E10" t="s">
        <v>36</v>
      </c>
      <c r="F10" s="10">
        <v>652696</v>
      </c>
      <c r="G10" s="17" t="s">
        <v>25</v>
      </c>
      <c r="H10" s="18">
        <v>0.61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">
      <c r="A11" s="16" t="s">
        <v>23</v>
      </c>
      <c r="B11" t="s">
        <v>33</v>
      </c>
      <c r="C11" s="9">
        <v>386</v>
      </c>
      <c r="D11" s="9">
        <v>2</v>
      </c>
      <c r="E11" t="s">
        <v>36</v>
      </c>
      <c r="F11" s="10">
        <v>652696</v>
      </c>
      <c r="G11" s="17" t="s">
        <v>26</v>
      </c>
      <c r="H11" s="18">
        <v>0.61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3">
      <c r="A12" s="16" t="s">
        <v>23</v>
      </c>
      <c r="B12" t="s">
        <v>33</v>
      </c>
      <c r="C12" s="9">
        <v>386</v>
      </c>
      <c r="D12" s="9">
        <v>2</v>
      </c>
      <c r="E12" t="s">
        <v>36</v>
      </c>
      <c r="F12" s="10">
        <v>652696</v>
      </c>
      <c r="G12" s="17" t="s">
        <v>27</v>
      </c>
      <c r="H12" s="18">
        <v>0.61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16"/>
      <c r="B13" s="16"/>
      <c r="C13" s="9"/>
      <c r="D13" s="9"/>
      <c r="E13" s="9"/>
      <c r="F13" s="10"/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s="13" customFormat="1" x14ac:dyDescent="0.3">
      <c r="A14" s="8" t="s">
        <v>28</v>
      </c>
      <c r="B14" t="s">
        <v>33</v>
      </c>
      <c r="C14" s="9">
        <v>386</v>
      </c>
      <c r="D14" s="9">
        <v>2</v>
      </c>
      <c r="E14" t="s">
        <v>37</v>
      </c>
      <c r="F14" s="10">
        <v>176</v>
      </c>
      <c r="G14" s="11"/>
      <c r="H14" s="12"/>
      <c r="I14" s="11"/>
      <c r="J14" s="11"/>
      <c r="K14" s="11"/>
      <c r="L14" s="11"/>
      <c r="M14" s="11"/>
    </row>
    <row r="15" spans="1:18" s="13" customFormat="1" ht="13.8" x14ac:dyDescent="0.3">
      <c r="A15" s="8"/>
      <c r="B15" s="8"/>
      <c r="C15" s="9"/>
      <c r="D15" s="9"/>
      <c r="E15" s="9"/>
      <c r="F15" s="10"/>
      <c r="G15" s="11"/>
      <c r="H15" s="12"/>
      <c r="I15" s="11"/>
      <c r="J15" s="11"/>
      <c r="K15" s="11"/>
      <c r="L15" s="11"/>
      <c r="M15" s="11"/>
    </row>
    <row r="16" spans="1:18" s="13" customFormat="1" x14ac:dyDescent="0.3">
      <c r="A16" s="8" t="s">
        <v>29</v>
      </c>
      <c r="B16" t="s">
        <v>33</v>
      </c>
      <c r="C16" s="9">
        <v>386</v>
      </c>
      <c r="D16" s="9">
        <v>2</v>
      </c>
      <c r="E16" t="s">
        <v>38</v>
      </c>
      <c r="F16" s="10">
        <v>9086</v>
      </c>
      <c r="G16" s="11"/>
      <c r="H16" s="12"/>
      <c r="I16" s="11"/>
      <c r="J16" s="11"/>
      <c r="K16" s="11"/>
      <c r="L16" s="11"/>
      <c r="M16" s="11"/>
    </row>
    <row r="17" spans="1:13" s="13" customFormat="1" ht="13.8" x14ac:dyDescent="0.3">
      <c r="A17" s="8"/>
      <c r="B17" s="8"/>
      <c r="C17" s="9"/>
      <c r="D17" s="9"/>
      <c r="E17" s="9"/>
      <c r="F17" s="10"/>
      <c r="G17" s="11"/>
      <c r="H17" s="12"/>
      <c r="I17" s="11"/>
      <c r="J17" s="11"/>
      <c r="K17" s="11"/>
      <c r="L17" s="11"/>
      <c r="M17" s="11"/>
    </row>
    <row r="18" spans="1:13" s="13" customFormat="1" x14ac:dyDescent="0.3">
      <c r="A18" s="8" t="s">
        <v>30</v>
      </c>
      <c r="B18" t="s">
        <v>33</v>
      </c>
      <c r="C18" s="9">
        <v>386</v>
      </c>
      <c r="D18" s="9">
        <v>2</v>
      </c>
      <c r="E18" s="9"/>
      <c r="F18" s="10">
        <v>386</v>
      </c>
      <c r="G18" s="11"/>
      <c r="H18" s="12"/>
      <c r="I18" s="11"/>
      <c r="J18" s="11"/>
      <c r="K18" s="11"/>
      <c r="L18" s="11"/>
      <c r="M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2015-12-16T14:52:28Z</dcterms:modified>
  <dc:language>en-US</dc:language>
</cp:coreProperties>
</file>