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Moorings!$B$1:$K$77</definedName>
    <definedName name="_FilterDatabase_0_0_0">Moorings!#REF!</definedName>
    <definedName name="_FilterDatabase_0_0_0_0">Moorings!$B$1:$K$77</definedName>
    <definedName name="_FilterDatabase_0_0_0_0_0">Asset_Cal_Info!$A$1:$H$1</definedName>
    <definedName name="_FilterDatabase_0_0_0_0_0_0">Asset_Cal_Info!$A$1:$H$319</definedName>
    <definedName name="_FilterDatabase_0_0_0_0_0_0_0">Asset_Cal_Info!$A$1:$H$1</definedName>
    <definedName name="_FilterDatabase_0_0_0_0_0_0_0_0">Asset_Cal_Info!$A$1:$H$319</definedName>
    <definedName name="_FilterDatabase_0_0_0_0_1">Asset_Cal_Info!$A$1:$H$319</definedName>
    <definedName name="_FilterDatabase_0_0_0_1">Asset_Cal_Info!$A$1:$H$1</definedName>
    <definedName name="_FilterDatabase_0_0_1">Asset_Cal_Info!$A$1:$H$319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Moorings!$B$1:$K$77</definedName>
    <definedName name="_FilterDatabase_2">Asset_Cal_Info!$A$1:$H$319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<sst xmlns="http://schemas.openxmlformats.org/spreadsheetml/2006/main" count="69" uniqueCount="42">
  <si>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</si>
  <si>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</si>
  <si>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</si>
  <si>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</si>
  <si>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</si>
  <si>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</si>
  <si>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</si>
  <si>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</si>
  <si>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</si>
  <si>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</si>
  <si>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</si>
  <si>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CE05MOAS-GL383</t>
  </si>
  <si>
    <t>Pacific Storm</t>
  </si>
  <si>
    <t>Mooring Serial Number</t>
  </si>
  <si>
    <t>Sensor Serial Number</t>
  </si>
  <si>
    <t>Calibration Cofficient Name</t>
  </si>
  <si>
    <t>Calibration Cofficient Value</t>
  </si>
  <si>
    <t>CE05MOAS-GL383-01-PARADM000</t>
  </si>
  <si>
    <t>CE05MOAS-GL383-02-FLORTM000</t>
  </si>
  <si>
    <t>CC_scattering_angle</t>
  </si>
  <si>
    <t>CC_measurement_wavelength</t>
  </si>
  <si>
    <t>CC_angular_resolution</t>
  </si>
  <si>
    <t>CC_depolarization_ratio</t>
  </si>
  <si>
    <t>CE05MOAS-GL383-03-ADCPAM000</t>
  </si>
  <si>
    <t>CC_scale_factor1</t>
  </si>
  <si>
    <t>CC_scale_factor2</t>
  </si>
  <si>
    <t>CC_scale_factor3</t>
  </si>
  <si>
    <t>CC_scale_factor4</t>
  </si>
  <si>
    <t>CE05MOAS-GL383-04-DOSTAM000</t>
  </si>
  <si>
    <t>CE05MOAS-GL383-05-CTDGVM000</t>
  </si>
  <si>
    <t>CE05MOAS-GL383-00-ENG000000</t>
  </si>
  <si>
    <t>Mooring OOIBARCODE</t>
  </si>
  <si>
    <t>Sensor OOIBARCODE</t>
  </si>
  <si>
    <t>A00471</t>
  </si>
  <si>
    <t>N00344</t>
  </si>
  <si>
    <t>N00341</t>
  </si>
  <si>
    <t>N00043</t>
  </si>
  <si>
    <t>N00343</t>
  </si>
  <si>
    <t>N00342</t>
  </si>
  <si>
    <t>44°40.556' N</t>
  </si>
  <si>
    <t>124°18.146' W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</si>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</sst>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5" x14ac:dyDescent="0.25"/>
  <cols>
    <col min="1" max="1" width="11.710937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1" t="s">
        <v>31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x14ac:dyDescent="0.25">
      <c r="A2" t="s">
        <v>33</v>
      </c>
      <c r="B2" s="1" t="s">
        <v>11</v>
      </c>
      <c r="C2" s="1">
        <v>383</v>
      </c>
      <c r="D2" s="1">
        <v>1</v>
      </c>
      <c r="E2" s="2">
        <v>42025</v>
      </c>
      <c r="F2" s="3">
        <v>0.85277777777777797</v>
      </c>
      <c r="G2" s="2">
        <v>42076</v>
      </c>
      <c r="H2" s="4" t="s">
        <v>39</v>
      </c>
      <c r="I2" s="4" t="s">
        <v>40</v>
      </c>
      <c r="J2" s="1">
        <v>0</v>
      </c>
      <c r="K2" s="1" t="s">
        <v>12</v>
      </c>
      <c r="L2" s="5"/>
      <c r="M2" s="6">
        <f>((LEFT(H2,(FIND("°",H2,1)-1)))+(MID(H2,(FIND("°",H2,1)+1),(FIND("'",H2,1))-(FIND("°",H2,1)+1))/60))*(IF(RIGHT(H2,1)="N",1,-1))</f>
        <v>44.675933333333333</v>
      </c>
      <c r="N2" s="6">
        <f>((LEFT(I2,(FIND("°",I2,1)-1)))+(MID(I2,(FIND("°",I2,1)+1),(FIND("'",I2,1))-(FIND("°",I2,1)+1))/60))*(IF(RIGHT(I2,1)="E",1,-1))</f>
        <v>-124.30243333333334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G2" sqref="G2:H2"/>
    </sheetView>
  </sheetViews>
  <sheetFormatPr defaultRowHeight="15" x14ac:dyDescent="0.25"/>
  <cols>
    <col min="1" max="1" width="34.5703125"/>
    <col min="2" max="2" width="12.5703125" customWidth="1"/>
    <col min="3" max="3" width="16.5703125" customWidth="1"/>
    <col min="4" max="4" width="17.28515625" customWidth="1"/>
    <col min="5" max="5" width="13.42578125" customWidth="1"/>
    <col min="6" max="6" width="17.710937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3" customFormat="1" x14ac:dyDescent="0.25">
      <c r="A2" s="8" t="s">
        <v>17</v>
      </c>
      <c r="B2" t="s">
        <v>33</v>
      </c>
      <c r="C2" s="9">
        <v>383</v>
      </c>
      <c r="D2" s="9">
        <v>1</v>
      </c>
      <c r="E2" t="s">
        <v>34</v>
      </c>
      <c r="F2" s="10">
        <v>50162</v>
      </c>
      <c r="G2" s="23" t="s">
        <v>41</v>
      </c>
      <c r="H2" s="23">
        <v>9.9999999999999995E-7</v>
      </c>
      <c r="I2" s="11"/>
      <c r="J2" s="11"/>
      <c r="K2" s="11"/>
      <c r="L2" s="11"/>
      <c r="M2" s="11"/>
    </row>
    <row r="3" spans="1:18" s="13" customFormat="1" ht="12.75" x14ac:dyDescent="0.2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25">
      <c r="A4" s="8" t="s">
        <v>18</v>
      </c>
      <c r="B4" t="s">
        <v>33</v>
      </c>
      <c r="C4" s="9">
        <v>383</v>
      </c>
      <c r="D4" s="9">
        <v>1</v>
      </c>
      <c r="E4" t="s">
        <v>35</v>
      </c>
      <c r="F4" s="10">
        <v>3188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25">
      <c r="A5" s="16" t="s">
        <v>18</v>
      </c>
      <c r="B5" t="s">
        <v>33</v>
      </c>
      <c r="C5" s="9">
        <v>383</v>
      </c>
      <c r="D5" s="9">
        <v>1</v>
      </c>
      <c r="E5" t="s">
        <v>35</v>
      </c>
      <c r="F5" s="10">
        <v>3188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25">
      <c r="A6" s="16" t="s">
        <v>18</v>
      </c>
      <c r="B6" t="s">
        <v>33</v>
      </c>
      <c r="C6" s="9">
        <v>383</v>
      </c>
      <c r="D6" s="9">
        <v>1</v>
      </c>
      <c r="E6" t="s">
        <v>35</v>
      </c>
      <c r="F6" s="10">
        <v>3188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25">
      <c r="A7" s="16" t="s">
        <v>18</v>
      </c>
      <c r="B7" t="s">
        <v>33</v>
      </c>
      <c r="C7" s="9">
        <v>383</v>
      </c>
      <c r="D7" s="9">
        <v>1</v>
      </c>
      <c r="E7" t="s">
        <v>35</v>
      </c>
      <c r="F7" s="10">
        <v>3188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25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25">
      <c r="A9" s="8" t="s">
        <v>23</v>
      </c>
      <c r="B9" t="s">
        <v>33</v>
      </c>
      <c r="C9" s="9">
        <v>383</v>
      </c>
      <c r="D9" s="9">
        <v>1</v>
      </c>
      <c r="E9" t="s">
        <v>36</v>
      </c>
      <c r="F9" s="10">
        <v>649982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6" t="s">
        <v>23</v>
      </c>
      <c r="B10" t="s">
        <v>33</v>
      </c>
      <c r="C10" s="9">
        <v>383</v>
      </c>
      <c r="D10" s="9">
        <v>1</v>
      </c>
      <c r="E10" t="s">
        <v>36</v>
      </c>
      <c r="F10" s="10">
        <v>649982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6" t="s">
        <v>23</v>
      </c>
      <c r="B11" t="s">
        <v>33</v>
      </c>
      <c r="C11" s="9">
        <v>383</v>
      </c>
      <c r="D11" s="9">
        <v>1</v>
      </c>
      <c r="E11" t="s">
        <v>36</v>
      </c>
      <c r="F11" s="10">
        <v>649982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6" t="s">
        <v>23</v>
      </c>
      <c r="B12" t="s">
        <v>33</v>
      </c>
      <c r="C12" s="9">
        <v>383</v>
      </c>
      <c r="D12" s="9">
        <v>1</v>
      </c>
      <c r="E12" t="s">
        <v>36</v>
      </c>
      <c r="F12" s="10">
        <v>649982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25">
      <c r="A14" s="8" t="s">
        <v>28</v>
      </c>
      <c r="B14" t="s">
        <v>33</v>
      </c>
      <c r="C14" s="9">
        <v>383</v>
      </c>
      <c r="D14" s="9">
        <v>1</v>
      </c>
      <c r="E14" t="s">
        <v>37</v>
      </c>
      <c r="F14" s="10">
        <v>194</v>
      </c>
      <c r="G14" s="11"/>
      <c r="H14" s="12"/>
      <c r="I14" s="11"/>
      <c r="J14" s="11"/>
      <c r="K14" s="11"/>
      <c r="L14" s="11"/>
      <c r="M14" s="11"/>
    </row>
    <row r="15" spans="1:18" s="13" customFormat="1" ht="12.75" x14ac:dyDescent="0.2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25">
      <c r="A16" s="8" t="s">
        <v>29</v>
      </c>
      <c r="B16" t="s">
        <v>33</v>
      </c>
      <c r="C16" s="9">
        <v>383</v>
      </c>
      <c r="D16" s="9">
        <v>1</v>
      </c>
      <c r="E16" t="s">
        <v>38</v>
      </c>
      <c r="F16" s="10">
        <v>9060</v>
      </c>
      <c r="G16" s="11"/>
      <c r="H16" s="12"/>
      <c r="I16" s="11"/>
      <c r="J16" s="11"/>
      <c r="K16" s="11"/>
      <c r="L16" s="11"/>
      <c r="M16" s="11"/>
    </row>
    <row r="17" spans="1:13" s="13" customFormat="1" ht="12.75" x14ac:dyDescent="0.2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25">
      <c r="A18" s="8" t="s">
        <v>30</v>
      </c>
      <c r="B18" t="s">
        <v>33</v>
      </c>
      <c r="C18" s="9">
        <v>383</v>
      </c>
      <c r="D18" s="9">
        <v>1</v>
      </c>
      <c r="E18" s="9"/>
      <c r="F18" s="10">
        <v>383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2016-05-12T15:16:12Z</dcterms:modified>
  <dc:language>en-US</dc:language>
</cp:coreProperties>
</file>