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koZa\Desktop\"/>
    </mc:Choice>
  </mc:AlternateContent>
  <xr:revisionPtr revIDLastSave="0" documentId="8_{280A8DFC-99BF-43E1-9627-064D73BE0F5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АВБ" sheetId="1" r:id="rId1"/>
    <sheet name="В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27" i="2"/>
  <c r="J28" i="2"/>
  <c r="J20" i="2"/>
  <c r="J21" i="2"/>
  <c r="J22" i="2"/>
  <c r="J23" i="2"/>
  <c r="J16" i="2"/>
  <c r="J26" i="2"/>
  <c r="J19" i="2"/>
  <c r="J15" i="2"/>
  <c r="J11" i="2"/>
  <c r="J10" i="2"/>
  <c r="J4" i="2"/>
  <c r="J5" i="2"/>
  <c r="J6" i="2"/>
  <c r="J7" i="2"/>
  <c r="I28" i="2"/>
  <c r="H28" i="2"/>
  <c r="I27" i="2"/>
  <c r="H27" i="2"/>
  <c r="I26" i="2"/>
  <c r="H26" i="2"/>
  <c r="I23" i="2"/>
  <c r="H23" i="2"/>
  <c r="I22" i="2"/>
  <c r="H22" i="2"/>
  <c r="I21" i="2"/>
  <c r="H21" i="2"/>
  <c r="I20" i="2"/>
  <c r="H20" i="2"/>
  <c r="I19" i="2"/>
  <c r="H19" i="2"/>
  <c r="I16" i="2"/>
  <c r="H16" i="2"/>
  <c r="I15" i="2"/>
  <c r="H15" i="2"/>
  <c r="I12" i="2"/>
  <c r="H12" i="2"/>
  <c r="I11" i="2"/>
  <c r="H11" i="2"/>
  <c r="I10" i="2"/>
  <c r="H10" i="2"/>
  <c r="I7" i="2"/>
  <c r="H7" i="2"/>
  <c r="I6" i="2"/>
  <c r="H6" i="2"/>
  <c r="I5" i="2"/>
  <c r="H5" i="2"/>
  <c r="I4" i="2"/>
  <c r="H4" i="2"/>
</calcChain>
</file>

<file path=xl/sharedStrings.xml><?xml version="1.0" encoding="utf-8"?>
<sst xmlns="http://schemas.openxmlformats.org/spreadsheetml/2006/main" count="68" uniqueCount="65">
  <si>
    <t>Название</t>
  </si>
  <si>
    <t>Длина ВПП</t>
  </si>
  <si>
    <t>Класс ВПП</t>
  </si>
  <si>
    <t>Номер п/п</t>
  </si>
  <si>
    <t>Длина разбега</t>
  </si>
  <si>
    <t>Длина пробега</t>
  </si>
  <si>
    <t>Максимальная масса</t>
  </si>
  <si>
    <t>Широта АВБ</t>
  </si>
  <si>
    <t>Долгота АВБ</t>
  </si>
  <si>
    <t>Дальность полета снаряженного в одну сторону</t>
  </si>
  <si>
    <t>Прочие ТТХ</t>
  </si>
  <si>
    <t>Милденхолл</t>
  </si>
  <si>
    <t>Авиано</t>
  </si>
  <si>
    <t>Рамштайн</t>
  </si>
  <si>
    <t>Бандырма</t>
  </si>
  <si>
    <t>Шпангдалем</t>
  </si>
  <si>
    <t>Эрланн</t>
  </si>
  <si>
    <t>Ласк</t>
  </si>
  <si>
    <t>Тапа</t>
  </si>
  <si>
    <t>Эвенес</t>
  </si>
  <si>
    <t xml:space="preserve">Дальность полета пустого в одну сторону  </t>
  </si>
  <si>
    <t xml:space="preserve">Дальность полета пустого туда-обратно  </t>
  </si>
  <si>
    <t>Дальние бомбардировщики</t>
  </si>
  <si>
    <t>Rockwell B-1A Lancer</t>
  </si>
  <si>
    <t>Rockwell B-1B Lancer</t>
  </si>
  <si>
    <t>Northrop B-2 Spirit</t>
  </si>
  <si>
    <t>Boeing B-52 Stratofortress</t>
  </si>
  <si>
    <t>Истребительная авиация</t>
  </si>
  <si>
    <t>McDonnell Douglas F-15E</t>
  </si>
  <si>
    <t>Lockheed/Boeing F-22 Raptor</t>
  </si>
  <si>
    <t>General Dynamics F-16</t>
  </si>
  <si>
    <t>Штурмовики</t>
  </si>
  <si>
    <t>Fairchild Republic A-10</t>
  </si>
  <si>
    <t>Lockheed AC-130 Spectre</t>
  </si>
  <si>
    <t>Транспортная авиация</t>
  </si>
  <si>
    <t>Boeing C-17 Globemaster III</t>
  </si>
  <si>
    <t>Alenia C-27J Spartan</t>
  </si>
  <si>
    <t>C-41A Aviocar</t>
  </si>
  <si>
    <t>C-130E/H Hercules</t>
  </si>
  <si>
    <t>C-130J Super Hercules</t>
  </si>
  <si>
    <t>Заправочная авиация</t>
  </si>
  <si>
    <t>Boeing KC-135 Stratotanker</t>
  </si>
  <si>
    <t>2 743 м</t>
  </si>
  <si>
    <t>McDonnell Douglas KC-10 Extender</t>
  </si>
  <si>
    <t>3 658 м</t>
  </si>
  <si>
    <t>Lockheed Martin KC-130</t>
  </si>
  <si>
    <t>945 м</t>
  </si>
  <si>
    <t>Дальность полета снаряженного туда-обратно</t>
  </si>
  <si>
    <t>52.365000000</t>
  </si>
  <si>
    <t>46.031388889</t>
  </si>
  <si>
    <t>12.596944444</t>
  </si>
  <si>
    <t>49.450000000</t>
  </si>
  <si>
    <t>7.550000000</t>
  </si>
  <si>
    <t>40.319166667</t>
  </si>
  <si>
    <t>27.971388889</t>
  </si>
  <si>
    <t>49.975833333</t>
  </si>
  <si>
    <t>6.697222222</t>
  </si>
  <si>
    <t>63.699444444</t>
  </si>
  <si>
    <t>9.617222222</t>
  </si>
  <si>
    <t>51.583333333</t>
  </si>
  <si>
    <t>19.133333333</t>
  </si>
  <si>
    <t>59.238888889</t>
  </si>
  <si>
    <t>25.957222222</t>
  </si>
  <si>
    <t>68.488888889</t>
  </si>
  <si>
    <t>16.678333333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</si>
</sst>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5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90" zoomScaleNormal="90" workbookViewId="0">
      <selection activeCell="F15" sqref="F15"/>
    </sheetView>
  </sheetViews>
  <sheetFormatPr defaultRowHeight="14.4" x14ac:dyDescent="0.3"/>
  <cols>
    <col min="1" max="1" width="13.88671875" customWidth="1"/>
    <col min="2" max="2" width="45.6640625" customWidth="1"/>
    <col min="3" max="3" width="32.5546875" customWidth="1"/>
    <col min="4" max="4" width="28.33203125" customWidth="1"/>
    <col min="5" max="6" width="19.88671875" customWidth="1"/>
  </cols>
  <sheetData>
    <row r="1" spans="1:6" ht="18" x14ac:dyDescent="0.3">
      <c r="A1" s="2" t="s">
        <v>3</v>
      </c>
      <c r="B1" s="3" t="s">
        <v>0</v>
      </c>
      <c r="C1" s="3" t="s">
        <v>1</v>
      </c>
      <c r="D1" s="3" t="s">
        <v>2</v>
      </c>
      <c r="E1" s="7" t="s">
        <v>7</v>
      </c>
      <c r="F1" s="8" t="s">
        <v>8</v>
      </c>
    </row>
    <row r="2" spans="1:6" ht="21" x14ac:dyDescent="0.4">
      <c r="A2" s="19">
        <v>1</v>
      </c>
      <c r="B2" s="20" t="s">
        <v>11</v>
      </c>
      <c r="C2" s="20">
        <v>2800</v>
      </c>
      <c r="D2" s="1">
        <v>1</v>
      </c>
      <c r="E2" s="20" t="s">
        <v>48</v>
      </c>
      <c r="F2" s="22" t="s">
        <v>48</v>
      </c>
    </row>
    <row r="3" spans="1:6" ht="21" x14ac:dyDescent="0.4">
      <c r="A3" s="19">
        <v>2</v>
      </c>
      <c r="B3" s="20" t="s">
        <v>12</v>
      </c>
      <c r="C3" s="20">
        <v>3200</v>
      </c>
      <c r="D3" s="1">
        <v>1</v>
      </c>
      <c r="E3" s="20" t="s">
        <v>49</v>
      </c>
      <c r="F3" s="22" t="s">
        <v>50</v>
      </c>
    </row>
    <row r="4" spans="1:6" ht="21" x14ac:dyDescent="0.4">
      <c r="A4" s="19">
        <v>3</v>
      </c>
      <c r="B4" s="21" t="s">
        <v>13</v>
      </c>
      <c r="C4" s="20">
        <v>2600</v>
      </c>
      <c r="D4" s="1">
        <v>2</v>
      </c>
      <c r="E4" s="20" t="s">
        <v>51</v>
      </c>
      <c r="F4" s="22" t="s">
        <v>52</v>
      </c>
    </row>
    <row r="5" spans="1:6" ht="21" x14ac:dyDescent="0.4">
      <c r="A5" s="19">
        <v>4</v>
      </c>
      <c r="B5" s="20" t="s">
        <v>14</v>
      </c>
      <c r="C5" s="20">
        <v>3500</v>
      </c>
      <c r="D5" s="1">
        <v>1</v>
      </c>
      <c r="E5" s="20" t="s">
        <v>53</v>
      </c>
      <c r="F5" s="22" t="s">
        <v>54</v>
      </c>
    </row>
    <row r="6" spans="1:6" ht="21" x14ac:dyDescent="0.4">
      <c r="A6" s="19">
        <v>5</v>
      </c>
      <c r="B6" s="20" t="s">
        <v>15</v>
      </c>
      <c r="C6" s="20">
        <v>3050</v>
      </c>
      <c r="D6" s="1">
        <v>1</v>
      </c>
      <c r="E6" s="20" t="s">
        <v>55</v>
      </c>
      <c r="F6" s="22" t="s">
        <v>56</v>
      </c>
    </row>
    <row r="7" spans="1:6" ht="21" x14ac:dyDescent="0.4">
      <c r="A7" s="19">
        <v>6</v>
      </c>
      <c r="B7" s="20" t="s">
        <v>16</v>
      </c>
      <c r="C7" s="20">
        <v>1700</v>
      </c>
      <c r="D7" s="1">
        <v>3</v>
      </c>
      <c r="E7" s="20" t="s">
        <v>57</v>
      </c>
      <c r="F7" s="22" t="s">
        <v>58</v>
      </c>
    </row>
    <row r="8" spans="1:6" ht="21" x14ac:dyDescent="0.4">
      <c r="A8" s="19">
        <v>7</v>
      </c>
      <c r="B8" s="20" t="s">
        <v>17</v>
      </c>
      <c r="C8" s="20">
        <v>3000</v>
      </c>
      <c r="D8" s="1">
        <v>1</v>
      </c>
      <c r="E8" s="20" t="s">
        <v>59</v>
      </c>
      <c r="F8" s="22" t="s">
        <v>60</v>
      </c>
    </row>
    <row r="9" spans="1:6" ht="21" x14ac:dyDescent="0.4">
      <c r="A9" s="19">
        <v>8</v>
      </c>
      <c r="B9" s="9" t="s">
        <v>18</v>
      </c>
      <c r="C9" s="20">
        <v>2400</v>
      </c>
      <c r="D9" s="1">
        <v>2</v>
      </c>
      <c r="E9" s="20" t="s">
        <v>61</v>
      </c>
      <c r="F9" s="22" t="s">
        <v>62</v>
      </c>
    </row>
    <row r="10" spans="1:6" ht="21.6" thickBot="1" x14ac:dyDescent="0.45">
      <c r="A10" s="19">
        <v>9</v>
      </c>
      <c r="B10" s="23" t="s">
        <v>19</v>
      </c>
      <c r="C10" s="23">
        <v>3000</v>
      </c>
      <c r="D10" s="6">
        <v>1</v>
      </c>
      <c r="E10" s="23" t="s">
        <v>63</v>
      </c>
      <c r="F10" s="24" t="s">
        <v>64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abSelected="1" topLeftCell="A16" zoomScale="85" zoomScaleNormal="85" workbookViewId="0">
      <selection activeCell="C11" sqref="C11"/>
    </sheetView>
  </sheetViews>
  <sheetFormatPr defaultRowHeight="14.4" x14ac:dyDescent="0.3"/>
  <cols>
    <col min="1" max="1" width="12.33203125" customWidth="1"/>
    <col min="2" max="2" width="34.109375" customWidth="1"/>
    <col min="3" max="3" width="18.109375" customWidth="1"/>
    <col min="4" max="4" width="16.44140625" customWidth="1"/>
    <col min="5" max="5" width="19.5546875" customWidth="1"/>
    <col min="6" max="9" width="20" customWidth="1"/>
    <col min="10" max="10" width="57.88671875" customWidth="1"/>
  </cols>
  <sheetData>
    <row r="1" spans="1:10" ht="72.599999999999994" thickBot="1" x14ac:dyDescent="0.35">
      <c r="A1" s="42" t="s">
        <v>3</v>
      </c>
      <c r="B1" s="43" t="s">
        <v>0</v>
      </c>
      <c r="C1" s="43" t="s">
        <v>4</v>
      </c>
      <c r="D1" s="43" t="s">
        <v>5</v>
      </c>
      <c r="E1" s="43" t="s">
        <v>6</v>
      </c>
      <c r="F1" s="43" t="s">
        <v>20</v>
      </c>
      <c r="G1" s="43" t="s">
        <v>9</v>
      </c>
      <c r="H1" s="43" t="s">
        <v>21</v>
      </c>
      <c r="I1" s="43" t="s">
        <v>47</v>
      </c>
      <c r="J1" s="44" t="s">
        <v>10</v>
      </c>
    </row>
    <row r="2" spans="1:10" x14ac:dyDescent="0.3">
      <c r="A2" s="36" t="s">
        <v>22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ht="15" thickBot="1" x14ac:dyDescent="0.3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36" x14ac:dyDescent="0.35">
      <c r="A4" s="14">
        <v>1</v>
      </c>
      <c r="B4" s="10" t="s">
        <v>23</v>
      </c>
      <c r="C4" s="11">
        <v>3048</v>
      </c>
      <c r="D4" s="11">
        <v>2152</v>
      </c>
      <c r="E4" s="11">
        <v>176800</v>
      </c>
      <c r="F4" s="11">
        <v>10500</v>
      </c>
      <c r="G4" s="10">
        <v>9817</v>
      </c>
      <c r="H4" s="10">
        <f>F4/2 -100</f>
        <v>5150</v>
      </c>
      <c r="I4" s="35">
        <f>(G4-200)/2</f>
        <v>4808.5</v>
      </c>
      <c r="J4" s="13" t="str">
        <f>CONCATENATE(B4,", ",C4,", ",D4,", ",E4,", ",F4,", ",G4,", ",H4,", ",I4,", ",)</f>
        <v xml:space="preserve">Rockwell B-1A Lancer, 3048, 2152, 176800, 10500, 9817, 5150, 4808,5, </v>
      </c>
    </row>
    <row r="5" spans="1:10" ht="36" x14ac:dyDescent="0.35">
      <c r="A5" s="25"/>
      <c r="B5" s="1" t="s">
        <v>24</v>
      </c>
      <c r="C5" s="15">
        <v>3700</v>
      </c>
      <c r="D5" s="15">
        <v>2740</v>
      </c>
      <c r="E5" s="15">
        <v>216363</v>
      </c>
      <c r="F5" s="15">
        <v>11998</v>
      </c>
      <c r="G5" s="16">
        <v>9254</v>
      </c>
      <c r="H5" s="1">
        <f t="shared" ref="H5:H7" si="0">F5/2 -100</f>
        <v>5899</v>
      </c>
      <c r="I5" s="12">
        <f t="shared" ref="I5:I7" si="1">(G5-200)/2</f>
        <v>4527</v>
      </c>
      <c r="J5" s="13" t="str">
        <f t="shared" ref="J5:J7" si="2">CONCATENATE(B5,", ",C5,", ",D5,", ",E5,", ",F5,", ",G5,", ",H5,", ",I5,", ",)</f>
        <v xml:space="preserve">Rockwell B-1B Lancer, 3700, 2740, 216363, 11998, 9254, 5899, 4527, </v>
      </c>
    </row>
    <row r="6" spans="1:10" ht="36" x14ac:dyDescent="0.35">
      <c r="A6" s="4">
        <v>2</v>
      </c>
      <c r="B6" s="1" t="s">
        <v>25</v>
      </c>
      <c r="C6" s="15">
        <v>3048</v>
      </c>
      <c r="D6" s="15">
        <v>2134</v>
      </c>
      <c r="E6" s="15">
        <v>170600</v>
      </c>
      <c r="F6" s="15">
        <v>11100</v>
      </c>
      <c r="G6" s="16">
        <v>9600</v>
      </c>
      <c r="H6" s="1">
        <f t="shared" si="0"/>
        <v>5450</v>
      </c>
      <c r="I6" s="12">
        <f t="shared" si="1"/>
        <v>4700</v>
      </c>
      <c r="J6" s="13" t="str">
        <f t="shared" si="2"/>
        <v xml:space="preserve">Northrop B-2 Spirit, 3048, 2134, 170600, 11100, 9600, 5450, 4700, </v>
      </c>
    </row>
    <row r="7" spans="1:10" ht="36.6" thickBot="1" x14ac:dyDescent="0.4">
      <c r="A7" s="28">
        <v>3</v>
      </c>
      <c r="B7" s="29" t="s">
        <v>26</v>
      </c>
      <c r="C7" s="31">
        <v>3048</v>
      </c>
      <c r="D7" s="31">
        <v>2195</v>
      </c>
      <c r="E7" s="31">
        <v>220000</v>
      </c>
      <c r="F7" s="31">
        <v>16000</v>
      </c>
      <c r="G7" s="30">
        <v>12000</v>
      </c>
      <c r="H7" s="29">
        <f t="shared" si="0"/>
        <v>7900</v>
      </c>
      <c r="I7" s="32">
        <f t="shared" si="1"/>
        <v>5900</v>
      </c>
      <c r="J7" s="13" t="str">
        <f t="shared" si="2"/>
        <v xml:space="preserve">Boeing B-52 Stratofortress, 3048, 2195, 220000, 16000, 12000, 7900, 5900, </v>
      </c>
    </row>
    <row r="8" spans="1:10" x14ac:dyDescent="0.3">
      <c r="A8" s="36" t="s">
        <v>27</v>
      </c>
      <c r="B8" s="37"/>
      <c r="C8" s="37"/>
      <c r="D8" s="37"/>
      <c r="E8" s="37"/>
      <c r="F8" s="37"/>
      <c r="G8" s="37"/>
      <c r="H8" s="37"/>
      <c r="I8" s="37"/>
      <c r="J8" s="38"/>
    </row>
    <row r="9" spans="1:10" ht="15" thickBot="1" x14ac:dyDescent="0.35">
      <c r="A9" s="39"/>
      <c r="B9" s="40"/>
      <c r="C9" s="40"/>
      <c r="D9" s="40"/>
      <c r="E9" s="40"/>
      <c r="F9" s="40"/>
      <c r="G9" s="40"/>
      <c r="H9" s="40"/>
      <c r="I9" s="40"/>
      <c r="J9" s="41"/>
    </row>
    <row r="10" spans="1:10" ht="36" x14ac:dyDescent="0.35">
      <c r="A10" s="33">
        <v>4</v>
      </c>
      <c r="B10" s="10" t="s">
        <v>28</v>
      </c>
      <c r="C10" s="11">
        <v>2475</v>
      </c>
      <c r="D10" s="11">
        <v>1830</v>
      </c>
      <c r="E10" s="11">
        <v>36700</v>
      </c>
      <c r="F10" s="11">
        <v>4800</v>
      </c>
      <c r="G10" s="34">
        <v>3400</v>
      </c>
      <c r="H10" s="11">
        <f t="shared" ref="H10:H12" si="3">F10/2 -100</f>
        <v>2300</v>
      </c>
      <c r="I10" s="35">
        <f t="shared" ref="I10:I28" si="4">(G10-200)/2</f>
        <v>1600</v>
      </c>
      <c r="J10" s="13" t="str">
        <f t="shared" ref="J10:J12" si="5">CONCATENATE(B10,", ",C10,", ",D10,", ",E10,", ",F10,", ",G10,", ",H10,", ",I10,", ",)</f>
        <v xml:space="preserve">McDonnell Douglas F-15E, 2475, 1830, 36700, 4800, 3400, 2300, 1600, </v>
      </c>
    </row>
    <row r="11" spans="1:10" ht="36" x14ac:dyDescent="0.35">
      <c r="A11" s="4">
        <v>5</v>
      </c>
      <c r="B11" s="1" t="s">
        <v>29</v>
      </c>
      <c r="C11" s="15">
        <v>1524</v>
      </c>
      <c r="D11" s="1">
        <v>914</v>
      </c>
      <c r="E11" s="15">
        <v>38000</v>
      </c>
      <c r="F11" s="15">
        <v>3200</v>
      </c>
      <c r="G11" s="17">
        <v>2960</v>
      </c>
      <c r="H11" s="15">
        <f t="shared" si="3"/>
        <v>1500</v>
      </c>
      <c r="I11" s="12">
        <f t="shared" si="4"/>
        <v>1380</v>
      </c>
      <c r="J11" s="13" t="str">
        <f t="shared" si="5"/>
        <v xml:space="preserve">Lockheed/Boeing F-22 Raptor, 1524, 914, 38000, 3200, 2960, 1500, 1380, </v>
      </c>
    </row>
    <row r="12" spans="1:10" ht="36.6" thickBot="1" x14ac:dyDescent="0.4">
      <c r="A12" s="28">
        <v>6</v>
      </c>
      <c r="B12" s="29" t="s">
        <v>30</v>
      </c>
      <c r="C12" s="31">
        <v>1830</v>
      </c>
      <c r="D12" s="31">
        <v>1220</v>
      </c>
      <c r="E12" s="31">
        <v>19187</v>
      </c>
      <c r="F12" s="31">
        <v>4220</v>
      </c>
      <c r="G12" s="30">
        <v>2575</v>
      </c>
      <c r="H12" s="31">
        <f t="shared" si="3"/>
        <v>2010</v>
      </c>
      <c r="I12" s="32">
        <f t="shared" si="4"/>
        <v>1187.5</v>
      </c>
      <c r="J12" s="13" t="str">
        <f t="shared" si="5"/>
        <v xml:space="preserve">General Dynamics F-16, 1830, 1220, 19187, 4220, 2575, 2010, 1187,5, </v>
      </c>
    </row>
    <row r="13" spans="1:10" x14ac:dyDescent="0.3">
      <c r="A13" s="36" t="s">
        <v>31</v>
      </c>
      <c r="B13" s="37"/>
      <c r="C13" s="37"/>
      <c r="D13" s="37"/>
      <c r="E13" s="37"/>
      <c r="F13" s="37"/>
      <c r="G13" s="37"/>
      <c r="H13" s="37"/>
      <c r="I13" s="37"/>
      <c r="J13" s="38"/>
    </row>
    <row r="14" spans="1:10" ht="15" thickBot="1" x14ac:dyDescent="0.35">
      <c r="A14" s="39"/>
      <c r="B14" s="40"/>
      <c r="C14" s="40"/>
      <c r="D14" s="40"/>
      <c r="E14" s="40"/>
      <c r="F14" s="40"/>
      <c r="G14" s="40"/>
      <c r="H14" s="40"/>
      <c r="I14" s="40"/>
      <c r="J14" s="41"/>
    </row>
    <row r="15" spans="1:10" ht="36" x14ac:dyDescent="0.35">
      <c r="A15" s="33">
        <v>7</v>
      </c>
      <c r="B15" s="10" t="s">
        <v>32</v>
      </c>
      <c r="C15" s="11">
        <v>1067</v>
      </c>
      <c r="D15" s="10">
        <v>732</v>
      </c>
      <c r="E15" s="11">
        <v>22950</v>
      </c>
      <c r="F15" s="11">
        <v>1800</v>
      </c>
      <c r="G15" s="34">
        <v>1600</v>
      </c>
      <c r="H15" s="11">
        <f>F15/2 -100</f>
        <v>800</v>
      </c>
      <c r="I15" s="35">
        <f>(G15-200)/2</f>
        <v>700</v>
      </c>
      <c r="J15" s="13" t="str">
        <f t="shared" ref="J15:J16" si="6">CONCATENATE(B15,", ",C15,", ",D15,", ",E15,", ",F15,", ",G15,", ",H15,", ",I15,", ",)</f>
        <v xml:space="preserve">Fairchild Republic A-10, 1067, 732, 22950, 1800, 1600, 800, 700, </v>
      </c>
    </row>
    <row r="16" spans="1:10" ht="36.6" thickBot="1" x14ac:dyDescent="0.4">
      <c r="A16" s="28">
        <v>8</v>
      </c>
      <c r="B16" s="29" t="s">
        <v>33</v>
      </c>
      <c r="C16" s="29">
        <v>1091</v>
      </c>
      <c r="D16" s="29">
        <v>518</v>
      </c>
      <c r="E16" s="31">
        <v>79380</v>
      </c>
      <c r="F16" s="31">
        <v>3200</v>
      </c>
      <c r="G16" s="30">
        <v>2400</v>
      </c>
      <c r="H16" s="29">
        <f>F16/2</f>
        <v>1600</v>
      </c>
      <c r="I16" s="32">
        <f t="shared" si="4"/>
        <v>1100</v>
      </c>
      <c r="J16" s="13" t="str">
        <f t="shared" si="6"/>
        <v xml:space="preserve">Lockheed AC-130 Spectre, 1091, 518, 79380, 3200, 2400, 1600, 1100, </v>
      </c>
    </row>
    <row r="17" spans="1:10" x14ac:dyDescent="0.3">
      <c r="A17" s="36" t="s">
        <v>34</v>
      </c>
      <c r="B17" s="37"/>
      <c r="C17" s="37"/>
      <c r="D17" s="37"/>
      <c r="E17" s="37"/>
      <c r="F17" s="37"/>
      <c r="G17" s="37"/>
      <c r="H17" s="37"/>
      <c r="I17" s="37"/>
      <c r="J17" s="38"/>
    </row>
    <row r="18" spans="1:10" ht="15" thickBot="1" x14ac:dyDescent="0.35">
      <c r="A18" s="39"/>
      <c r="B18" s="40"/>
      <c r="C18" s="40"/>
      <c r="D18" s="40"/>
      <c r="E18" s="40"/>
      <c r="F18" s="40"/>
      <c r="G18" s="40"/>
      <c r="H18" s="40"/>
      <c r="I18" s="40"/>
      <c r="J18" s="41"/>
    </row>
    <row r="19" spans="1:10" ht="36" x14ac:dyDescent="0.35">
      <c r="A19" s="33">
        <v>9</v>
      </c>
      <c r="B19" s="10" t="s">
        <v>35</v>
      </c>
      <c r="C19" s="11">
        <v>2360</v>
      </c>
      <c r="D19" s="10">
        <v>915</v>
      </c>
      <c r="E19" s="11">
        <v>265350</v>
      </c>
      <c r="F19" s="11">
        <v>8710</v>
      </c>
      <c r="G19" s="34">
        <v>4445</v>
      </c>
      <c r="H19" s="10">
        <f t="shared" ref="H19:H28" si="7">F19/2</f>
        <v>4355</v>
      </c>
      <c r="I19" s="35">
        <f t="shared" si="4"/>
        <v>2122.5</v>
      </c>
      <c r="J19" s="13" t="str">
        <f t="shared" ref="J19:J23" si="8">CONCATENATE(B19,", ",C19,", ",D19,", ",E19,", ",F19,", ",G19,", ",H19,", ",I19,", ",)</f>
        <v xml:space="preserve">Boeing C-17 Globemaster III, 2360, 915, 265350, 8710, 4445, 4355, 2122,5, </v>
      </c>
    </row>
    <row r="20" spans="1:10" ht="36" x14ac:dyDescent="0.35">
      <c r="A20" s="4">
        <v>10</v>
      </c>
      <c r="B20" s="1" t="s">
        <v>36</v>
      </c>
      <c r="C20" s="15">
        <v>1050</v>
      </c>
      <c r="D20" s="1">
        <v>700</v>
      </c>
      <c r="E20" s="15">
        <v>305000</v>
      </c>
      <c r="F20" s="16">
        <v>5556</v>
      </c>
      <c r="G20" s="15">
        <v>2778</v>
      </c>
      <c r="H20" s="1">
        <f t="shared" si="7"/>
        <v>2778</v>
      </c>
      <c r="I20" s="12">
        <f t="shared" si="4"/>
        <v>1289</v>
      </c>
      <c r="J20" s="13" t="str">
        <f t="shared" si="8"/>
        <v xml:space="preserve">Alenia C-27J Spartan, 1050, 700, 305000, 5556, 2778, 2778, 1289, </v>
      </c>
    </row>
    <row r="21" spans="1:10" ht="36" x14ac:dyDescent="0.35">
      <c r="A21" s="4">
        <v>11</v>
      </c>
      <c r="B21" s="1" t="s">
        <v>37</v>
      </c>
      <c r="C21" s="1">
        <v>775</v>
      </c>
      <c r="D21" s="1">
        <v>425</v>
      </c>
      <c r="E21" s="15">
        <v>75000</v>
      </c>
      <c r="F21" s="16">
        <v>1334</v>
      </c>
      <c r="G21" s="1">
        <v>8500</v>
      </c>
      <c r="H21" s="1">
        <f t="shared" si="7"/>
        <v>667</v>
      </c>
      <c r="I21" s="12">
        <f t="shared" si="4"/>
        <v>4150</v>
      </c>
      <c r="J21" s="13" t="str">
        <f t="shared" si="8"/>
        <v xml:space="preserve">C-41A Aviocar, 775, 425, 75000, 1334, 8500, 667, 4150, </v>
      </c>
    </row>
    <row r="22" spans="1:10" ht="36" x14ac:dyDescent="0.35">
      <c r="A22" s="4">
        <v>12</v>
      </c>
      <c r="B22" s="1" t="s">
        <v>38</v>
      </c>
      <c r="C22" s="1">
        <v>975</v>
      </c>
      <c r="D22" s="1">
        <v>735</v>
      </c>
      <c r="E22" s="15">
        <v>70300</v>
      </c>
      <c r="F22" s="16">
        <v>5930</v>
      </c>
      <c r="G22" s="15">
        <v>3620</v>
      </c>
      <c r="H22" s="1">
        <f t="shared" si="7"/>
        <v>2965</v>
      </c>
      <c r="I22" s="12">
        <f t="shared" si="4"/>
        <v>1710</v>
      </c>
      <c r="J22" s="13" t="str">
        <f t="shared" si="8"/>
        <v xml:space="preserve">C-130E/H Hercules, 975, 735, 70300, 5930, 3620, 2965, 1710, </v>
      </c>
    </row>
    <row r="23" spans="1:10" ht="36.6" thickBot="1" x14ac:dyDescent="0.4">
      <c r="A23" s="28">
        <v>13</v>
      </c>
      <c r="B23" s="29" t="s">
        <v>39</v>
      </c>
      <c r="C23" s="29">
        <v>1524</v>
      </c>
      <c r="D23" s="29">
        <v>914</v>
      </c>
      <c r="E23" s="31">
        <v>79378</v>
      </c>
      <c r="F23" s="30">
        <v>7790</v>
      </c>
      <c r="G23" s="31">
        <v>5200</v>
      </c>
      <c r="H23" s="29">
        <f t="shared" si="7"/>
        <v>3895</v>
      </c>
      <c r="I23" s="32">
        <f t="shared" si="4"/>
        <v>2500</v>
      </c>
      <c r="J23" s="13" t="str">
        <f t="shared" si="8"/>
        <v xml:space="preserve">C-130J Super Hercules, 1524, 914, 79378, 7790, 5200, 3895, 2500, </v>
      </c>
    </row>
    <row r="24" spans="1:10" x14ac:dyDescent="0.3">
      <c r="A24" s="36" t="s">
        <v>40</v>
      </c>
      <c r="B24" s="37"/>
      <c r="C24" s="37"/>
      <c r="D24" s="37"/>
      <c r="E24" s="37"/>
      <c r="F24" s="37"/>
      <c r="G24" s="37"/>
      <c r="H24" s="37"/>
      <c r="I24" s="37"/>
      <c r="J24" s="38"/>
    </row>
    <row r="25" spans="1:10" ht="15" thickBot="1" x14ac:dyDescent="0.35">
      <c r="A25" s="39"/>
      <c r="B25" s="40"/>
      <c r="C25" s="40"/>
      <c r="D25" s="40"/>
      <c r="E25" s="40"/>
      <c r="F25" s="40"/>
      <c r="G25" s="40"/>
      <c r="H25" s="40"/>
      <c r="I25" s="40"/>
      <c r="J25" s="41"/>
    </row>
    <row r="26" spans="1:10" ht="36" x14ac:dyDescent="0.35">
      <c r="A26" s="33">
        <v>14</v>
      </c>
      <c r="B26" s="10" t="s">
        <v>41</v>
      </c>
      <c r="C26" s="10" t="s">
        <v>42</v>
      </c>
      <c r="D26" s="11">
        <v>1524</v>
      </c>
      <c r="E26" s="11">
        <v>146295</v>
      </c>
      <c r="F26" s="34">
        <v>4570</v>
      </c>
      <c r="G26" s="11">
        <v>4200</v>
      </c>
      <c r="H26" s="10">
        <f t="shared" si="7"/>
        <v>2285</v>
      </c>
      <c r="I26" s="35">
        <f t="shared" si="4"/>
        <v>2000</v>
      </c>
      <c r="J26" s="13" t="str">
        <f t="shared" ref="J26:J28" si="9">CONCATENATE(B26,", ",C26,", ",D26,", ",E26,", ",F26,", ",G26,", ",H26,", ",I26,", ",)</f>
        <v xml:space="preserve">Boeing KC-135 Stratotanker, 2 743 м, 1524, 146295, 4570, 4200, 2285, 2000, </v>
      </c>
    </row>
    <row r="27" spans="1:10" ht="36" x14ac:dyDescent="0.35">
      <c r="A27" s="4">
        <v>15</v>
      </c>
      <c r="B27" s="1" t="s">
        <v>43</v>
      </c>
      <c r="C27" s="1" t="s">
        <v>44</v>
      </c>
      <c r="D27" s="15">
        <v>2134</v>
      </c>
      <c r="E27" s="15">
        <v>267620</v>
      </c>
      <c r="F27" s="16">
        <v>9420</v>
      </c>
      <c r="G27" s="15">
        <v>7800</v>
      </c>
      <c r="H27" s="1">
        <f t="shared" si="7"/>
        <v>4710</v>
      </c>
      <c r="I27" s="12">
        <f t="shared" si="4"/>
        <v>3800</v>
      </c>
      <c r="J27" s="13" t="str">
        <f t="shared" si="9"/>
        <v xml:space="preserve">McDonnell Douglas KC-10 Extender, 3 658 м, 2134, 267620, 9420, 7800, 4710, 3800, </v>
      </c>
    </row>
    <row r="28" spans="1:10" ht="36.6" thickBot="1" x14ac:dyDescent="0.4">
      <c r="A28" s="5">
        <v>16</v>
      </c>
      <c r="B28" s="6" t="s">
        <v>45</v>
      </c>
      <c r="C28" s="6" t="s">
        <v>46</v>
      </c>
      <c r="D28" s="6">
        <v>762</v>
      </c>
      <c r="E28" s="27">
        <v>70305</v>
      </c>
      <c r="F28" s="26">
        <v>3330</v>
      </c>
      <c r="G28" s="27">
        <v>3090</v>
      </c>
      <c r="H28" s="6">
        <f t="shared" si="7"/>
        <v>1665</v>
      </c>
      <c r="I28" s="18">
        <f t="shared" si="4"/>
        <v>1445</v>
      </c>
      <c r="J28" s="13" t="str">
        <f t="shared" si="9"/>
        <v xml:space="preserve">Lockheed Martin KC-130, 945 м, 762, 70305, 3330, 3090, 1665, 1445, </v>
      </c>
    </row>
  </sheetData>
  <mergeCells count="6">
    <mergeCell ref="A2:J3"/>
    <mergeCell ref="A4:A5"/>
    <mergeCell ref="A8:J9"/>
    <mergeCell ref="A13:J14"/>
    <mergeCell ref="A17:J18"/>
    <mergeCell ref="A24:J2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АВБ</vt:lpstr>
      <vt:lpstr>ВС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ChokoZa</dc:creator>
  <cp:lastModifiedBy>ChokoZa</cp:lastModifiedBy>
  <dcterms:created xsi:type="dcterms:W3CDTF">2023-07-02T09:34:36Z</dcterms:created>
  <dcterms:modified xsi:type="dcterms:W3CDTF">2023-07-03T03:19:00Z</dcterms:modified>
</cp:coreProperties>
</file>