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hhit-my.sharepoint.com/personal/andrei_bystrov_student_nhh_no/Documents/MSc -ENE/Spring 2025 - NHH/Thesis/Data/5_Raw Data Cleaning/"/>
    </mc:Choice>
  </mc:AlternateContent>
  <xr:revisionPtr revIDLastSave="240" documentId="8_{13684433-227A-471F-9508-AEA31E658AE2}" xr6:coauthVersionLast="47" xr6:coauthVersionMax="47" xr10:uidLastSave="{E32E1356-CEE6-4453-A325-4AF24FCDFC2F}"/>
  <bookViews>
    <workbookView xWindow="-108" yWindow="-108" windowWidth="23256" windowHeight="12576" xr2:uid="{59852214-5610-4198-9A93-492BC45AAE05}"/>
  </bookViews>
  <sheets>
    <sheet name="Metodology" sheetId="1" r:id="rId1"/>
    <sheet name="Distance2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5" i="1"/>
  <c r="C5" i="1"/>
  <c r="H8" i="1"/>
  <c r="H9" i="1"/>
  <c r="H11" i="1"/>
  <c r="G8" i="1"/>
  <c r="G9" i="1"/>
  <c r="G11" i="1"/>
  <c r="D5" i="1"/>
  <c r="E5" i="1"/>
  <c r="G5" i="1" s="1"/>
  <c r="F5" i="1"/>
  <c r="H5" i="1" s="1"/>
  <c r="D10" i="1"/>
  <c r="E10" i="1"/>
  <c r="F10" i="1"/>
  <c r="H10" i="1" s="1"/>
  <c r="C10" i="1"/>
  <c r="D13" i="1"/>
  <c r="E13" i="1"/>
  <c r="F13" i="1"/>
  <c r="H13" i="1" s="1"/>
  <c r="C13" i="1"/>
  <c r="D7" i="1"/>
  <c r="E7" i="1"/>
  <c r="F7" i="1"/>
  <c r="H7" i="1" s="1"/>
  <c r="C7" i="1"/>
  <c r="D12" i="1"/>
  <c r="E12" i="1"/>
  <c r="F12" i="1"/>
  <c r="H12" i="1" s="1"/>
  <c r="C12" i="1"/>
  <c r="E6" i="1"/>
  <c r="F6" i="1"/>
  <c r="D6" i="1"/>
  <c r="C6" i="1"/>
  <c r="G7" i="1" l="1"/>
  <c r="G6" i="1"/>
  <c r="H6" i="1"/>
  <c r="G12" i="1"/>
  <c r="G13" i="1"/>
  <c r="G10" i="1"/>
</calcChain>
</file>

<file path=xl/sharedStrings.xml><?xml version="1.0" encoding="utf-8"?>
<sst xmlns="http://schemas.openxmlformats.org/spreadsheetml/2006/main" count="100" uniqueCount="47">
  <si>
    <t>Region_pair</t>
  </si>
  <si>
    <t>Second_shortest_distance_nm</t>
  </si>
  <si>
    <t>Second_shortest_distance_day</t>
  </si>
  <si>
    <t>NE_America-SW_America</t>
  </si>
  <si>
    <t>Europe_N_Africa-NW_America</t>
  </si>
  <si>
    <t>NW_America-SE_America</t>
  </si>
  <si>
    <t>E_Asia-NE_America</t>
  </si>
  <si>
    <t>E_Asia-SE_America</t>
  </si>
  <si>
    <t>Australia-NE_America</t>
  </si>
  <si>
    <t>Europe_N_Africa-SW_America</t>
  </si>
  <si>
    <t>NE_America-NW_America</t>
  </si>
  <si>
    <t>SE_America-SW_America</t>
  </si>
  <si>
    <t>Port 2</t>
  </si>
  <si>
    <t>Port 1</t>
  </si>
  <si>
    <t>Bell Bay</t>
  </si>
  <si>
    <t>New Orleans</t>
  </si>
  <si>
    <t xml:space="preserve">Shortest_distance_nm </t>
  </si>
  <si>
    <t>Shortest_distance_day</t>
  </si>
  <si>
    <t>Rerouting_nm</t>
  </si>
  <si>
    <t>Rerouting_day</t>
  </si>
  <si>
    <t>Tianjin</t>
  </si>
  <si>
    <t>Convent</t>
  </si>
  <si>
    <t>Note that using the Suez Canal is sligthly shorter - but have to pay the canal fee.. 14608nm-46,82day</t>
  </si>
  <si>
    <t>Fukuyama</t>
  </si>
  <si>
    <t>Puerto Drummond</t>
  </si>
  <si>
    <t>Heroya</t>
  </si>
  <si>
    <t>Prince Rupert</t>
  </si>
  <si>
    <t>Casablanca</t>
  </si>
  <si>
    <t>Guaymas</t>
  </si>
  <si>
    <t>Kotka</t>
  </si>
  <si>
    <t>Mejillones</t>
  </si>
  <si>
    <t>Destrehan</t>
  </si>
  <si>
    <t>Morro Redondo</t>
  </si>
  <si>
    <t>Corinto</t>
  </si>
  <si>
    <t>Vancouver</t>
  </si>
  <si>
    <t>Topolobampo</t>
  </si>
  <si>
    <t>Puerto Nuevo</t>
  </si>
  <si>
    <t>Salaverry</t>
  </si>
  <si>
    <t>Patillos</t>
  </si>
  <si>
    <t>Puerto Bayovar</t>
  </si>
  <si>
    <t>Townsville</t>
  </si>
  <si>
    <t>Route</t>
  </si>
  <si>
    <t>Cape Horn</t>
  </si>
  <si>
    <t>Cape of Good Hope</t>
  </si>
  <si>
    <t xml:space="preserve">Based on the top 3 ports with the highest number of transits - Trend pre El Nino </t>
  </si>
  <si>
    <t>Shortest_distance_nm</t>
  </si>
  <si>
    <t>Rerouting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</si>
</sst>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1F1F1F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2" fillId="6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0" borderId="1" xfId="0" applyFont="1" applyBorder="1"/>
    <xf numFmtId="0" fontId="1" fillId="0" borderId="1" xfId="0" applyFont="1" applyBorder="1"/>
    <xf numFmtId="0" fontId="1" fillId="0" borderId="0" xfId="0" applyFont="1"/>
    <xf numFmtId="0" fontId="2" fillId="0" borderId="0" xfId="0" applyFont="1"/>
    <xf numFmtId="2" fontId="0" fillId="0" borderId="1" xfId="0" applyNumberFormat="1" applyBorder="1"/>
    <xf numFmtId="2" fontId="2" fillId="0" borderId="1" xfId="0" applyNumberFormat="1" applyFont="1" applyBorder="1" applyAlignment="1">
      <alignment vertical="center"/>
    </xf>
    <xf numFmtId="2" fontId="0" fillId="0" borderId="0" xfId="0" applyNumberFormat="1"/>
    <xf numFmtId="2" fontId="3" fillId="0" borderId="0" xfId="1" applyNumberFormat="1" applyFont="1" applyBorder="1" applyAlignment="1">
      <alignment horizontal="right"/>
    </xf>
    <xf numFmtId="2" fontId="0" fillId="0" borderId="1" xfId="1" applyNumberFormat="1" applyFont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F1C0F-29B7-4F9B-ACEA-552B24DCD637}">
  <dimension ref="B1:M26"/>
  <sheetViews>
    <sheetView tabSelected="1" workbookViewId="0">
      <selection activeCell="B2" sqref="B2"/>
    </sheetView>
  </sheetViews>
  <sheetFormatPr baseColWidth="10" defaultRowHeight="14.4" x14ac:dyDescent="0.3"/>
  <cols>
    <col min="2" max="2" width="25.77734375" bestFit="1" customWidth="1"/>
    <col min="3" max="4" width="19.88671875" bestFit="1" customWidth="1"/>
    <col min="5" max="5" width="26.5546875" bestFit="1" customWidth="1"/>
    <col min="6" max="6" width="26.88671875" bestFit="1" customWidth="1"/>
    <col min="7" max="7" width="12.33203125" bestFit="1" customWidth="1"/>
    <col min="8" max="8" width="12.6640625" bestFit="1" customWidth="1"/>
    <col min="9" max="9" width="12.109375" bestFit="1" customWidth="1"/>
    <col min="10" max="11" width="15.6640625" bestFit="1" customWidth="1"/>
    <col min="12" max="12" width="16.5546875" bestFit="1" customWidth="1"/>
    <col min="13" max="13" width="80.44140625" bestFit="1" customWidth="1"/>
  </cols>
  <sheetData>
    <row r="1" spans="2:13" x14ac:dyDescent="0.3">
      <c r="B1" t="s">
        <v>44</v>
      </c>
    </row>
    <row r="4" spans="2:13" x14ac:dyDescent="0.3">
      <c r="B4" s="10" t="s">
        <v>0</v>
      </c>
      <c r="C4" s="10" t="s">
        <v>16</v>
      </c>
      <c r="D4" s="10" t="s">
        <v>17</v>
      </c>
      <c r="E4" s="10" t="s">
        <v>1</v>
      </c>
      <c r="F4" s="10" t="s">
        <v>2</v>
      </c>
      <c r="G4" s="10" t="s">
        <v>18</v>
      </c>
      <c r="H4" s="10" t="s">
        <v>19</v>
      </c>
      <c r="I4" s="10" t="s">
        <v>46</v>
      </c>
      <c r="J4" s="10" t="s">
        <v>13</v>
      </c>
      <c r="K4" s="10" t="s">
        <v>12</v>
      </c>
      <c r="L4" s="11" t="s">
        <v>41</v>
      </c>
    </row>
    <row r="5" spans="2:13" x14ac:dyDescent="0.3">
      <c r="B5" s="2" t="s">
        <v>3</v>
      </c>
      <c r="C5" s="13">
        <f>AVERAGE(C15:C16)</f>
        <v>2940</v>
      </c>
      <c r="D5" s="13">
        <f t="shared" ref="D5:F5" si="0">AVERAGE(D15:D16)</f>
        <v>9.4250000000000007</v>
      </c>
      <c r="E5" s="13">
        <f t="shared" si="0"/>
        <v>10267.5</v>
      </c>
      <c r="F5" s="13">
        <f t="shared" si="0"/>
        <v>32.909999999999997</v>
      </c>
      <c r="G5" s="13">
        <f>E5-C5</f>
        <v>7327.5</v>
      </c>
      <c r="H5" s="13">
        <f>F5-D5</f>
        <v>23.484999999999996</v>
      </c>
      <c r="I5" s="17">
        <f>G5/C5*100</f>
        <v>249.23469387755102</v>
      </c>
      <c r="J5" s="1"/>
      <c r="K5" s="1"/>
      <c r="L5" t="s">
        <v>42</v>
      </c>
    </row>
    <row r="6" spans="2:13" x14ac:dyDescent="0.3">
      <c r="B6" s="3" t="s">
        <v>4</v>
      </c>
      <c r="C6" s="14">
        <f>AVERAGE(C17:C18)</f>
        <v>8064.5</v>
      </c>
      <c r="D6" s="14">
        <f>AVERAGE(D17:D18)</f>
        <v>25.844999999999999</v>
      </c>
      <c r="E6" s="14">
        <f>AVERAGE(E17:E18)</f>
        <v>13603.5</v>
      </c>
      <c r="F6" s="14">
        <f>AVERAGE(F17:F18)</f>
        <v>43.6</v>
      </c>
      <c r="G6" s="13">
        <f t="shared" ref="G6:G13" si="1">E6-C6</f>
        <v>5539</v>
      </c>
      <c r="H6" s="13">
        <f t="shared" ref="H6:H13" si="2">F6-D6</f>
        <v>17.755000000000003</v>
      </c>
      <c r="I6" s="17">
        <f t="shared" ref="I6:I13" si="3">G6/C6*100</f>
        <v>68.683737367474734</v>
      </c>
      <c r="J6" s="1"/>
      <c r="K6" s="1"/>
      <c r="L6" t="s">
        <v>42</v>
      </c>
    </row>
    <row r="7" spans="2:13" x14ac:dyDescent="0.3">
      <c r="B7" s="5" t="s">
        <v>5</v>
      </c>
      <c r="C7" s="14">
        <f>AVERAGE(C19:C20)</f>
        <v>3661.5</v>
      </c>
      <c r="D7" s="14">
        <f>AVERAGE(D19:D20)</f>
        <v>11.734999999999999</v>
      </c>
      <c r="E7" s="14">
        <f>AVERAGE(E19:E20)</f>
        <v>12510.5</v>
      </c>
      <c r="F7" s="14">
        <f>AVERAGE(F19:F20)</f>
        <v>40.094999999999999</v>
      </c>
      <c r="G7" s="13">
        <f t="shared" si="1"/>
        <v>8849</v>
      </c>
      <c r="H7" s="13">
        <f t="shared" si="2"/>
        <v>28.36</v>
      </c>
      <c r="I7" s="17">
        <f t="shared" si="3"/>
        <v>241.67690837088625</v>
      </c>
      <c r="J7" s="1"/>
      <c r="K7" s="1"/>
      <c r="L7" t="s">
        <v>42</v>
      </c>
    </row>
    <row r="8" spans="2:13" x14ac:dyDescent="0.3">
      <c r="B8" s="4" t="s">
        <v>6</v>
      </c>
      <c r="C8" s="14">
        <v>10309</v>
      </c>
      <c r="D8" s="14">
        <v>33.04</v>
      </c>
      <c r="E8" s="13">
        <v>16008</v>
      </c>
      <c r="F8" s="14">
        <v>51.31</v>
      </c>
      <c r="G8" s="13">
        <f t="shared" si="1"/>
        <v>5699</v>
      </c>
      <c r="H8" s="13">
        <f t="shared" si="2"/>
        <v>18.270000000000003</v>
      </c>
      <c r="I8" s="17">
        <f t="shared" si="3"/>
        <v>55.281792608400423</v>
      </c>
      <c r="J8" s="1" t="s">
        <v>20</v>
      </c>
      <c r="K8" s="1" t="s">
        <v>21</v>
      </c>
      <c r="L8" t="s">
        <v>43</v>
      </c>
      <c r="M8" t="s">
        <v>22</v>
      </c>
    </row>
    <row r="9" spans="2:13" x14ac:dyDescent="0.3">
      <c r="B9" s="4" t="s">
        <v>7</v>
      </c>
      <c r="C9" s="14">
        <v>8463</v>
      </c>
      <c r="D9" s="14">
        <v>27.13</v>
      </c>
      <c r="E9" s="13">
        <v>14312</v>
      </c>
      <c r="F9" s="14">
        <v>45.87</v>
      </c>
      <c r="G9" s="13">
        <f t="shared" si="1"/>
        <v>5849</v>
      </c>
      <c r="H9" s="13">
        <f t="shared" si="2"/>
        <v>18.739999999999998</v>
      </c>
      <c r="I9" s="17">
        <f t="shared" si="3"/>
        <v>69.112607822285241</v>
      </c>
      <c r="J9" s="1" t="s">
        <v>23</v>
      </c>
      <c r="K9" s="1" t="s">
        <v>24</v>
      </c>
      <c r="L9" t="s">
        <v>43</v>
      </c>
    </row>
    <row r="10" spans="2:13" x14ac:dyDescent="0.3">
      <c r="B10" s="6" t="s">
        <v>8</v>
      </c>
      <c r="C10" s="14">
        <f>AVERAGE(C21:C22)</f>
        <v>9423</v>
      </c>
      <c r="D10" s="14">
        <f t="shared" ref="D10:F10" si="4">AVERAGE(D21:D22)</f>
        <v>30.2</v>
      </c>
      <c r="E10" s="14">
        <f t="shared" si="4"/>
        <v>13778</v>
      </c>
      <c r="F10" s="14">
        <f t="shared" si="4"/>
        <v>44.16</v>
      </c>
      <c r="G10" s="13">
        <f t="shared" si="1"/>
        <v>4355</v>
      </c>
      <c r="H10" s="13">
        <f t="shared" si="2"/>
        <v>13.959999999999997</v>
      </c>
      <c r="I10" s="17">
        <f t="shared" si="3"/>
        <v>46.216703809827017</v>
      </c>
      <c r="J10" s="1"/>
      <c r="K10" s="1"/>
      <c r="L10" t="s">
        <v>42</v>
      </c>
    </row>
    <row r="11" spans="2:13" x14ac:dyDescent="0.3">
      <c r="B11" s="4" t="s">
        <v>9</v>
      </c>
      <c r="C11" s="14">
        <v>8023</v>
      </c>
      <c r="D11" s="14">
        <v>25.71</v>
      </c>
      <c r="E11" s="13">
        <v>11007</v>
      </c>
      <c r="F11" s="14">
        <v>35.28</v>
      </c>
      <c r="G11" s="13">
        <f t="shared" si="1"/>
        <v>2984</v>
      </c>
      <c r="H11" s="13">
        <f t="shared" si="2"/>
        <v>9.57</v>
      </c>
      <c r="I11" s="17">
        <f t="shared" si="3"/>
        <v>37.193069923968594</v>
      </c>
      <c r="J11" s="1" t="s">
        <v>29</v>
      </c>
      <c r="K11" s="1" t="s">
        <v>30</v>
      </c>
      <c r="L11" t="s">
        <v>42</v>
      </c>
    </row>
    <row r="12" spans="2:13" x14ac:dyDescent="0.3">
      <c r="B12" s="7" t="s">
        <v>10</v>
      </c>
      <c r="C12" s="14">
        <f>AVERAGE(C23:C24)</f>
        <v>3117</v>
      </c>
      <c r="D12" s="14">
        <f>AVERAGE(D23:D24)</f>
        <v>9.995000000000001</v>
      </c>
      <c r="E12" s="14">
        <f>AVERAGE(E23:E24)</f>
        <v>12518.5</v>
      </c>
      <c r="F12" s="14">
        <f>AVERAGE(F23:F24)</f>
        <v>40.120000000000005</v>
      </c>
      <c r="G12" s="13">
        <f t="shared" si="1"/>
        <v>9401.5</v>
      </c>
      <c r="H12" s="13">
        <f t="shared" si="2"/>
        <v>30.125000000000004</v>
      </c>
      <c r="I12" s="17">
        <f t="shared" si="3"/>
        <v>301.62014757779917</v>
      </c>
      <c r="J12" s="1"/>
      <c r="K12" s="1"/>
      <c r="L12" t="s">
        <v>42</v>
      </c>
    </row>
    <row r="13" spans="2:13" x14ac:dyDescent="0.3">
      <c r="B13" s="8" t="s">
        <v>11</v>
      </c>
      <c r="C13" s="14">
        <f>AVERAGE(C25:C26)</f>
        <v>2021</v>
      </c>
      <c r="D13" s="14">
        <f t="shared" ref="D13:F13" si="5">AVERAGE(D25:D26)</f>
        <v>6.4749999999999996</v>
      </c>
      <c r="E13" s="14">
        <f t="shared" si="5"/>
        <v>8764</v>
      </c>
      <c r="F13" s="14">
        <f t="shared" si="5"/>
        <v>28.09</v>
      </c>
      <c r="G13" s="13">
        <f t="shared" si="1"/>
        <v>6743</v>
      </c>
      <c r="H13" s="13">
        <f t="shared" si="2"/>
        <v>21.615000000000002</v>
      </c>
      <c r="I13" s="17">
        <f t="shared" si="3"/>
        <v>333.64670954972786</v>
      </c>
      <c r="J13" s="1"/>
      <c r="K13" s="1"/>
      <c r="L13" t="s">
        <v>42</v>
      </c>
    </row>
    <row r="14" spans="2:13" x14ac:dyDescent="0.3">
      <c r="C14" s="15"/>
      <c r="D14" s="15"/>
      <c r="E14" s="15"/>
      <c r="F14" s="15"/>
      <c r="G14" s="15"/>
      <c r="H14" s="15"/>
      <c r="I14" s="15"/>
    </row>
    <row r="15" spans="2:13" x14ac:dyDescent="0.3">
      <c r="B15" s="2" t="s">
        <v>3</v>
      </c>
      <c r="C15" s="14">
        <v>2389</v>
      </c>
      <c r="D15" s="14">
        <v>7.66</v>
      </c>
      <c r="E15" s="13">
        <v>10718</v>
      </c>
      <c r="F15" s="13">
        <v>34.35</v>
      </c>
      <c r="G15" s="13"/>
      <c r="H15" s="13"/>
      <c r="I15" s="13"/>
      <c r="J15" s="1" t="s">
        <v>31</v>
      </c>
      <c r="K15" s="1" t="s">
        <v>39</v>
      </c>
    </row>
    <row r="16" spans="2:13" x14ac:dyDescent="0.3">
      <c r="B16" s="2" t="s">
        <v>3</v>
      </c>
      <c r="C16" s="14">
        <v>3491</v>
      </c>
      <c r="D16" s="14">
        <v>11.19</v>
      </c>
      <c r="E16" s="13">
        <v>9817</v>
      </c>
      <c r="F16" s="13">
        <v>31.47</v>
      </c>
      <c r="G16" s="13"/>
      <c r="H16" s="13"/>
      <c r="I16" s="13"/>
      <c r="J16" s="1" t="s">
        <v>31</v>
      </c>
      <c r="K16" s="1" t="s">
        <v>38</v>
      </c>
    </row>
    <row r="17" spans="2:12" x14ac:dyDescent="0.3">
      <c r="B17" s="3" t="s">
        <v>4</v>
      </c>
      <c r="C17" s="13">
        <v>9486</v>
      </c>
      <c r="D17" s="13">
        <v>30.4</v>
      </c>
      <c r="E17" s="13">
        <v>15408</v>
      </c>
      <c r="F17" s="13">
        <v>49.38</v>
      </c>
      <c r="G17" s="13"/>
      <c r="H17" s="13"/>
      <c r="I17" s="13"/>
      <c r="J17" s="1" t="s">
        <v>25</v>
      </c>
      <c r="K17" s="1" t="s">
        <v>26</v>
      </c>
    </row>
    <row r="18" spans="2:12" x14ac:dyDescent="0.3">
      <c r="B18" s="3" t="s">
        <v>4</v>
      </c>
      <c r="C18" s="13">
        <v>6643</v>
      </c>
      <c r="D18" s="13">
        <v>21.29</v>
      </c>
      <c r="E18" s="13">
        <v>11799</v>
      </c>
      <c r="F18" s="13">
        <v>37.82</v>
      </c>
      <c r="G18" s="13"/>
      <c r="H18" s="13"/>
      <c r="I18" s="13"/>
      <c r="J18" s="1" t="s">
        <v>27</v>
      </c>
      <c r="K18" s="1" t="s">
        <v>28</v>
      </c>
    </row>
    <row r="19" spans="2:12" x14ac:dyDescent="0.3">
      <c r="B19" s="5" t="s">
        <v>5</v>
      </c>
      <c r="C19" s="13">
        <v>4697</v>
      </c>
      <c r="D19" s="13">
        <v>15.05</v>
      </c>
      <c r="E19" s="13">
        <v>13454</v>
      </c>
      <c r="F19" s="13">
        <v>43.12</v>
      </c>
      <c r="G19" s="13"/>
      <c r="H19" s="13"/>
      <c r="I19" s="13"/>
      <c r="J19" s="1" t="s">
        <v>34</v>
      </c>
      <c r="K19" s="1" t="s">
        <v>36</v>
      </c>
    </row>
    <row r="20" spans="2:12" x14ac:dyDescent="0.3">
      <c r="B20" s="5" t="s">
        <v>5</v>
      </c>
      <c r="C20" s="13">
        <v>2626</v>
      </c>
      <c r="D20" s="13">
        <v>8.42</v>
      </c>
      <c r="E20" s="13">
        <v>11567</v>
      </c>
      <c r="F20" s="13">
        <v>37.07</v>
      </c>
      <c r="G20" s="13"/>
      <c r="H20" s="13"/>
      <c r="I20" s="13"/>
      <c r="J20" s="1" t="s">
        <v>35</v>
      </c>
      <c r="K20" s="1" t="s">
        <v>36</v>
      </c>
    </row>
    <row r="21" spans="2:12" x14ac:dyDescent="0.3">
      <c r="B21" s="6" t="s">
        <v>8</v>
      </c>
      <c r="C21" s="13">
        <v>9629</v>
      </c>
      <c r="D21" s="13">
        <v>30.86</v>
      </c>
      <c r="E21" s="13">
        <v>14093</v>
      </c>
      <c r="F21" s="13">
        <v>45.17</v>
      </c>
      <c r="G21" s="13"/>
      <c r="H21" s="13"/>
      <c r="I21" s="13"/>
      <c r="J21" s="1" t="s">
        <v>40</v>
      </c>
      <c r="K21" s="1" t="s">
        <v>15</v>
      </c>
    </row>
    <row r="22" spans="2:12" x14ac:dyDescent="0.3">
      <c r="B22" s="6" t="s">
        <v>8</v>
      </c>
      <c r="C22" s="14">
        <v>9217</v>
      </c>
      <c r="D22" s="14">
        <v>29.54</v>
      </c>
      <c r="E22" s="13">
        <v>13463</v>
      </c>
      <c r="F22" s="13">
        <v>43.15</v>
      </c>
      <c r="G22" s="13"/>
      <c r="H22" s="13"/>
      <c r="I22" s="13"/>
      <c r="J22" s="1" t="s">
        <v>14</v>
      </c>
      <c r="K22" s="1" t="s">
        <v>15</v>
      </c>
    </row>
    <row r="23" spans="2:12" x14ac:dyDescent="0.3">
      <c r="B23" s="7" t="s">
        <v>10</v>
      </c>
      <c r="C23" s="13">
        <v>4052</v>
      </c>
      <c r="D23" s="13">
        <v>12.99</v>
      </c>
      <c r="E23" s="13">
        <v>13174</v>
      </c>
      <c r="F23" s="13">
        <v>42.22</v>
      </c>
      <c r="G23" s="13"/>
      <c r="H23" s="13"/>
      <c r="I23" s="13"/>
      <c r="J23" s="1" t="s">
        <v>31</v>
      </c>
      <c r="K23" s="9" t="s">
        <v>32</v>
      </c>
      <c r="L23" s="12"/>
    </row>
    <row r="24" spans="2:12" x14ac:dyDescent="0.3">
      <c r="B24" s="7" t="s">
        <v>10</v>
      </c>
      <c r="C24" s="13">
        <v>2182</v>
      </c>
      <c r="D24" s="13">
        <v>7</v>
      </c>
      <c r="E24" s="13">
        <v>11863</v>
      </c>
      <c r="F24" s="13">
        <v>38.020000000000003</v>
      </c>
      <c r="G24" s="13"/>
      <c r="H24" s="13"/>
      <c r="I24" s="13"/>
      <c r="J24" s="1" t="s">
        <v>31</v>
      </c>
      <c r="K24" s="1" t="s">
        <v>33</v>
      </c>
    </row>
    <row r="25" spans="2:12" x14ac:dyDescent="0.3">
      <c r="B25" s="8" t="s">
        <v>11</v>
      </c>
      <c r="C25" s="13">
        <v>1518</v>
      </c>
      <c r="D25" s="13">
        <v>4.8600000000000003</v>
      </c>
      <c r="E25" s="13">
        <v>9191</v>
      </c>
      <c r="F25" s="13">
        <v>29.46</v>
      </c>
      <c r="G25" s="13"/>
      <c r="H25" s="13"/>
      <c r="I25" s="13"/>
      <c r="J25" s="1" t="s">
        <v>24</v>
      </c>
      <c r="K25" s="1" t="s">
        <v>37</v>
      </c>
    </row>
    <row r="26" spans="2:12" x14ac:dyDescent="0.3">
      <c r="B26" s="8" t="s">
        <v>11</v>
      </c>
      <c r="C26" s="13">
        <v>2524</v>
      </c>
      <c r="D26" s="13">
        <v>8.09</v>
      </c>
      <c r="E26" s="13">
        <v>8337</v>
      </c>
      <c r="F26" s="13">
        <v>26.72</v>
      </c>
      <c r="G26" s="13"/>
      <c r="H26" s="13"/>
      <c r="I26" s="13"/>
      <c r="J26" s="1" t="s">
        <v>24</v>
      </c>
      <c r="K26" s="1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8674F-E103-4FFF-AFBA-920AEF6FDF07}">
  <dimension ref="A1:I10"/>
  <sheetViews>
    <sheetView workbookViewId="0">
      <selection activeCell="D18" sqref="D18"/>
    </sheetView>
  </sheetViews>
  <sheetFormatPr baseColWidth="10" defaultRowHeight="14.4" x14ac:dyDescent="0.3"/>
  <cols>
    <col min="1" max="1" width="25.77734375" bestFit="1" customWidth="1"/>
    <col min="2" max="2" width="19.109375" bestFit="1" customWidth="1"/>
    <col min="3" max="3" width="19" bestFit="1" customWidth="1"/>
    <col min="4" max="4" width="25.5546875" bestFit="1" customWidth="1"/>
    <col min="5" max="5" width="25.77734375" bestFit="1" customWidth="1"/>
    <col min="6" max="6" width="12" bestFit="1" customWidth="1"/>
    <col min="7" max="7" width="12.21875" bestFit="1" customWidth="1"/>
    <col min="8" max="8" width="11.6640625" bestFit="1" customWidth="1"/>
  </cols>
  <sheetData>
    <row r="1" spans="1:9" x14ac:dyDescent="0.3">
      <c r="A1" t="s">
        <v>0</v>
      </c>
      <c r="B1" t="s">
        <v>45</v>
      </c>
      <c r="C1" t="s">
        <v>17</v>
      </c>
      <c r="D1" t="s">
        <v>1</v>
      </c>
      <c r="E1" t="s">
        <v>2</v>
      </c>
      <c r="F1" t="s">
        <v>18</v>
      </c>
      <c r="G1" t="s">
        <v>19</v>
      </c>
      <c r="H1" t="s">
        <v>46</v>
      </c>
      <c r="I1" t="s">
        <v>41</v>
      </c>
    </row>
    <row r="2" spans="1:9" x14ac:dyDescent="0.3">
      <c r="A2" t="s">
        <v>3</v>
      </c>
      <c r="B2">
        <v>2940</v>
      </c>
      <c r="C2">
        <v>9.4250000000000007</v>
      </c>
      <c r="D2">
        <v>10267.5</v>
      </c>
      <c r="E2">
        <v>32.909999999999997</v>
      </c>
      <c r="F2">
        <v>7327.5</v>
      </c>
      <c r="G2">
        <v>23.484999999999996</v>
      </c>
      <c r="H2" s="16">
        <v>249.23469387755102</v>
      </c>
      <c r="I2" t="s">
        <v>42</v>
      </c>
    </row>
    <row r="3" spans="1:9" x14ac:dyDescent="0.3">
      <c r="A3" t="s">
        <v>4</v>
      </c>
      <c r="B3">
        <v>8064.5</v>
      </c>
      <c r="C3">
        <v>25.844999999999999</v>
      </c>
      <c r="D3">
        <v>13603.5</v>
      </c>
      <c r="E3">
        <v>43.6</v>
      </c>
      <c r="F3">
        <v>5539</v>
      </c>
      <c r="G3">
        <v>17.755000000000003</v>
      </c>
      <c r="H3" s="16">
        <v>68.683737367474734</v>
      </c>
      <c r="I3" t="s">
        <v>42</v>
      </c>
    </row>
    <row r="4" spans="1:9" x14ac:dyDescent="0.3">
      <c r="A4" t="s">
        <v>5</v>
      </c>
      <c r="B4">
        <v>3661.5</v>
      </c>
      <c r="C4">
        <v>11.734999999999999</v>
      </c>
      <c r="D4">
        <v>12510.5</v>
      </c>
      <c r="E4">
        <v>40.094999999999999</v>
      </c>
      <c r="F4">
        <v>8849</v>
      </c>
      <c r="G4">
        <v>28.36</v>
      </c>
      <c r="H4" s="16">
        <v>241.67690837088625</v>
      </c>
      <c r="I4" t="s">
        <v>42</v>
      </c>
    </row>
    <row r="5" spans="1:9" x14ac:dyDescent="0.3">
      <c r="A5" t="s">
        <v>6</v>
      </c>
      <c r="B5">
        <v>10309</v>
      </c>
      <c r="C5">
        <v>33.04</v>
      </c>
      <c r="D5">
        <v>16008</v>
      </c>
      <c r="E5">
        <v>51.31</v>
      </c>
      <c r="F5">
        <v>5699</v>
      </c>
      <c r="G5">
        <v>18.270000000000003</v>
      </c>
      <c r="H5" s="16">
        <v>55.281792608400423</v>
      </c>
      <c r="I5" t="s">
        <v>43</v>
      </c>
    </row>
    <row r="6" spans="1:9" x14ac:dyDescent="0.3">
      <c r="A6" t="s">
        <v>7</v>
      </c>
      <c r="B6">
        <v>8463</v>
      </c>
      <c r="C6">
        <v>27.13</v>
      </c>
      <c r="D6">
        <v>14312</v>
      </c>
      <c r="E6">
        <v>45.87</v>
      </c>
      <c r="F6">
        <v>5849</v>
      </c>
      <c r="G6">
        <v>18.739999999999998</v>
      </c>
      <c r="H6" s="16">
        <v>69.112607822285241</v>
      </c>
      <c r="I6" t="s">
        <v>43</v>
      </c>
    </row>
    <row r="7" spans="1:9" x14ac:dyDescent="0.3">
      <c r="A7" t="s">
        <v>8</v>
      </c>
      <c r="B7">
        <v>9423</v>
      </c>
      <c r="C7">
        <v>30.2</v>
      </c>
      <c r="D7">
        <v>13778</v>
      </c>
      <c r="E7">
        <v>44.16</v>
      </c>
      <c r="F7">
        <v>4355</v>
      </c>
      <c r="G7">
        <v>13.959999999999997</v>
      </c>
      <c r="H7" s="16">
        <v>46.216703809827017</v>
      </c>
      <c r="I7" t="s">
        <v>42</v>
      </c>
    </row>
    <row r="8" spans="1:9" x14ac:dyDescent="0.3">
      <c r="A8" t="s">
        <v>9</v>
      </c>
      <c r="B8">
        <v>8023</v>
      </c>
      <c r="C8">
        <v>25.71</v>
      </c>
      <c r="D8">
        <v>11007</v>
      </c>
      <c r="E8">
        <v>35.28</v>
      </c>
      <c r="F8">
        <v>2984</v>
      </c>
      <c r="G8">
        <v>9.57</v>
      </c>
      <c r="H8" s="16">
        <v>37.193069923968594</v>
      </c>
      <c r="I8" t="s">
        <v>42</v>
      </c>
    </row>
    <row r="9" spans="1:9" x14ac:dyDescent="0.3">
      <c r="A9" t="s">
        <v>10</v>
      </c>
      <c r="B9">
        <v>3117</v>
      </c>
      <c r="C9">
        <v>9.995000000000001</v>
      </c>
      <c r="D9">
        <v>12518.5</v>
      </c>
      <c r="E9">
        <v>40.120000000000005</v>
      </c>
      <c r="F9">
        <v>9401.5</v>
      </c>
      <c r="G9">
        <v>30.125000000000004</v>
      </c>
      <c r="H9" s="16">
        <v>301.62014757779917</v>
      </c>
      <c r="I9" t="s">
        <v>42</v>
      </c>
    </row>
    <row r="10" spans="1:9" x14ac:dyDescent="0.3">
      <c r="A10" t="s">
        <v>11</v>
      </c>
      <c r="B10">
        <v>2021</v>
      </c>
      <c r="C10">
        <v>6.4749999999999996</v>
      </c>
      <c r="D10">
        <v>8764</v>
      </c>
      <c r="E10">
        <v>28.09</v>
      </c>
      <c r="F10">
        <v>6743</v>
      </c>
      <c r="G10">
        <v>21.615000000000002</v>
      </c>
      <c r="H10" s="16">
        <v>333.64670954972786</v>
      </c>
      <c r="I10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Metodology</vt:lpstr>
      <vt:lpstr>Distance2nd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Gagné</dc:creator>
  <cp:lastModifiedBy>Mathilde Gagné</cp:lastModifiedBy>
  <dcterms:created xsi:type="dcterms:W3CDTF">2025-05-20T13:55:06Z</dcterms:created>
  <dcterms:modified xsi:type="dcterms:W3CDTF">2025-05-25T14:22:50Z</dcterms:modified>
</cp:coreProperties>
</file>