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cer pc\Desktop\pcmai\"/>
    </mc:Choice>
  </mc:AlternateContent>
  <xr:revisionPtr revIDLastSave="0" documentId="13_ncr:1_{7434B4B2-8D8A-49AC-9E19-C47FAD7DF03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Otto" sheetId="1" r:id="rId1"/>
    <sheet name="Seiliger" sheetId="2" r:id="rId2"/>
    <sheet name="Coeficient politropic" sheetId="5" r:id="rId3"/>
  </sheets>
  <definedNames>
    <definedName name="Admisie_p" localSheetId="0">INDEX(Otto!$H$3:$H$724, MATCH(Otto!$K$3, Otto!$E$3:$E$724)):INDEX(Otto!$H$3:$H$724, MATCH(Otto!$L$3, Otto!$E$3:$E$724))</definedName>
    <definedName name="Admisie_p" localSheetId="1">INDEX(Seiliger!$H$3:$H$723, MATCH(Seiliger!$K$3, Seiliger!$E$3:$E$723)):INDEX(Seiliger!$H$3:$H$723, MATCH(Seiliger!$L$3, Seiliger!$E$3:$E$723))</definedName>
    <definedName name="Admisie_phi" localSheetId="0">INDEX(Otto!$E$3:$E$724, MATCH(Otto!$K$3, Otto!$E$3:$E$724)):INDEX(Otto!$E$3:$E$724, MATCH(Otto!$L$3, Otto!$E$3:$E$724))</definedName>
    <definedName name="Admisie_phi" localSheetId="1">INDEX(Seiliger!$E$3:$E$723, MATCH(Seiliger!$K$3, Seiliger!$E$3:$E$723)):INDEX(Seiliger!$E$3:$E$723, MATCH(Seiliger!$L$3, Seiliger!$E$3:$E$723))</definedName>
    <definedName name="Admisie_V" localSheetId="0">INDEX(Otto!$F$3:$F$724, MATCH(Otto!$K$3, Otto!$E$3:$E$724)):INDEX(Otto!$F$3:$F$724, MATCH(Otto!$L$3, Otto!$E$3:$E$724))</definedName>
    <definedName name="Admisie_V" localSheetId="1">INDEX(Seiliger!$F$3:$F$723, MATCH(Seiliger!$K$3, Seiliger!$E$3:$E$723)):INDEX(Seiliger!$F$3:$F$723, MATCH(Seiliger!$L$3, Seiliger!$E$3:$E$723))</definedName>
    <definedName name="Ardere_p" localSheetId="0">INDEX(Otto!$H$3:$H$724, MATCH(Otto!$K$5, Otto!$E$3:$E$724,0)):INDEX(Otto!$H$3:$H$724, MATCH(Otto!$L$5, Otto!$E$3:$E$724,1))</definedName>
    <definedName name="Ardere_p" localSheetId="1">INDEX(Seiliger!$H$3:$H$723, MATCH(Seiliger!$K$5, Seiliger!$E$3:$E$723,0)):INDEX(Seiliger!$H$3:$H$723, MATCH(Seiliger!$L$5, Seiliger!$E$3:$E$723,0))</definedName>
    <definedName name="Ardere_phi" localSheetId="0">INDEX(Otto!$E$3:$E$724, MATCH(Otto!$K$5, Otto!$E$3:$E$724,0)):INDEX(Otto!$E$3:$E$724, MATCH(Otto!$L$5, Otto!$E$3:$E$724,1))</definedName>
    <definedName name="Ardere_phi" localSheetId="1">INDEX(Seiliger!$E$3:$E$723, MATCH(Seiliger!$K$5, Seiliger!$E$3:$E$723,0)):INDEX(Seiliger!$E$3:$E$723, MATCH(Seiliger!$L$5, Seiliger!$E$3:$E$723,0))</definedName>
    <definedName name="Ardere_V" localSheetId="0">INDEX(Otto!$F$3:$F$724, MATCH(Otto!$K$5, Otto!$E$3:$E$724,0)):INDEX(Otto!$F$3:$F$724, MATCH(Otto!$L$5, Otto!$E$3:$E$724,1))</definedName>
    <definedName name="Ardere_V" localSheetId="1">INDEX(Seiliger!$F$3:$F$723, MATCH(Seiliger!$K$5, Seiliger!$E$3:$E$723,0)):INDEX(Seiliger!$F$3:$F$723, MATCH(Seiliger!$L$5, Seiliger!$E$3:$E$723,0))</definedName>
    <definedName name="Comprimare_p" localSheetId="0">INDEX(Otto!$H$3:$H$724, MATCH(Otto!$K$4, Otto!$E$3:$E$724,0)):INDEX(Otto!$H$3:$H$724, MATCH(Otto!$L$4, Otto!$E$3:$E$724,0))</definedName>
    <definedName name="Comprimare_p" localSheetId="1">INDEX(Seiliger!$H$3:$H$723, MATCH(Seiliger!$K$4, Seiliger!$E$3:$E$723,0)):INDEX(Seiliger!$H$3:$H$723, MATCH(Seiliger!$L$4, Seiliger!$E$3:$E$723,0))</definedName>
    <definedName name="Comprimare_phi" localSheetId="0">INDEX(Otto!$E$3:$E$724, MATCH(Otto!$K$4, Otto!$E$3:$E$724,0)):INDEX(Otto!$E$3:$E$724, MATCH(Otto!$L$4, Otto!$E$3:$E$724,0))</definedName>
    <definedName name="Comprimare_phi" localSheetId="1">INDEX(Seiliger!$E$3:$E$723, MATCH(Seiliger!$K$4, Seiliger!$E$3:$E$723,0)):INDEX(Seiliger!$E$3:$E$723, MATCH(Seiliger!$L$4, Seiliger!$E$3:$E$723,0))</definedName>
    <definedName name="Comprimare_V" localSheetId="0">INDEX(Otto!$F$3:$F$724, MATCH(Otto!$K$4, Otto!$E$3:$E$724,0)):INDEX(Otto!$F$3:$F$724, MATCH(Otto!$L$4, Otto!$E$3:$E$724,0))</definedName>
    <definedName name="Comprimare_V" localSheetId="1">INDEX(Seiliger!$F$3:$F$723, MATCH(Seiliger!$K$4, Seiliger!$E$3:$E$723,0)):INDEX(Seiliger!$F$3:$F$723, MATCH(Seiliger!$L$4, Seiliger!$E$3:$E$723,0))</definedName>
    <definedName name="Destindere_p" localSheetId="0">INDEX(Otto!$H$3:$H$724, MATCH(Otto!$K$6, Otto!$E$3:$E$724,0)):INDEX(Otto!$H$3:$H$724, MATCH(Otto!$L$6, Otto!$E$3:$E$724,0))</definedName>
    <definedName name="Destindere_p" localSheetId="1">INDEX(Seiliger!$H$3:$H$723, MATCH(Seiliger!$K$6, Seiliger!$E$3:$E$723,0)):INDEX(Seiliger!$H$3:$H$723, MATCH(Seiliger!$L$6, Seiliger!$E$3:$E$723,0))</definedName>
    <definedName name="Destindere_phi" localSheetId="0">INDEX(Otto!$E$3:$E$724, MATCH(Otto!$K$6, Otto!$E$3:$E$724,0)):INDEX(Otto!$E$3:$E$724, MATCH(Otto!$L$6, Otto!$E$3:$E$724,0))</definedName>
    <definedName name="Destindere_phi" localSheetId="1">INDEX(Seiliger!$E$3:$E$723, MATCH(Seiliger!$K$6, Seiliger!$E$3:$E$723,0)):INDEX(Seiliger!$E$3:$E$723, MATCH(Seiliger!$L$6, Seiliger!$E$3:$E$723,0))</definedName>
    <definedName name="Destindere_V" localSheetId="0">INDEX(Otto!$F$3:$F$724, MATCH(Otto!$K$6, Otto!$E$3:$E$724,0)):INDEX(Otto!$F$3:$F$724, MATCH(Otto!$L$6, Otto!$E$3:$E$724,0))</definedName>
    <definedName name="Destindere_V" localSheetId="1">INDEX(Seiliger!$F$3:$F$723, MATCH(Seiliger!$K$6, Seiliger!$E$3:$E$723,0)):INDEX(Seiliger!$F$3:$F$723, MATCH(Seiliger!$L$6, Seiliger!$E$3:$E$723,0))</definedName>
    <definedName name="Evacuare_p" localSheetId="0">INDEX(Otto!$H$3:$H$724, MATCH(Otto!$K$7, Otto!$E$3:$E$724,0)):INDEX(Otto!$H$3:$H$724, MATCH(Otto!$L$7, Otto!$E$3:$E$724,0))</definedName>
    <definedName name="Evacuare_p" localSheetId="1">INDEX(Seiliger!$H$3:$H$723, MATCH(Seiliger!$K$7, Seiliger!$E$3:$E$723,0)):INDEX(Seiliger!$H$3:$H$723, MATCH(Seiliger!$L$7, Seiliger!$E$3:$E$723,0))</definedName>
    <definedName name="Evacuare_phi" localSheetId="0">INDEX(Otto!$E$3:$E$724, MATCH(Otto!$K$7, Otto!$E$3:$E$724,0)):INDEX(Otto!$E$3:$E$724, MATCH(Otto!$L$7, Otto!$E$3:$E$724,0))</definedName>
    <definedName name="Evacuare_phi" localSheetId="1">INDEX(Seiliger!$E$3:$E$723, MATCH(Seiliger!$K$7, Seiliger!$E$3:$E$723,0)):INDEX(Seiliger!$E$3:$E$723, MATCH(Seiliger!$L$7, Seiliger!$E$3:$E$723,0))</definedName>
    <definedName name="Evacuare_V" localSheetId="0">INDEX(Otto!$F$3:$F$724, MATCH(Otto!$K$7, Otto!$E$3:$E$724,0)):INDEX(Otto!$F$3:$F$724, MATCH(Otto!$L$7, Otto!$E$3:$E$724,0))</definedName>
    <definedName name="Evacuare_V" localSheetId="1">INDEX(Seiliger!$F$3:$F$723, MATCH(Seiliger!$K$7, Seiliger!$E$3:$E$723,0)):INDEX(Seiliger!$F$3:$F$723, MATCH(Seiliger!$L$7, Seiliger!$E$3:$E$723,0))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5" l="1"/>
  <c r="B6" i="5"/>
  <c r="I3" i="5" s="1"/>
  <c r="B18" i="5"/>
  <c r="G723" i="1"/>
  <c r="H723" i="1" s="1"/>
  <c r="G724" i="1"/>
  <c r="H724" i="1" s="1"/>
  <c r="N3" i="5" l="1"/>
  <c r="J723" i="5"/>
  <c r="K723" i="5" s="1"/>
  <c r="J722" i="5"/>
  <c r="K722" i="5" s="1"/>
  <c r="J721" i="5"/>
  <c r="K721" i="5" s="1"/>
  <c r="J720" i="5"/>
  <c r="K720" i="5" s="1"/>
  <c r="J719" i="5"/>
  <c r="K719" i="5" s="1"/>
  <c r="J718" i="5"/>
  <c r="K718" i="5" s="1"/>
  <c r="J717" i="5"/>
  <c r="K717" i="5" s="1"/>
  <c r="J716" i="5"/>
  <c r="K716" i="5" s="1"/>
  <c r="J715" i="5"/>
  <c r="K715" i="5" s="1"/>
  <c r="J714" i="5"/>
  <c r="K714" i="5" s="1"/>
  <c r="J713" i="5"/>
  <c r="K713" i="5" s="1"/>
  <c r="J712" i="5"/>
  <c r="K712" i="5" s="1"/>
  <c r="J711" i="5"/>
  <c r="K711" i="5" s="1"/>
  <c r="J710" i="5"/>
  <c r="K710" i="5" s="1"/>
  <c r="J709" i="5"/>
  <c r="K709" i="5" s="1"/>
  <c r="J708" i="5"/>
  <c r="K708" i="5" s="1"/>
  <c r="J707" i="5"/>
  <c r="K707" i="5" s="1"/>
  <c r="J706" i="5"/>
  <c r="K706" i="5" s="1"/>
  <c r="J705" i="5"/>
  <c r="K705" i="5" s="1"/>
  <c r="J704" i="5"/>
  <c r="K704" i="5" s="1"/>
  <c r="J703" i="5"/>
  <c r="K703" i="5" s="1"/>
  <c r="J702" i="5"/>
  <c r="K702" i="5" s="1"/>
  <c r="J701" i="5"/>
  <c r="K701" i="5" s="1"/>
  <c r="J700" i="5"/>
  <c r="K700" i="5" s="1"/>
  <c r="J699" i="5"/>
  <c r="K699" i="5" s="1"/>
  <c r="J698" i="5"/>
  <c r="K698" i="5" s="1"/>
  <c r="J697" i="5"/>
  <c r="K697" i="5" s="1"/>
  <c r="J696" i="5"/>
  <c r="K696" i="5" s="1"/>
  <c r="J695" i="5"/>
  <c r="K695" i="5" s="1"/>
  <c r="J694" i="5"/>
  <c r="K694" i="5" s="1"/>
  <c r="J693" i="5"/>
  <c r="K693" i="5" s="1"/>
  <c r="J692" i="5"/>
  <c r="K692" i="5" s="1"/>
  <c r="J691" i="5"/>
  <c r="K691" i="5" s="1"/>
  <c r="J690" i="5"/>
  <c r="K690" i="5" s="1"/>
  <c r="J689" i="5"/>
  <c r="K689" i="5" s="1"/>
  <c r="J688" i="5"/>
  <c r="K688" i="5" s="1"/>
  <c r="J687" i="5"/>
  <c r="K687" i="5" s="1"/>
  <c r="J686" i="5"/>
  <c r="K686" i="5" s="1"/>
  <c r="J685" i="5"/>
  <c r="K685" i="5" s="1"/>
  <c r="J684" i="5"/>
  <c r="K684" i="5" s="1"/>
  <c r="J683" i="5"/>
  <c r="K683" i="5" s="1"/>
  <c r="J682" i="5"/>
  <c r="K682" i="5" s="1"/>
  <c r="J681" i="5"/>
  <c r="K681" i="5" s="1"/>
  <c r="J680" i="5"/>
  <c r="K680" i="5" s="1"/>
  <c r="J679" i="5"/>
  <c r="K679" i="5" s="1"/>
  <c r="J678" i="5"/>
  <c r="K678" i="5" s="1"/>
  <c r="J677" i="5"/>
  <c r="K677" i="5" s="1"/>
  <c r="J676" i="5"/>
  <c r="K676" i="5" s="1"/>
  <c r="J675" i="5"/>
  <c r="K675" i="5" s="1"/>
  <c r="J674" i="5"/>
  <c r="K674" i="5" s="1"/>
  <c r="J673" i="5"/>
  <c r="K673" i="5" s="1"/>
  <c r="J672" i="5"/>
  <c r="K672" i="5" s="1"/>
  <c r="J671" i="5"/>
  <c r="K671" i="5" s="1"/>
  <c r="J670" i="5"/>
  <c r="K670" i="5" s="1"/>
  <c r="J669" i="5"/>
  <c r="K669" i="5" s="1"/>
  <c r="J668" i="5"/>
  <c r="K668" i="5" s="1"/>
  <c r="J667" i="5"/>
  <c r="K667" i="5" s="1"/>
  <c r="J666" i="5"/>
  <c r="K666" i="5" s="1"/>
  <c r="J665" i="5"/>
  <c r="K665" i="5" s="1"/>
  <c r="J664" i="5"/>
  <c r="K664" i="5" s="1"/>
  <c r="J663" i="5"/>
  <c r="K663" i="5" s="1"/>
  <c r="J662" i="5"/>
  <c r="K662" i="5" s="1"/>
  <c r="J661" i="5"/>
  <c r="K661" i="5" s="1"/>
  <c r="J660" i="5"/>
  <c r="K660" i="5" s="1"/>
  <c r="J659" i="5"/>
  <c r="K659" i="5" s="1"/>
  <c r="J658" i="5"/>
  <c r="K658" i="5" s="1"/>
  <c r="J657" i="5"/>
  <c r="K657" i="5" s="1"/>
  <c r="J656" i="5"/>
  <c r="K656" i="5" s="1"/>
  <c r="J655" i="5"/>
  <c r="K655" i="5" s="1"/>
  <c r="J654" i="5"/>
  <c r="K654" i="5" s="1"/>
  <c r="J653" i="5"/>
  <c r="K653" i="5" s="1"/>
  <c r="J652" i="5"/>
  <c r="K652" i="5" s="1"/>
  <c r="J651" i="5"/>
  <c r="K651" i="5" s="1"/>
  <c r="J650" i="5"/>
  <c r="K650" i="5" s="1"/>
  <c r="J649" i="5"/>
  <c r="K649" i="5" s="1"/>
  <c r="J648" i="5"/>
  <c r="K648" i="5" s="1"/>
  <c r="J647" i="5"/>
  <c r="K647" i="5" s="1"/>
  <c r="J646" i="5"/>
  <c r="K646" i="5" s="1"/>
  <c r="J645" i="5"/>
  <c r="K645" i="5" s="1"/>
  <c r="J644" i="5"/>
  <c r="K644" i="5" s="1"/>
  <c r="J643" i="5"/>
  <c r="K643" i="5" s="1"/>
  <c r="J642" i="5"/>
  <c r="K642" i="5" s="1"/>
  <c r="J641" i="5"/>
  <c r="K641" i="5" s="1"/>
  <c r="J640" i="5"/>
  <c r="K640" i="5" s="1"/>
  <c r="J639" i="5"/>
  <c r="K639" i="5" s="1"/>
  <c r="J638" i="5"/>
  <c r="K638" i="5" s="1"/>
  <c r="J637" i="5"/>
  <c r="K637" i="5" s="1"/>
  <c r="J636" i="5"/>
  <c r="K636" i="5" s="1"/>
  <c r="J635" i="5"/>
  <c r="K635" i="5" s="1"/>
  <c r="J634" i="5"/>
  <c r="K634" i="5" s="1"/>
  <c r="J633" i="5"/>
  <c r="K633" i="5" s="1"/>
  <c r="J632" i="5"/>
  <c r="K632" i="5" s="1"/>
  <c r="J631" i="5"/>
  <c r="K631" i="5" s="1"/>
  <c r="J630" i="5"/>
  <c r="K630" i="5" s="1"/>
  <c r="J629" i="5"/>
  <c r="K629" i="5" s="1"/>
  <c r="J628" i="5"/>
  <c r="K628" i="5" s="1"/>
  <c r="J627" i="5"/>
  <c r="K627" i="5" s="1"/>
  <c r="J626" i="5"/>
  <c r="K626" i="5" s="1"/>
  <c r="J625" i="5"/>
  <c r="K625" i="5" s="1"/>
  <c r="J624" i="5"/>
  <c r="K624" i="5" s="1"/>
  <c r="J623" i="5"/>
  <c r="K623" i="5" s="1"/>
  <c r="J622" i="5"/>
  <c r="K622" i="5" s="1"/>
  <c r="J621" i="5"/>
  <c r="K621" i="5" s="1"/>
  <c r="J620" i="5"/>
  <c r="K620" i="5" s="1"/>
  <c r="J619" i="5"/>
  <c r="K619" i="5" s="1"/>
  <c r="J618" i="5"/>
  <c r="K618" i="5" s="1"/>
  <c r="J617" i="5"/>
  <c r="K617" i="5" s="1"/>
  <c r="J616" i="5"/>
  <c r="K616" i="5" s="1"/>
  <c r="J615" i="5"/>
  <c r="K615" i="5" s="1"/>
  <c r="J614" i="5"/>
  <c r="K614" i="5" s="1"/>
  <c r="J613" i="5"/>
  <c r="K613" i="5" s="1"/>
  <c r="J612" i="5"/>
  <c r="K612" i="5" s="1"/>
  <c r="J611" i="5"/>
  <c r="K611" i="5" s="1"/>
  <c r="J610" i="5"/>
  <c r="K610" i="5" s="1"/>
  <c r="J609" i="5"/>
  <c r="K609" i="5" s="1"/>
  <c r="J608" i="5"/>
  <c r="K608" i="5" s="1"/>
  <c r="J607" i="5"/>
  <c r="K607" i="5" s="1"/>
  <c r="J606" i="5"/>
  <c r="K606" i="5" s="1"/>
  <c r="J605" i="5"/>
  <c r="K605" i="5" s="1"/>
  <c r="J604" i="5"/>
  <c r="K604" i="5" s="1"/>
  <c r="J603" i="5"/>
  <c r="K603" i="5" s="1"/>
  <c r="J602" i="5"/>
  <c r="K602" i="5" s="1"/>
  <c r="J601" i="5"/>
  <c r="K601" i="5" s="1"/>
  <c r="J600" i="5"/>
  <c r="K600" i="5" s="1"/>
  <c r="J599" i="5"/>
  <c r="K599" i="5" s="1"/>
  <c r="J598" i="5"/>
  <c r="K598" i="5" s="1"/>
  <c r="J597" i="5"/>
  <c r="K597" i="5" s="1"/>
  <c r="J596" i="5"/>
  <c r="K596" i="5" s="1"/>
  <c r="J595" i="5"/>
  <c r="K595" i="5" s="1"/>
  <c r="J594" i="5"/>
  <c r="K594" i="5" s="1"/>
  <c r="J593" i="5"/>
  <c r="K593" i="5" s="1"/>
  <c r="J592" i="5"/>
  <c r="K592" i="5" s="1"/>
  <c r="J591" i="5"/>
  <c r="K591" i="5" s="1"/>
  <c r="J590" i="5"/>
  <c r="K590" i="5" s="1"/>
  <c r="J589" i="5"/>
  <c r="K589" i="5" s="1"/>
  <c r="J588" i="5"/>
  <c r="K588" i="5" s="1"/>
  <c r="J587" i="5"/>
  <c r="K587" i="5" s="1"/>
  <c r="J586" i="5"/>
  <c r="K586" i="5" s="1"/>
  <c r="J585" i="5"/>
  <c r="K585" i="5" s="1"/>
  <c r="J584" i="5"/>
  <c r="K584" i="5" s="1"/>
  <c r="J583" i="5"/>
  <c r="K583" i="5" s="1"/>
  <c r="J582" i="5"/>
  <c r="K582" i="5" s="1"/>
  <c r="J581" i="5"/>
  <c r="K581" i="5" s="1"/>
  <c r="J580" i="5"/>
  <c r="K580" i="5" s="1"/>
  <c r="J579" i="5"/>
  <c r="K579" i="5" s="1"/>
  <c r="J578" i="5"/>
  <c r="K578" i="5" s="1"/>
  <c r="J577" i="5"/>
  <c r="K577" i="5" s="1"/>
  <c r="J576" i="5"/>
  <c r="K576" i="5" s="1"/>
  <c r="J575" i="5"/>
  <c r="K575" i="5" s="1"/>
  <c r="J574" i="5"/>
  <c r="K574" i="5" s="1"/>
  <c r="J573" i="5"/>
  <c r="K573" i="5" s="1"/>
  <c r="J572" i="5"/>
  <c r="K572" i="5" s="1"/>
  <c r="J571" i="5"/>
  <c r="K571" i="5" s="1"/>
  <c r="J570" i="5"/>
  <c r="K570" i="5" s="1"/>
  <c r="J569" i="5"/>
  <c r="K569" i="5" s="1"/>
  <c r="J568" i="5"/>
  <c r="K568" i="5" s="1"/>
  <c r="J567" i="5"/>
  <c r="K567" i="5" s="1"/>
  <c r="J566" i="5"/>
  <c r="K566" i="5" s="1"/>
  <c r="J565" i="5"/>
  <c r="K565" i="5" s="1"/>
  <c r="J564" i="5"/>
  <c r="K564" i="5" s="1"/>
  <c r="J563" i="5"/>
  <c r="K563" i="5" s="1"/>
  <c r="J562" i="5"/>
  <c r="K562" i="5" s="1"/>
  <c r="J561" i="5"/>
  <c r="K561" i="5" s="1"/>
  <c r="J560" i="5"/>
  <c r="K560" i="5" s="1"/>
  <c r="J559" i="5"/>
  <c r="K559" i="5" s="1"/>
  <c r="J558" i="5"/>
  <c r="K558" i="5" s="1"/>
  <c r="J557" i="5"/>
  <c r="K557" i="5" s="1"/>
  <c r="J556" i="5"/>
  <c r="K556" i="5" s="1"/>
  <c r="J555" i="5"/>
  <c r="K555" i="5" s="1"/>
  <c r="J554" i="5"/>
  <c r="K554" i="5" s="1"/>
  <c r="J553" i="5"/>
  <c r="K553" i="5" s="1"/>
  <c r="J552" i="5"/>
  <c r="K552" i="5" s="1"/>
  <c r="J551" i="5"/>
  <c r="K551" i="5" s="1"/>
  <c r="J550" i="5"/>
  <c r="K550" i="5" s="1"/>
  <c r="J549" i="5"/>
  <c r="K549" i="5" s="1"/>
  <c r="J548" i="5"/>
  <c r="K548" i="5" s="1"/>
  <c r="J547" i="5"/>
  <c r="K547" i="5" s="1"/>
  <c r="J546" i="5"/>
  <c r="K546" i="5" s="1"/>
  <c r="J545" i="5"/>
  <c r="K545" i="5" s="1"/>
  <c r="J544" i="5"/>
  <c r="K544" i="5" s="1"/>
  <c r="J183" i="5"/>
  <c r="K183" i="5" s="1"/>
  <c r="J182" i="5"/>
  <c r="K182" i="5" s="1"/>
  <c r="J181" i="5"/>
  <c r="K181" i="5" s="1"/>
  <c r="J180" i="5"/>
  <c r="K180" i="5" s="1"/>
  <c r="J179" i="5"/>
  <c r="K179" i="5" s="1"/>
  <c r="J178" i="5"/>
  <c r="K178" i="5" s="1"/>
  <c r="J177" i="5"/>
  <c r="K177" i="5" s="1"/>
  <c r="J176" i="5"/>
  <c r="K176" i="5" s="1"/>
  <c r="J175" i="5"/>
  <c r="K175" i="5" s="1"/>
  <c r="J174" i="5"/>
  <c r="K174" i="5" s="1"/>
  <c r="J173" i="5"/>
  <c r="K173" i="5" s="1"/>
  <c r="J172" i="5"/>
  <c r="K172" i="5" s="1"/>
  <c r="J171" i="5"/>
  <c r="K171" i="5" s="1"/>
  <c r="J170" i="5"/>
  <c r="K170" i="5" s="1"/>
  <c r="J169" i="5"/>
  <c r="K169" i="5" s="1"/>
  <c r="J168" i="5"/>
  <c r="K168" i="5" s="1"/>
  <c r="J167" i="5"/>
  <c r="K167" i="5" s="1"/>
  <c r="J166" i="5"/>
  <c r="K166" i="5" s="1"/>
  <c r="J165" i="5"/>
  <c r="K165" i="5" s="1"/>
  <c r="J164" i="5"/>
  <c r="K164" i="5" s="1"/>
  <c r="J163" i="5"/>
  <c r="K163" i="5" s="1"/>
  <c r="J162" i="5"/>
  <c r="K162" i="5" s="1"/>
  <c r="J161" i="5"/>
  <c r="K161" i="5" s="1"/>
  <c r="J160" i="5"/>
  <c r="K160" i="5" s="1"/>
  <c r="J159" i="5"/>
  <c r="K159" i="5" s="1"/>
  <c r="J158" i="5"/>
  <c r="K158" i="5" s="1"/>
  <c r="J157" i="5"/>
  <c r="K157" i="5" s="1"/>
  <c r="J156" i="5"/>
  <c r="K156" i="5" s="1"/>
  <c r="J155" i="5"/>
  <c r="K155" i="5" s="1"/>
  <c r="J154" i="5"/>
  <c r="K154" i="5" s="1"/>
  <c r="J153" i="5"/>
  <c r="K153" i="5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6" i="5"/>
  <c r="K146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J106" i="5"/>
  <c r="K106" i="5" s="1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J74" i="5"/>
  <c r="K74" i="5" s="1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J61" i="5"/>
  <c r="K61" i="5" s="1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J4" i="5"/>
  <c r="K4" i="5" s="1"/>
  <c r="I348" i="5" l="1"/>
  <c r="N723" i="5"/>
  <c r="N715" i="5"/>
  <c r="N707" i="5"/>
  <c r="N699" i="5"/>
  <c r="N691" i="5"/>
  <c r="N683" i="5"/>
  <c r="N675" i="5"/>
  <c r="N667" i="5"/>
  <c r="N659" i="5"/>
  <c r="N651" i="5"/>
  <c r="N643" i="5"/>
  <c r="N635" i="5"/>
  <c r="N627" i="5"/>
  <c r="N619" i="5"/>
  <c r="N611" i="5"/>
  <c r="N603" i="5"/>
  <c r="N595" i="5"/>
  <c r="N587" i="5"/>
  <c r="N579" i="5"/>
  <c r="N571" i="5"/>
  <c r="N563" i="5"/>
  <c r="N555" i="5"/>
  <c r="N547" i="5"/>
  <c r="N539" i="5"/>
  <c r="N531" i="5"/>
  <c r="N523" i="5"/>
  <c r="N515" i="5"/>
  <c r="N507" i="5"/>
  <c r="N499" i="5"/>
  <c r="N491" i="5"/>
  <c r="N483" i="5"/>
  <c r="N475" i="5"/>
  <c r="N467" i="5"/>
  <c r="N459" i="5"/>
  <c r="N451" i="5"/>
  <c r="N443" i="5"/>
  <c r="N435" i="5"/>
  <c r="N427" i="5"/>
  <c r="N419" i="5"/>
  <c r="N411" i="5"/>
  <c r="N403" i="5"/>
  <c r="N395" i="5"/>
  <c r="N387" i="5"/>
  <c r="N379" i="5"/>
  <c r="N371" i="5"/>
  <c r="N363" i="5"/>
  <c r="N355" i="5"/>
  <c r="N347" i="5"/>
  <c r="N339" i="5"/>
  <c r="N331" i="5"/>
  <c r="N323" i="5"/>
  <c r="N315" i="5"/>
  <c r="N307" i="5"/>
  <c r="N299" i="5"/>
  <c r="N291" i="5"/>
  <c r="N283" i="5"/>
  <c r="N275" i="5"/>
  <c r="N267" i="5"/>
  <c r="N259" i="5"/>
  <c r="N251" i="5"/>
  <c r="N243" i="5"/>
  <c r="N235" i="5"/>
  <c r="N227" i="5"/>
  <c r="N219" i="5"/>
  <c r="N211" i="5"/>
  <c r="N203" i="5"/>
  <c r="N195" i="5"/>
  <c r="N187" i="5"/>
  <c r="N722" i="5"/>
  <c r="N714" i="5"/>
  <c r="N706" i="5"/>
  <c r="N698" i="5"/>
  <c r="N690" i="5"/>
  <c r="N682" i="5"/>
  <c r="N674" i="5"/>
  <c r="N666" i="5"/>
  <c r="N658" i="5"/>
  <c r="N650" i="5"/>
  <c r="N642" i="5"/>
  <c r="N634" i="5"/>
  <c r="N626" i="5"/>
  <c r="N618" i="5"/>
  <c r="N610" i="5"/>
  <c r="N602" i="5"/>
  <c r="N594" i="5"/>
  <c r="N586" i="5"/>
  <c r="N578" i="5"/>
  <c r="N570" i="5"/>
  <c r="N562" i="5"/>
  <c r="N554" i="5"/>
  <c r="N546" i="5"/>
  <c r="N538" i="5"/>
  <c r="N530" i="5"/>
  <c r="N522" i="5"/>
  <c r="N514" i="5"/>
  <c r="N506" i="5"/>
  <c r="N498" i="5"/>
  <c r="N490" i="5"/>
  <c r="N482" i="5"/>
  <c r="N474" i="5"/>
  <c r="N466" i="5"/>
  <c r="N458" i="5"/>
  <c r="N450" i="5"/>
  <c r="N442" i="5"/>
  <c r="N434" i="5"/>
  <c r="N426" i="5"/>
  <c r="N418" i="5"/>
  <c r="N410" i="5"/>
  <c r="N402" i="5"/>
  <c r="N394" i="5"/>
  <c r="N386" i="5"/>
  <c r="N378" i="5"/>
  <c r="N370" i="5"/>
  <c r="N362" i="5"/>
  <c r="N354" i="5"/>
  <c r="N346" i="5"/>
  <c r="N338" i="5"/>
  <c r="N330" i="5"/>
  <c r="N322" i="5"/>
  <c r="N314" i="5"/>
  <c r="N306" i="5"/>
  <c r="N298" i="5"/>
  <c r="N290" i="5"/>
  <c r="N282" i="5"/>
  <c r="N274" i="5"/>
  <c r="N266" i="5"/>
  <c r="N258" i="5"/>
  <c r="N250" i="5"/>
  <c r="N242" i="5"/>
  <c r="N234" i="5"/>
  <c r="N226" i="5"/>
  <c r="N218" i="5"/>
  <c r="N210" i="5"/>
  <c r="N721" i="5"/>
  <c r="N713" i="5"/>
  <c r="N705" i="5"/>
  <c r="N697" i="5"/>
  <c r="N689" i="5"/>
  <c r="N681" i="5"/>
  <c r="N673" i="5"/>
  <c r="N665" i="5"/>
  <c r="N657" i="5"/>
  <c r="N649" i="5"/>
  <c r="N641" i="5"/>
  <c r="N633" i="5"/>
  <c r="N625" i="5"/>
  <c r="N617" i="5"/>
  <c r="N609" i="5"/>
  <c r="N601" i="5"/>
  <c r="N593" i="5"/>
  <c r="N585" i="5"/>
  <c r="N577" i="5"/>
  <c r="N569" i="5"/>
  <c r="N561" i="5"/>
  <c r="N553" i="5"/>
  <c r="N545" i="5"/>
  <c r="N537" i="5"/>
  <c r="N529" i="5"/>
  <c r="N521" i="5"/>
  <c r="N513" i="5"/>
  <c r="N505" i="5"/>
  <c r="N497" i="5"/>
  <c r="N489" i="5"/>
  <c r="N481" i="5"/>
  <c r="N473" i="5"/>
  <c r="N465" i="5"/>
  <c r="N457" i="5"/>
  <c r="N449" i="5"/>
  <c r="N441" i="5"/>
  <c r="N433" i="5"/>
  <c r="N425" i="5"/>
  <c r="N417" i="5"/>
  <c r="N409" i="5"/>
  <c r="N401" i="5"/>
  <c r="N393" i="5"/>
  <c r="N385" i="5"/>
  <c r="N377" i="5"/>
  <c r="N369" i="5"/>
  <c r="N361" i="5"/>
  <c r="N353" i="5"/>
  <c r="N345" i="5"/>
  <c r="N337" i="5"/>
  <c r="N329" i="5"/>
  <c r="N321" i="5"/>
  <c r="N313" i="5"/>
  <c r="N305" i="5"/>
  <c r="N297" i="5"/>
  <c r="N289" i="5"/>
  <c r="N281" i="5"/>
  <c r="N273" i="5"/>
  <c r="N265" i="5"/>
  <c r="N257" i="5"/>
  <c r="N249" i="5"/>
  <c r="N241" i="5"/>
  <c r="N233" i="5"/>
  <c r="N225" i="5"/>
  <c r="N217" i="5"/>
  <c r="N209" i="5"/>
  <c r="N201" i="5"/>
  <c r="N193" i="5"/>
  <c r="N185" i="5"/>
  <c r="N177" i="5"/>
  <c r="N169" i="5"/>
  <c r="N161" i="5"/>
  <c r="N153" i="5"/>
  <c r="N145" i="5"/>
  <c r="N137" i="5"/>
  <c r="N129" i="5"/>
  <c r="N121" i="5"/>
  <c r="N113" i="5"/>
  <c r="N105" i="5"/>
  <c r="N97" i="5"/>
  <c r="N89" i="5"/>
  <c r="N81" i="5"/>
  <c r="N73" i="5"/>
  <c r="N65" i="5"/>
  <c r="N57" i="5"/>
  <c r="N49" i="5"/>
  <c r="N720" i="5"/>
  <c r="N712" i="5"/>
  <c r="N704" i="5"/>
  <c r="N696" i="5"/>
  <c r="N688" i="5"/>
  <c r="N680" i="5"/>
  <c r="N672" i="5"/>
  <c r="N664" i="5"/>
  <c r="N656" i="5"/>
  <c r="N648" i="5"/>
  <c r="N640" i="5"/>
  <c r="N632" i="5"/>
  <c r="N624" i="5"/>
  <c r="N616" i="5"/>
  <c r="N608" i="5"/>
  <c r="N600" i="5"/>
  <c r="N592" i="5"/>
  <c r="N584" i="5"/>
  <c r="N576" i="5"/>
  <c r="N568" i="5"/>
  <c r="N560" i="5"/>
  <c r="N552" i="5"/>
  <c r="N544" i="5"/>
  <c r="N536" i="5"/>
  <c r="N528" i="5"/>
  <c r="N520" i="5"/>
  <c r="N512" i="5"/>
  <c r="N504" i="5"/>
  <c r="N496" i="5"/>
  <c r="N488" i="5"/>
  <c r="N480" i="5"/>
  <c r="N472" i="5"/>
  <c r="N464" i="5"/>
  <c r="N456" i="5"/>
  <c r="N448" i="5"/>
  <c r="N440" i="5"/>
  <c r="N432" i="5"/>
  <c r="N424" i="5"/>
  <c r="N416" i="5"/>
  <c r="N408" i="5"/>
  <c r="N400" i="5"/>
  <c r="N392" i="5"/>
  <c r="N384" i="5"/>
  <c r="N376" i="5"/>
  <c r="N368" i="5"/>
  <c r="N360" i="5"/>
  <c r="N352" i="5"/>
  <c r="N344" i="5"/>
  <c r="N336" i="5"/>
  <c r="N328" i="5"/>
  <c r="N320" i="5"/>
  <c r="N312" i="5"/>
  <c r="N304" i="5"/>
  <c r="N296" i="5"/>
  <c r="N288" i="5"/>
  <c r="N280" i="5"/>
  <c r="N272" i="5"/>
  <c r="N264" i="5"/>
  <c r="N256" i="5"/>
  <c r="N248" i="5"/>
  <c r="N240" i="5"/>
  <c r="N232" i="5"/>
  <c r="N224" i="5"/>
  <c r="N216" i="5"/>
  <c r="N208" i="5"/>
  <c r="N719" i="5"/>
  <c r="N711" i="5"/>
  <c r="N703" i="5"/>
  <c r="N695" i="5"/>
  <c r="N687" i="5"/>
  <c r="N679" i="5"/>
  <c r="N671" i="5"/>
  <c r="N663" i="5"/>
  <c r="N655" i="5"/>
  <c r="N647" i="5"/>
  <c r="N639" i="5"/>
  <c r="N631" i="5"/>
  <c r="N623" i="5"/>
  <c r="N615" i="5"/>
  <c r="N607" i="5"/>
  <c r="N599" i="5"/>
  <c r="N591" i="5"/>
  <c r="N583" i="5"/>
  <c r="N575" i="5"/>
  <c r="N567" i="5"/>
  <c r="N559" i="5"/>
  <c r="N551" i="5"/>
  <c r="N543" i="5"/>
  <c r="N535" i="5"/>
  <c r="N527" i="5"/>
  <c r="N519" i="5"/>
  <c r="N511" i="5"/>
  <c r="N503" i="5"/>
  <c r="N495" i="5"/>
  <c r="N487" i="5"/>
  <c r="N479" i="5"/>
  <c r="N471" i="5"/>
  <c r="N463" i="5"/>
  <c r="N455" i="5"/>
  <c r="N447" i="5"/>
  <c r="N439" i="5"/>
  <c r="N431" i="5"/>
  <c r="N423" i="5"/>
  <c r="N415" i="5"/>
  <c r="N407" i="5"/>
  <c r="N399" i="5"/>
  <c r="N391" i="5"/>
  <c r="N383" i="5"/>
  <c r="N375" i="5"/>
  <c r="N367" i="5"/>
  <c r="N359" i="5"/>
  <c r="N351" i="5"/>
  <c r="N343" i="5"/>
  <c r="N335" i="5"/>
  <c r="N327" i="5"/>
  <c r="N319" i="5"/>
  <c r="N311" i="5"/>
  <c r="N303" i="5"/>
  <c r="N295" i="5"/>
  <c r="N287" i="5"/>
  <c r="N279" i="5"/>
  <c r="N271" i="5"/>
  <c r="N263" i="5"/>
  <c r="N255" i="5"/>
  <c r="N247" i="5"/>
  <c r="N239" i="5"/>
  <c r="N231" i="5"/>
  <c r="N223" i="5"/>
  <c r="N215" i="5"/>
  <c r="N207" i="5"/>
  <c r="N199" i="5"/>
  <c r="N191" i="5"/>
  <c r="N183" i="5"/>
  <c r="N175" i="5"/>
  <c r="N167" i="5"/>
  <c r="N718" i="5"/>
  <c r="N710" i="5"/>
  <c r="N702" i="5"/>
  <c r="N694" i="5"/>
  <c r="N686" i="5"/>
  <c r="N678" i="5"/>
  <c r="N670" i="5"/>
  <c r="N662" i="5"/>
  <c r="N654" i="5"/>
  <c r="N646" i="5"/>
  <c r="N638" i="5"/>
  <c r="N630" i="5"/>
  <c r="N622" i="5"/>
  <c r="N614" i="5"/>
  <c r="N606" i="5"/>
  <c r="N598" i="5"/>
  <c r="N590" i="5"/>
  <c r="N582" i="5"/>
  <c r="N574" i="5"/>
  <c r="N566" i="5"/>
  <c r="N558" i="5"/>
  <c r="N550" i="5"/>
  <c r="N542" i="5"/>
  <c r="N534" i="5"/>
  <c r="N526" i="5"/>
  <c r="N518" i="5"/>
  <c r="N510" i="5"/>
  <c r="N502" i="5"/>
  <c r="N494" i="5"/>
  <c r="N486" i="5"/>
  <c r="N478" i="5"/>
  <c r="N470" i="5"/>
  <c r="N462" i="5"/>
  <c r="N454" i="5"/>
  <c r="N446" i="5"/>
  <c r="N438" i="5"/>
  <c r="N430" i="5"/>
  <c r="N422" i="5"/>
  <c r="N414" i="5"/>
  <c r="N406" i="5"/>
  <c r="N398" i="5"/>
  <c r="N390" i="5"/>
  <c r="N382" i="5"/>
  <c r="N374" i="5"/>
  <c r="N366" i="5"/>
  <c r="N358" i="5"/>
  <c r="N350" i="5"/>
  <c r="N342" i="5"/>
  <c r="N334" i="5"/>
  <c r="N326" i="5"/>
  <c r="N318" i="5"/>
  <c r="N310" i="5"/>
  <c r="N302" i="5"/>
  <c r="N294" i="5"/>
  <c r="N286" i="5"/>
  <c r="N278" i="5"/>
  <c r="N270" i="5"/>
  <c r="N262" i="5"/>
  <c r="N254" i="5"/>
  <c r="N246" i="5"/>
  <c r="N238" i="5"/>
  <c r="N230" i="5"/>
  <c r="N222" i="5"/>
  <c r="N214" i="5"/>
  <c r="N206" i="5"/>
  <c r="N198" i="5"/>
  <c r="N190" i="5"/>
  <c r="N182" i="5"/>
  <c r="N174" i="5"/>
  <c r="N166" i="5"/>
  <c r="N158" i="5"/>
  <c r="N150" i="5"/>
  <c r="N142" i="5"/>
  <c r="N134" i="5"/>
  <c r="N126" i="5"/>
  <c r="N118" i="5"/>
  <c r="N110" i="5"/>
  <c r="N102" i="5"/>
  <c r="N94" i="5"/>
  <c r="N86" i="5"/>
  <c r="N78" i="5"/>
  <c r="N70" i="5"/>
  <c r="N62" i="5"/>
  <c r="N54" i="5"/>
  <c r="N46" i="5"/>
  <c r="N717" i="5"/>
  <c r="N709" i="5"/>
  <c r="N701" i="5"/>
  <c r="N693" i="5"/>
  <c r="N685" i="5"/>
  <c r="N677" i="5"/>
  <c r="N669" i="5"/>
  <c r="N661" i="5"/>
  <c r="N653" i="5"/>
  <c r="N645" i="5"/>
  <c r="N637" i="5"/>
  <c r="N629" i="5"/>
  <c r="N621" i="5"/>
  <c r="N613" i="5"/>
  <c r="N605" i="5"/>
  <c r="N597" i="5"/>
  <c r="N589" i="5"/>
  <c r="N581" i="5"/>
  <c r="N573" i="5"/>
  <c r="N565" i="5"/>
  <c r="N557" i="5"/>
  <c r="N549" i="5"/>
  <c r="N541" i="5"/>
  <c r="N533" i="5"/>
  <c r="N525" i="5"/>
  <c r="N517" i="5"/>
  <c r="N509" i="5"/>
  <c r="N501" i="5"/>
  <c r="N493" i="5"/>
  <c r="N485" i="5"/>
  <c r="N477" i="5"/>
  <c r="N469" i="5"/>
  <c r="N461" i="5"/>
  <c r="N453" i="5"/>
  <c r="N445" i="5"/>
  <c r="N437" i="5"/>
  <c r="N429" i="5"/>
  <c r="N421" i="5"/>
  <c r="N413" i="5"/>
  <c r="N405" i="5"/>
  <c r="N397" i="5"/>
  <c r="N389" i="5"/>
  <c r="N381" i="5"/>
  <c r="N373" i="5"/>
  <c r="N365" i="5"/>
  <c r="N357" i="5"/>
  <c r="N349" i="5"/>
  <c r="N341" i="5"/>
  <c r="N333" i="5"/>
  <c r="N325" i="5"/>
  <c r="N317" i="5"/>
  <c r="N309" i="5"/>
  <c r="N301" i="5"/>
  <c r="N293" i="5"/>
  <c r="N285" i="5"/>
  <c r="N277" i="5"/>
  <c r="N269" i="5"/>
  <c r="N261" i="5"/>
  <c r="N253" i="5"/>
  <c r="N245" i="5"/>
  <c r="N237" i="5"/>
  <c r="N229" i="5"/>
  <c r="N221" i="5"/>
  <c r="N213" i="5"/>
  <c r="N205" i="5"/>
  <c r="N197" i="5"/>
  <c r="N189" i="5"/>
  <c r="N181" i="5"/>
  <c r="N173" i="5"/>
  <c r="N165" i="5"/>
  <c r="N157" i="5"/>
  <c r="N149" i="5"/>
  <c r="N141" i="5"/>
  <c r="N133" i="5"/>
  <c r="N125" i="5"/>
  <c r="N117" i="5"/>
  <c r="N109" i="5"/>
  <c r="N101" i="5"/>
  <c r="N93" i="5"/>
  <c r="N85" i="5"/>
  <c r="N77" i="5"/>
  <c r="N69" i="5"/>
  <c r="N61" i="5"/>
  <c r="N53" i="5"/>
  <c r="N45" i="5"/>
  <c r="N716" i="5"/>
  <c r="N652" i="5"/>
  <c r="N588" i="5"/>
  <c r="N524" i="5"/>
  <c r="N460" i="5"/>
  <c r="N396" i="5"/>
  <c r="N332" i="5"/>
  <c r="N268" i="5"/>
  <c r="N204" i="5"/>
  <c r="N184" i="5"/>
  <c r="N168" i="5"/>
  <c r="N154" i="5"/>
  <c r="N140" i="5"/>
  <c r="N128" i="5"/>
  <c r="N115" i="5"/>
  <c r="N103" i="5"/>
  <c r="N90" i="5"/>
  <c r="N76" i="5"/>
  <c r="N64" i="5"/>
  <c r="N51" i="5"/>
  <c r="N40" i="5"/>
  <c r="N32" i="5"/>
  <c r="N24" i="5"/>
  <c r="N16" i="5"/>
  <c r="N8" i="5"/>
  <c r="N708" i="5"/>
  <c r="N644" i="5"/>
  <c r="N580" i="5"/>
  <c r="N516" i="5"/>
  <c r="N452" i="5"/>
  <c r="N388" i="5"/>
  <c r="N324" i="5"/>
  <c r="N260" i="5"/>
  <c r="N202" i="5"/>
  <c r="N180" i="5"/>
  <c r="N164" i="5"/>
  <c r="N152" i="5"/>
  <c r="N100" i="5"/>
  <c r="N50" i="5"/>
  <c r="N23" i="5"/>
  <c r="N7" i="5"/>
  <c r="N700" i="5"/>
  <c r="N636" i="5"/>
  <c r="N572" i="5"/>
  <c r="N508" i="5"/>
  <c r="N444" i="5"/>
  <c r="N380" i="5"/>
  <c r="N316" i="5"/>
  <c r="N252" i="5"/>
  <c r="N200" i="5"/>
  <c r="N179" i="5"/>
  <c r="N163" i="5"/>
  <c r="N151" i="5"/>
  <c r="N138" i="5"/>
  <c r="N124" i="5"/>
  <c r="N112" i="5"/>
  <c r="N99" i="5"/>
  <c r="N87" i="5"/>
  <c r="N74" i="5"/>
  <c r="N60" i="5"/>
  <c r="N48" i="5"/>
  <c r="N38" i="5"/>
  <c r="N30" i="5"/>
  <c r="N22" i="5"/>
  <c r="N14" i="5"/>
  <c r="N6" i="5"/>
  <c r="N83" i="5"/>
  <c r="N28" i="5"/>
  <c r="N4" i="5"/>
  <c r="N612" i="5"/>
  <c r="N292" i="5"/>
  <c r="N172" i="5"/>
  <c r="N120" i="5"/>
  <c r="N82" i="5"/>
  <c r="N43" i="5"/>
  <c r="N11" i="5"/>
  <c r="N66" i="5"/>
  <c r="N17" i="5"/>
  <c r="N692" i="5"/>
  <c r="N628" i="5"/>
  <c r="N564" i="5"/>
  <c r="N500" i="5"/>
  <c r="N436" i="5"/>
  <c r="N372" i="5"/>
  <c r="N308" i="5"/>
  <c r="N244" i="5"/>
  <c r="N196" i="5"/>
  <c r="N178" i="5"/>
  <c r="N162" i="5"/>
  <c r="N148" i="5"/>
  <c r="N136" i="5"/>
  <c r="N123" i="5"/>
  <c r="N111" i="5"/>
  <c r="N98" i="5"/>
  <c r="N84" i="5"/>
  <c r="N72" i="5"/>
  <c r="N59" i="5"/>
  <c r="N47" i="5"/>
  <c r="N37" i="5"/>
  <c r="N29" i="5"/>
  <c r="N21" i="5"/>
  <c r="N13" i="5"/>
  <c r="N5" i="5"/>
  <c r="N96" i="5"/>
  <c r="N44" i="5"/>
  <c r="N36" i="5"/>
  <c r="N12" i="5"/>
  <c r="N676" i="5"/>
  <c r="N484" i="5"/>
  <c r="N356" i="5"/>
  <c r="N228" i="5"/>
  <c r="N159" i="5"/>
  <c r="N107" i="5"/>
  <c r="N68" i="5"/>
  <c r="N35" i="5"/>
  <c r="N79" i="5"/>
  <c r="N25" i="5"/>
  <c r="N127" i="5"/>
  <c r="N88" i="5"/>
  <c r="N39" i="5"/>
  <c r="N684" i="5"/>
  <c r="N620" i="5"/>
  <c r="N556" i="5"/>
  <c r="N492" i="5"/>
  <c r="N428" i="5"/>
  <c r="N364" i="5"/>
  <c r="N300" i="5"/>
  <c r="N236" i="5"/>
  <c r="N194" i="5"/>
  <c r="N176" i="5"/>
  <c r="N160" i="5"/>
  <c r="N147" i="5"/>
  <c r="N135" i="5"/>
  <c r="N122" i="5"/>
  <c r="N108" i="5"/>
  <c r="N71" i="5"/>
  <c r="N58" i="5"/>
  <c r="N20" i="5"/>
  <c r="N548" i="5"/>
  <c r="N420" i="5"/>
  <c r="N192" i="5"/>
  <c r="N132" i="5"/>
  <c r="N95" i="5"/>
  <c r="N56" i="5"/>
  <c r="N27" i="5"/>
  <c r="N19" i="5"/>
  <c r="N104" i="5"/>
  <c r="N33" i="5"/>
  <c r="N114" i="5"/>
  <c r="N63" i="5"/>
  <c r="N15" i="5"/>
  <c r="N146" i="5"/>
  <c r="N668" i="5"/>
  <c r="N604" i="5"/>
  <c r="N540" i="5"/>
  <c r="N476" i="5"/>
  <c r="N412" i="5"/>
  <c r="N348" i="5"/>
  <c r="N284" i="5"/>
  <c r="N220" i="5"/>
  <c r="N188" i="5"/>
  <c r="N171" i="5"/>
  <c r="N156" i="5"/>
  <c r="N144" i="5"/>
  <c r="N131" i="5"/>
  <c r="N119" i="5"/>
  <c r="N106" i="5"/>
  <c r="N92" i="5"/>
  <c r="N80" i="5"/>
  <c r="N67" i="5"/>
  <c r="N55" i="5"/>
  <c r="N42" i="5"/>
  <c r="N34" i="5"/>
  <c r="N26" i="5"/>
  <c r="N18" i="5"/>
  <c r="N10" i="5"/>
  <c r="N660" i="5"/>
  <c r="N596" i="5"/>
  <c r="N532" i="5"/>
  <c r="N468" i="5"/>
  <c r="N404" i="5"/>
  <c r="N340" i="5"/>
  <c r="N276" i="5"/>
  <c r="N212" i="5"/>
  <c r="N186" i="5"/>
  <c r="N170" i="5"/>
  <c r="N155" i="5"/>
  <c r="N143" i="5"/>
  <c r="N130" i="5"/>
  <c r="N116" i="5"/>
  <c r="N91" i="5"/>
  <c r="N52" i="5"/>
  <c r="N41" i="5"/>
  <c r="N9" i="5"/>
  <c r="N139" i="5"/>
  <c r="N75" i="5"/>
  <c r="N31" i="5"/>
  <c r="I9" i="5"/>
  <c r="I53" i="5"/>
  <c r="I70" i="5"/>
  <c r="I6" i="5"/>
  <c r="I23" i="5"/>
  <c r="I24" i="5"/>
  <c r="I38" i="5"/>
  <c r="I118" i="5"/>
  <c r="I133" i="5"/>
  <c r="I215" i="5"/>
  <c r="I4" i="5"/>
  <c r="I229" i="5"/>
  <c r="I293" i="5"/>
  <c r="I383" i="5"/>
  <c r="I26" i="5"/>
  <c r="I62" i="5"/>
  <c r="I7" i="5"/>
  <c r="I20" i="5"/>
  <c r="I94" i="5"/>
  <c r="I367" i="5"/>
  <c r="I8" i="5"/>
  <c r="I30" i="5"/>
  <c r="I47" i="5"/>
  <c r="I72" i="5"/>
  <c r="I77" i="5"/>
  <c r="I86" i="5"/>
  <c r="I109" i="5"/>
  <c r="I150" i="5"/>
  <c r="I242" i="5"/>
  <c r="I304" i="5"/>
  <c r="I412" i="5"/>
  <c r="I583" i="5"/>
  <c r="I37" i="5"/>
  <c r="I16" i="5"/>
  <c r="I179" i="5"/>
  <c r="I5" i="5"/>
  <c r="I64" i="5"/>
  <c r="I69" i="5"/>
  <c r="I125" i="5"/>
  <c r="I255" i="5"/>
  <c r="I316" i="5"/>
  <c r="I420" i="5"/>
  <c r="I660" i="5"/>
  <c r="I716" i="5"/>
  <c r="I15" i="5"/>
  <c r="I45" i="5"/>
  <c r="I85" i="5"/>
  <c r="I292" i="5"/>
  <c r="I13" i="5"/>
  <c r="I22" i="5"/>
  <c r="I39" i="5"/>
  <c r="I56" i="5"/>
  <c r="I61" i="5"/>
  <c r="I78" i="5"/>
  <c r="I101" i="5"/>
  <c r="I110" i="5"/>
  <c r="I166" i="5"/>
  <c r="I181" i="5"/>
  <c r="I191" i="5"/>
  <c r="I259" i="5"/>
  <c r="I321" i="5"/>
  <c r="I461" i="5"/>
  <c r="I48" i="5"/>
  <c r="I126" i="5"/>
  <c r="I196" i="5"/>
  <c r="I266" i="5"/>
  <c r="I327" i="5"/>
  <c r="I31" i="5"/>
  <c r="I102" i="5"/>
  <c r="I545" i="5"/>
  <c r="I19" i="5"/>
  <c r="I40" i="5"/>
  <c r="I93" i="5"/>
  <c r="I198" i="5"/>
  <c r="I268" i="5"/>
  <c r="I336" i="5"/>
  <c r="I10" i="5"/>
  <c r="I54" i="5"/>
  <c r="I182" i="5"/>
  <c r="I204" i="5"/>
  <c r="I283" i="5"/>
  <c r="I721" i="5"/>
  <c r="I713" i="5"/>
  <c r="I705" i="5"/>
  <c r="I697" i="5"/>
  <c r="I689" i="5"/>
  <c r="I681" i="5"/>
  <c r="I673" i="5"/>
  <c r="I665" i="5"/>
  <c r="I657" i="5"/>
  <c r="I649" i="5"/>
  <c r="I641" i="5"/>
  <c r="I633" i="5"/>
  <c r="I625" i="5"/>
  <c r="I617" i="5"/>
  <c r="I609" i="5"/>
  <c r="I601" i="5"/>
  <c r="I593" i="5"/>
  <c r="I585" i="5"/>
  <c r="I577" i="5"/>
  <c r="I569" i="5"/>
  <c r="I561" i="5"/>
  <c r="I553" i="5"/>
  <c r="I718" i="5"/>
  <c r="I710" i="5"/>
  <c r="I702" i="5"/>
  <c r="I694" i="5"/>
  <c r="I686" i="5"/>
  <c r="I678" i="5"/>
  <c r="I670" i="5"/>
  <c r="I662" i="5"/>
  <c r="I654" i="5"/>
  <c r="I646" i="5"/>
  <c r="I638" i="5"/>
  <c r="I630" i="5"/>
  <c r="I622" i="5"/>
  <c r="I614" i="5"/>
  <c r="I606" i="5"/>
  <c r="I598" i="5"/>
  <c r="I590" i="5"/>
  <c r="I582" i="5"/>
  <c r="I574" i="5"/>
  <c r="I566" i="5"/>
  <c r="I558" i="5"/>
  <c r="I550" i="5"/>
  <c r="I542" i="5"/>
  <c r="I534" i="5"/>
  <c r="I526" i="5"/>
  <c r="I518" i="5"/>
  <c r="I510" i="5"/>
  <c r="I502" i="5"/>
  <c r="I494" i="5"/>
  <c r="I486" i="5"/>
  <c r="I478" i="5"/>
  <c r="I470" i="5"/>
  <c r="I462" i="5"/>
  <c r="I454" i="5"/>
  <c r="I446" i="5"/>
  <c r="I438" i="5"/>
  <c r="I723" i="5"/>
  <c r="I715" i="5"/>
  <c r="I707" i="5"/>
  <c r="I699" i="5"/>
  <c r="I691" i="5"/>
  <c r="I683" i="5"/>
  <c r="I675" i="5"/>
  <c r="I667" i="5"/>
  <c r="I659" i="5"/>
  <c r="I651" i="5"/>
  <c r="I643" i="5"/>
  <c r="I635" i="5"/>
  <c r="I627" i="5"/>
  <c r="I619" i="5"/>
  <c r="I611" i="5"/>
  <c r="I603" i="5"/>
  <c r="I595" i="5"/>
  <c r="I587" i="5"/>
  <c r="I579" i="5"/>
  <c r="I571" i="5"/>
  <c r="I563" i="5"/>
  <c r="I555" i="5"/>
  <c r="I547" i="5"/>
  <c r="I720" i="5"/>
  <c r="I712" i="5"/>
  <c r="I704" i="5"/>
  <c r="I696" i="5"/>
  <c r="I688" i="5"/>
  <c r="I680" i="5"/>
  <c r="I672" i="5"/>
  <c r="I664" i="5"/>
  <c r="I656" i="5"/>
  <c r="I648" i="5"/>
  <c r="I640" i="5"/>
  <c r="I632" i="5"/>
  <c r="I624" i="5"/>
  <c r="I616" i="5"/>
  <c r="I608" i="5"/>
  <c r="I600" i="5"/>
  <c r="I592" i="5"/>
  <c r="I584" i="5"/>
  <c r="I576" i="5"/>
  <c r="I568" i="5"/>
  <c r="I560" i="5"/>
  <c r="I552" i="5"/>
  <c r="I544" i="5"/>
  <c r="I536" i="5"/>
  <c r="I528" i="5"/>
  <c r="I520" i="5"/>
  <c r="I512" i="5"/>
  <c r="I504" i="5"/>
  <c r="I496" i="5"/>
  <c r="I488" i="5"/>
  <c r="I480" i="5"/>
  <c r="I472" i="5"/>
  <c r="I464" i="5"/>
  <c r="I456" i="5"/>
  <c r="I448" i="5"/>
  <c r="I440" i="5"/>
  <c r="I717" i="5"/>
  <c r="I709" i="5"/>
  <c r="I701" i="5"/>
  <c r="I693" i="5"/>
  <c r="I685" i="5"/>
  <c r="I677" i="5"/>
  <c r="I669" i="5"/>
  <c r="I661" i="5"/>
  <c r="I653" i="5"/>
  <c r="I645" i="5"/>
  <c r="I637" i="5"/>
  <c r="I629" i="5"/>
  <c r="I621" i="5"/>
  <c r="I613" i="5"/>
  <c r="I605" i="5"/>
  <c r="I597" i="5"/>
  <c r="I589" i="5"/>
  <c r="I581" i="5"/>
  <c r="I573" i="5"/>
  <c r="I565" i="5"/>
  <c r="I557" i="5"/>
  <c r="I549" i="5"/>
  <c r="I541" i="5"/>
  <c r="I533" i="5"/>
  <c r="I525" i="5"/>
  <c r="I517" i="5"/>
  <c r="I509" i="5"/>
  <c r="I722" i="5"/>
  <c r="I714" i="5"/>
  <c r="I706" i="5"/>
  <c r="I698" i="5"/>
  <c r="I690" i="5"/>
  <c r="I682" i="5"/>
  <c r="I674" i="5"/>
  <c r="I666" i="5"/>
  <c r="I658" i="5"/>
  <c r="I650" i="5"/>
  <c r="I642" i="5"/>
  <c r="I634" i="5"/>
  <c r="I626" i="5"/>
  <c r="I618" i="5"/>
  <c r="I610" i="5"/>
  <c r="I602" i="5"/>
  <c r="I594" i="5"/>
  <c r="I586" i="5"/>
  <c r="I578" i="5"/>
  <c r="I570" i="5"/>
  <c r="I562" i="5"/>
  <c r="I554" i="5"/>
  <c r="I546" i="5"/>
  <c r="I538" i="5"/>
  <c r="I530" i="5"/>
  <c r="I522" i="5"/>
  <c r="I514" i="5"/>
  <c r="I506" i="5"/>
  <c r="I498" i="5"/>
  <c r="I490" i="5"/>
  <c r="I482" i="5"/>
  <c r="I474" i="5"/>
  <c r="I466" i="5"/>
  <c r="I458" i="5"/>
  <c r="I450" i="5"/>
  <c r="I442" i="5"/>
  <c r="I719" i="5"/>
  <c r="I668" i="5"/>
  <c r="I655" i="5"/>
  <c r="I604" i="5"/>
  <c r="I591" i="5"/>
  <c r="I539" i="5"/>
  <c r="I523" i="5"/>
  <c r="I507" i="5"/>
  <c r="I477" i="5"/>
  <c r="I473" i="5"/>
  <c r="I460" i="5"/>
  <c r="I447" i="5"/>
  <c r="I443" i="5"/>
  <c r="I433" i="5"/>
  <c r="I425" i="5"/>
  <c r="I417" i="5"/>
  <c r="I409" i="5"/>
  <c r="I401" i="5"/>
  <c r="I393" i="5"/>
  <c r="I385" i="5"/>
  <c r="I377" i="5"/>
  <c r="I369" i="5"/>
  <c r="I361" i="5"/>
  <c r="I353" i="5"/>
  <c r="I345" i="5"/>
  <c r="I676" i="5"/>
  <c r="I663" i="5"/>
  <c r="I612" i="5"/>
  <c r="I599" i="5"/>
  <c r="I548" i="5"/>
  <c r="I543" i="5"/>
  <c r="I527" i="5"/>
  <c r="I511" i="5"/>
  <c r="I485" i="5"/>
  <c r="I481" i="5"/>
  <c r="I468" i="5"/>
  <c r="I455" i="5"/>
  <c r="I451" i="5"/>
  <c r="I430" i="5"/>
  <c r="I422" i="5"/>
  <c r="I414" i="5"/>
  <c r="I406" i="5"/>
  <c r="I398" i="5"/>
  <c r="I390" i="5"/>
  <c r="I382" i="5"/>
  <c r="I374" i="5"/>
  <c r="I366" i="5"/>
  <c r="I358" i="5"/>
  <c r="I350" i="5"/>
  <c r="I342" i="5"/>
  <c r="I334" i="5"/>
  <c r="I326" i="5"/>
  <c r="I318" i="5"/>
  <c r="I310" i="5"/>
  <c r="I302" i="5"/>
  <c r="I684" i="5"/>
  <c r="I671" i="5"/>
  <c r="I620" i="5"/>
  <c r="I607" i="5"/>
  <c r="I556" i="5"/>
  <c r="I532" i="5"/>
  <c r="I516" i="5"/>
  <c r="I493" i="5"/>
  <c r="I489" i="5"/>
  <c r="I476" i="5"/>
  <c r="I463" i="5"/>
  <c r="I459" i="5"/>
  <c r="I435" i="5"/>
  <c r="I427" i="5"/>
  <c r="I419" i="5"/>
  <c r="I411" i="5"/>
  <c r="I403" i="5"/>
  <c r="I395" i="5"/>
  <c r="I387" i="5"/>
  <c r="I379" i="5"/>
  <c r="I371" i="5"/>
  <c r="I363" i="5"/>
  <c r="I355" i="5"/>
  <c r="I347" i="5"/>
  <c r="I339" i="5"/>
  <c r="I692" i="5"/>
  <c r="I679" i="5"/>
  <c r="I628" i="5"/>
  <c r="I615" i="5"/>
  <c r="I564" i="5"/>
  <c r="I551" i="5"/>
  <c r="I537" i="5"/>
  <c r="I521" i="5"/>
  <c r="I501" i="5"/>
  <c r="I497" i="5"/>
  <c r="I484" i="5"/>
  <c r="I471" i="5"/>
  <c r="I467" i="5"/>
  <c r="I432" i="5"/>
  <c r="I424" i="5"/>
  <c r="I416" i="5"/>
  <c r="I408" i="5"/>
  <c r="I400" i="5"/>
  <c r="I392" i="5"/>
  <c r="I384" i="5"/>
  <c r="I376" i="5"/>
  <c r="I368" i="5"/>
  <c r="I700" i="5"/>
  <c r="I687" i="5"/>
  <c r="I636" i="5"/>
  <c r="I623" i="5"/>
  <c r="I572" i="5"/>
  <c r="I559" i="5"/>
  <c r="I531" i="5"/>
  <c r="I515" i="5"/>
  <c r="I505" i="5"/>
  <c r="I492" i="5"/>
  <c r="I479" i="5"/>
  <c r="I475" i="5"/>
  <c r="I445" i="5"/>
  <c r="I441" i="5"/>
  <c r="I437" i="5"/>
  <c r="I429" i="5"/>
  <c r="I421" i="5"/>
  <c r="I413" i="5"/>
  <c r="I405" i="5"/>
  <c r="I397" i="5"/>
  <c r="I389" i="5"/>
  <c r="I381" i="5"/>
  <c r="I373" i="5"/>
  <c r="I365" i="5"/>
  <c r="I708" i="5"/>
  <c r="I695" i="5"/>
  <c r="I644" i="5"/>
  <c r="I631" i="5"/>
  <c r="I580" i="5"/>
  <c r="I567" i="5"/>
  <c r="I535" i="5"/>
  <c r="I519" i="5"/>
  <c r="I500" i="5"/>
  <c r="I487" i="5"/>
  <c r="I483" i="5"/>
  <c r="I453" i="5"/>
  <c r="I449" i="5"/>
  <c r="I434" i="5"/>
  <c r="I426" i="5"/>
  <c r="I418" i="5"/>
  <c r="I410" i="5"/>
  <c r="I402" i="5"/>
  <c r="I394" i="5"/>
  <c r="I386" i="5"/>
  <c r="I378" i="5"/>
  <c r="I370" i="5"/>
  <c r="I362" i="5"/>
  <c r="I354" i="5"/>
  <c r="I346" i="5"/>
  <c r="I338" i="5"/>
  <c r="I330" i="5"/>
  <c r="I322" i="5"/>
  <c r="I314" i="5"/>
  <c r="I306" i="5"/>
  <c r="I298" i="5"/>
  <c r="I703" i="5"/>
  <c r="I639" i="5"/>
  <c r="I508" i="5"/>
  <c r="I491" i="5"/>
  <c r="I457" i="5"/>
  <c r="I407" i="5"/>
  <c r="I375" i="5"/>
  <c r="I352" i="5"/>
  <c r="I337" i="5"/>
  <c r="I319" i="5"/>
  <c r="I312" i="5"/>
  <c r="I305" i="5"/>
  <c r="I289" i="5"/>
  <c r="I281" i="5"/>
  <c r="I273" i="5"/>
  <c r="I265" i="5"/>
  <c r="I257" i="5"/>
  <c r="I249" i="5"/>
  <c r="I241" i="5"/>
  <c r="I233" i="5"/>
  <c r="I225" i="5"/>
  <c r="I217" i="5"/>
  <c r="I209" i="5"/>
  <c r="I201" i="5"/>
  <c r="I193" i="5"/>
  <c r="I185" i="5"/>
  <c r="I177" i="5"/>
  <c r="I169" i="5"/>
  <c r="I161" i="5"/>
  <c r="I153" i="5"/>
  <c r="I145" i="5"/>
  <c r="I137" i="5"/>
  <c r="I575" i="5"/>
  <c r="I529" i="5"/>
  <c r="I439" i="5"/>
  <c r="I428" i="5"/>
  <c r="I396" i="5"/>
  <c r="I364" i="5"/>
  <c r="I357" i="5"/>
  <c r="I341" i="5"/>
  <c r="I333" i="5"/>
  <c r="I315" i="5"/>
  <c r="I308" i="5"/>
  <c r="I301" i="5"/>
  <c r="I294" i="5"/>
  <c r="I286" i="5"/>
  <c r="I278" i="5"/>
  <c r="I270" i="5"/>
  <c r="I262" i="5"/>
  <c r="I254" i="5"/>
  <c r="I246" i="5"/>
  <c r="I238" i="5"/>
  <c r="I230" i="5"/>
  <c r="I222" i="5"/>
  <c r="I214" i="5"/>
  <c r="I206" i="5"/>
  <c r="I711" i="5"/>
  <c r="I647" i="5"/>
  <c r="I588" i="5"/>
  <c r="I503" i="5"/>
  <c r="I469" i="5"/>
  <c r="I452" i="5"/>
  <c r="I436" i="5"/>
  <c r="I404" i="5"/>
  <c r="I372" i="5"/>
  <c r="I356" i="5"/>
  <c r="I340" i="5"/>
  <c r="I332" i="5"/>
  <c r="I325" i="5"/>
  <c r="I307" i="5"/>
  <c r="I300" i="5"/>
  <c r="I288" i="5"/>
  <c r="I280" i="5"/>
  <c r="I272" i="5"/>
  <c r="I264" i="5"/>
  <c r="I256" i="5"/>
  <c r="I248" i="5"/>
  <c r="I240" i="5"/>
  <c r="I232" i="5"/>
  <c r="I224" i="5"/>
  <c r="I216" i="5"/>
  <c r="I208" i="5"/>
  <c r="I200" i="5"/>
  <c r="I192" i="5"/>
  <c r="I184" i="5"/>
  <c r="I176" i="5"/>
  <c r="I168" i="5"/>
  <c r="I160" i="5"/>
  <c r="I152" i="5"/>
  <c r="I144" i="5"/>
  <c r="I136" i="5"/>
  <c r="I391" i="5"/>
  <c r="I351" i="5"/>
  <c r="I343" i="5"/>
  <c r="I335" i="5"/>
  <c r="I324" i="5"/>
  <c r="I313" i="5"/>
  <c r="I291" i="5"/>
  <c r="I287" i="5"/>
  <c r="I274" i="5"/>
  <c r="I261" i="5"/>
  <c r="I236" i="5"/>
  <c r="I227" i="5"/>
  <c r="I223" i="5"/>
  <c r="I210" i="5"/>
  <c r="I194" i="5"/>
  <c r="I187" i="5"/>
  <c r="I174" i="5"/>
  <c r="I171" i="5"/>
  <c r="I158" i="5"/>
  <c r="I155" i="5"/>
  <c r="I142" i="5"/>
  <c r="I139" i="5"/>
  <c r="I130" i="5"/>
  <c r="I122" i="5"/>
  <c r="I114" i="5"/>
  <c r="I106" i="5"/>
  <c r="I98" i="5"/>
  <c r="I90" i="5"/>
  <c r="I82" i="5"/>
  <c r="I74" i="5"/>
  <c r="I66" i="5"/>
  <c r="I58" i="5"/>
  <c r="I50" i="5"/>
  <c r="I42" i="5"/>
  <c r="I34" i="5"/>
  <c r="I652" i="5"/>
  <c r="I499" i="5"/>
  <c r="I444" i="5"/>
  <c r="I423" i="5"/>
  <c r="I359" i="5"/>
  <c r="I329" i="5"/>
  <c r="I295" i="5"/>
  <c r="I282" i="5"/>
  <c r="I269" i="5"/>
  <c r="I244" i="5"/>
  <c r="I235" i="5"/>
  <c r="I231" i="5"/>
  <c r="I218" i="5"/>
  <c r="I205" i="5"/>
  <c r="I197" i="5"/>
  <c r="I190" i="5"/>
  <c r="I183" i="5"/>
  <c r="I167" i="5"/>
  <c r="I151" i="5"/>
  <c r="I135" i="5"/>
  <c r="I127" i="5"/>
  <c r="I119" i="5"/>
  <c r="I111" i="5"/>
  <c r="I103" i="5"/>
  <c r="I95" i="5"/>
  <c r="I87" i="5"/>
  <c r="I79" i="5"/>
  <c r="I71" i="5"/>
  <c r="I63" i="5"/>
  <c r="I55" i="5"/>
  <c r="I596" i="5"/>
  <c r="I524" i="5"/>
  <c r="I495" i="5"/>
  <c r="I349" i="5"/>
  <c r="I328" i="5"/>
  <c r="I323" i="5"/>
  <c r="I317" i="5"/>
  <c r="I311" i="5"/>
  <c r="I290" i="5"/>
  <c r="I277" i="5"/>
  <c r="I252" i="5"/>
  <c r="I243" i="5"/>
  <c r="I239" i="5"/>
  <c r="I226" i="5"/>
  <c r="I213" i="5"/>
  <c r="I186" i="5"/>
  <c r="I180" i="5"/>
  <c r="I170" i="5"/>
  <c r="I164" i="5"/>
  <c r="I154" i="5"/>
  <c r="I148" i="5"/>
  <c r="I138" i="5"/>
  <c r="I132" i="5"/>
  <c r="I124" i="5"/>
  <c r="I116" i="5"/>
  <c r="I108" i="5"/>
  <c r="I100" i="5"/>
  <c r="I92" i="5"/>
  <c r="I84" i="5"/>
  <c r="I76" i="5"/>
  <c r="I68" i="5"/>
  <c r="I60" i="5"/>
  <c r="I52" i="5"/>
  <c r="I44" i="5"/>
  <c r="I36" i="5"/>
  <c r="I28" i="5"/>
  <c r="I465" i="5"/>
  <c r="I388" i="5"/>
  <c r="I299" i="5"/>
  <c r="I285" i="5"/>
  <c r="I260" i="5"/>
  <c r="I251" i="5"/>
  <c r="I247" i="5"/>
  <c r="I234" i="5"/>
  <c r="I221" i="5"/>
  <c r="I189" i="5"/>
  <c r="I173" i="5"/>
  <c r="I157" i="5"/>
  <c r="I141" i="5"/>
  <c r="I129" i="5"/>
  <c r="I121" i="5"/>
  <c r="I113" i="5"/>
  <c r="I105" i="5"/>
  <c r="I97" i="5"/>
  <c r="I89" i="5"/>
  <c r="I81" i="5"/>
  <c r="I73" i="5"/>
  <c r="I65" i="5"/>
  <c r="I57" i="5"/>
  <c r="I49" i="5"/>
  <c r="I41" i="5"/>
  <c r="I33" i="5"/>
  <c r="I25" i="5"/>
  <c r="I12" i="5"/>
  <c r="I415" i="5"/>
  <c r="I399" i="5"/>
  <c r="I303" i="5"/>
  <c r="I276" i="5"/>
  <c r="I267" i="5"/>
  <c r="I263" i="5"/>
  <c r="I250" i="5"/>
  <c r="I237" i="5"/>
  <c r="I212" i="5"/>
  <c r="I203" i="5"/>
  <c r="I199" i="5"/>
  <c r="I175" i="5"/>
  <c r="I159" i="5"/>
  <c r="I143" i="5"/>
  <c r="I131" i="5"/>
  <c r="I123" i="5"/>
  <c r="I115" i="5"/>
  <c r="I107" i="5"/>
  <c r="I99" i="5"/>
  <c r="I91" i="5"/>
  <c r="I83" i="5"/>
  <c r="I75" i="5"/>
  <c r="I67" i="5"/>
  <c r="I59" i="5"/>
  <c r="I51" i="5"/>
  <c r="I43" i="5"/>
  <c r="I35" i="5"/>
  <c r="I27" i="5"/>
  <c r="I540" i="5"/>
  <c r="I513" i="5"/>
  <c r="I431" i="5"/>
  <c r="I380" i="5"/>
  <c r="I344" i="5"/>
  <c r="I331" i="5"/>
  <c r="I320" i="5"/>
  <c r="I309" i="5"/>
  <c r="I297" i="5"/>
  <c r="I284" i="5"/>
  <c r="I275" i="5"/>
  <c r="I271" i="5"/>
  <c r="I258" i="5"/>
  <c r="I245" i="5"/>
  <c r="I220" i="5"/>
  <c r="I211" i="5"/>
  <c r="I207" i="5"/>
  <c r="I195" i="5"/>
  <c r="I188" i="5"/>
  <c r="I178" i="5"/>
  <c r="I172" i="5"/>
  <c r="I162" i="5"/>
  <c r="I156" i="5"/>
  <c r="I146" i="5"/>
  <c r="I140" i="5"/>
  <c r="I128" i="5"/>
  <c r="I120" i="5"/>
  <c r="I112" i="5"/>
  <c r="I104" i="5"/>
  <c r="I96" i="5"/>
  <c r="I88" i="5"/>
  <c r="I80" i="5"/>
  <c r="I11" i="5"/>
  <c r="I14" i="5"/>
  <c r="I17" i="5"/>
  <c r="I29" i="5"/>
  <c r="I32" i="5"/>
  <c r="I117" i="5"/>
  <c r="I147" i="5"/>
  <c r="I165" i="5"/>
  <c r="I228" i="5"/>
  <c r="I279" i="5"/>
  <c r="I296" i="5"/>
  <c r="I18" i="5"/>
  <c r="I21" i="5"/>
  <c r="I46" i="5"/>
  <c r="I134" i="5"/>
  <c r="I149" i="5"/>
  <c r="I163" i="5"/>
  <c r="I202" i="5"/>
  <c r="I219" i="5"/>
  <c r="I253" i="5"/>
  <c r="I360" i="5"/>
  <c r="B6" i="2"/>
  <c r="F17" i="2" s="1"/>
  <c r="J184" i="5" l="1"/>
  <c r="H3" i="1"/>
  <c r="K184" i="5" l="1"/>
  <c r="J185" i="5"/>
  <c r="F723" i="2"/>
  <c r="G723" i="2"/>
  <c r="H723" i="2" s="1"/>
  <c r="B18" i="2"/>
  <c r="J186" i="5" l="1"/>
  <c r="K185" i="5"/>
  <c r="B6" i="1"/>
  <c r="G722" i="2"/>
  <c r="H722" i="2" s="1"/>
  <c r="G721" i="2"/>
  <c r="H721" i="2" s="1"/>
  <c r="G720" i="2"/>
  <c r="H720" i="2" s="1"/>
  <c r="G719" i="2"/>
  <c r="H719" i="2" s="1"/>
  <c r="G718" i="2"/>
  <c r="H718" i="2" s="1"/>
  <c r="G717" i="2"/>
  <c r="H717" i="2" s="1"/>
  <c r="G716" i="2"/>
  <c r="H716" i="2" s="1"/>
  <c r="G715" i="2"/>
  <c r="H715" i="2" s="1"/>
  <c r="G714" i="2"/>
  <c r="H714" i="2" s="1"/>
  <c r="G713" i="2"/>
  <c r="H713" i="2" s="1"/>
  <c r="G712" i="2"/>
  <c r="H712" i="2" s="1"/>
  <c r="G711" i="2"/>
  <c r="H711" i="2" s="1"/>
  <c r="G710" i="2"/>
  <c r="H710" i="2" s="1"/>
  <c r="G709" i="2"/>
  <c r="H709" i="2" s="1"/>
  <c r="G708" i="2"/>
  <c r="H708" i="2" s="1"/>
  <c r="G707" i="2"/>
  <c r="H707" i="2" s="1"/>
  <c r="G706" i="2"/>
  <c r="H706" i="2" s="1"/>
  <c r="G705" i="2"/>
  <c r="H705" i="2" s="1"/>
  <c r="G704" i="2"/>
  <c r="H704" i="2" s="1"/>
  <c r="G703" i="2"/>
  <c r="H703" i="2" s="1"/>
  <c r="G702" i="2"/>
  <c r="H702" i="2" s="1"/>
  <c r="G701" i="2"/>
  <c r="H701" i="2" s="1"/>
  <c r="G700" i="2"/>
  <c r="H700" i="2" s="1"/>
  <c r="G699" i="2"/>
  <c r="H699" i="2" s="1"/>
  <c r="G698" i="2"/>
  <c r="H698" i="2" s="1"/>
  <c r="G697" i="2"/>
  <c r="H697" i="2" s="1"/>
  <c r="G696" i="2"/>
  <c r="H696" i="2" s="1"/>
  <c r="G695" i="2"/>
  <c r="H695" i="2" s="1"/>
  <c r="G694" i="2"/>
  <c r="H694" i="2" s="1"/>
  <c r="G693" i="2"/>
  <c r="H693" i="2" s="1"/>
  <c r="G692" i="2"/>
  <c r="H692" i="2" s="1"/>
  <c r="G691" i="2"/>
  <c r="H691" i="2" s="1"/>
  <c r="G690" i="2"/>
  <c r="H690" i="2" s="1"/>
  <c r="G689" i="2"/>
  <c r="H689" i="2" s="1"/>
  <c r="G688" i="2"/>
  <c r="H688" i="2" s="1"/>
  <c r="G687" i="2"/>
  <c r="H687" i="2" s="1"/>
  <c r="G686" i="2"/>
  <c r="H686" i="2" s="1"/>
  <c r="G685" i="2"/>
  <c r="H685" i="2" s="1"/>
  <c r="G684" i="2"/>
  <c r="H684" i="2" s="1"/>
  <c r="G683" i="2"/>
  <c r="H683" i="2" s="1"/>
  <c r="G682" i="2"/>
  <c r="H682" i="2" s="1"/>
  <c r="G681" i="2"/>
  <c r="H681" i="2" s="1"/>
  <c r="G680" i="2"/>
  <c r="H680" i="2" s="1"/>
  <c r="G679" i="2"/>
  <c r="H679" i="2" s="1"/>
  <c r="G678" i="2"/>
  <c r="H678" i="2" s="1"/>
  <c r="G677" i="2"/>
  <c r="H677" i="2" s="1"/>
  <c r="G676" i="2"/>
  <c r="H676" i="2" s="1"/>
  <c r="G675" i="2"/>
  <c r="H675" i="2" s="1"/>
  <c r="G674" i="2"/>
  <c r="H674" i="2" s="1"/>
  <c r="G673" i="2"/>
  <c r="H673" i="2" s="1"/>
  <c r="G672" i="2"/>
  <c r="H672" i="2" s="1"/>
  <c r="G671" i="2"/>
  <c r="H671" i="2" s="1"/>
  <c r="G670" i="2"/>
  <c r="H670" i="2" s="1"/>
  <c r="G669" i="2"/>
  <c r="H669" i="2" s="1"/>
  <c r="G668" i="2"/>
  <c r="H668" i="2" s="1"/>
  <c r="G667" i="2"/>
  <c r="H667" i="2" s="1"/>
  <c r="G666" i="2"/>
  <c r="H666" i="2" s="1"/>
  <c r="G665" i="2"/>
  <c r="H665" i="2" s="1"/>
  <c r="G664" i="2"/>
  <c r="H664" i="2" s="1"/>
  <c r="G663" i="2"/>
  <c r="H663" i="2" s="1"/>
  <c r="G662" i="2"/>
  <c r="H662" i="2" s="1"/>
  <c r="G661" i="2"/>
  <c r="H661" i="2" s="1"/>
  <c r="G660" i="2"/>
  <c r="H660" i="2" s="1"/>
  <c r="G659" i="2"/>
  <c r="H659" i="2" s="1"/>
  <c r="G658" i="2"/>
  <c r="H658" i="2" s="1"/>
  <c r="G657" i="2"/>
  <c r="H657" i="2" s="1"/>
  <c r="G656" i="2"/>
  <c r="H656" i="2" s="1"/>
  <c r="G655" i="2"/>
  <c r="H655" i="2" s="1"/>
  <c r="G654" i="2"/>
  <c r="H654" i="2" s="1"/>
  <c r="G653" i="2"/>
  <c r="H653" i="2" s="1"/>
  <c r="G652" i="2"/>
  <c r="H652" i="2" s="1"/>
  <c r="G651" i="2"/>
  <c r="H651" i="2" s="1"/>
  <c r="G650" i="2"/>
  <c r="H650" i="2" s="1"/>
  <c r="G649" i="2"/>
  <c r="H649" i="2" s="1"/>
  <c r="G648" i="2"/>
  <c r="H648" i="2" s="1"/>
  <c r="G647" i="2"/>
  <c r="H647" i="2" s="1"/>
  <c r="G646" i="2"/>
  <c r="H646" i="2" s="1"/>
  <c r="G645" i="2"/>
  <c r="H645" i="2" s="1"/>
  <c r="G644" i="2"/>
  <c r="H644" i="2" s="1"/>
  <c r="G643" i="2"/>
  <c r="H643" i="2" s="1"/>
  <c r="G642" i="2"/>
  <c r="H642" i="2" s="1"/>
  <c r="G641" i="2"/>
  <c r="H641" i="2" s="1"/>
  <c r="G640" i="2"/>
  <c r="H640" i="2" s="1"/>
  <c r="G639" i="2"/>
  <c r="H639" i="2" s="1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G630" i="2"/>
  <c r="H630" i="2" s="1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G616" i="2"/>
  <c r="H616" i="2" s="1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G607" i="2"/>
  <c r="H607" i="2" s="1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G598" i="2"/>
  <c r="H598" i="2" s="1"/>
  <c r="G597" i="2"/>
  <c r="H597" i="2" s="1"/>
  <c r="G596" i="2"/>
  <c r="H596" i="2" s="1"/>
  <c r="G595" i="2"/>
  <c r="H595" i="2" s="1"/>
  <c r="G594" i="2"/>
  <c r="H594" i="2" s="1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G584" i="2"/>
  <c r="H584" i="2" s="1"/>
  <c r="G583" i="2"/>
  <c r="H583" i="2" s="1"/>
  <c r="G582" i="2"/>
  <c r="H582" i="2" s="1"/>
  <c r="G581" i="2"/>
  <c r="H581" i="2" s="1"/>
  <c r="G580" i="2"/>
  <c r="H580" i="2" s="1"/>
  <c r="G579" i="2"/>
  <c r="H579" i="2" s="1"/>
  <c r="G578" i="2"/>
  <c r="H578" i="2" s="1"/>
  <c r="G577" i="2"/>
  <c r="H577" i="2" s="1"/>
  <c r="G576" i="2"/>
  <c r="H576" i="2" s="1"/>
  <c r="G575" i="2"/>
  <c r="H575" i="2" s="1"/>
  <c r="G574" i="2"/>
  <c r="H574" i="2" s="1"/>
  <c r="G573" i="2"/>
  <c r="H573" i="2" s="1"/>
  <c r="G572" i="2"/>
  <c r="H572" i="2" s="1"/>
  <c r="G571" i="2"/>
  <c r="H571" i="2" s="1"/>
  <c r="G570" i="2"/>
  <c r="H570" i="2" s="1"/>
  <c r="G569" i="2"/>
  <c r="H569" i="2" s="1"/>
  <c r="G568" i="2"/>
  <c r="H568" i="2" s="1"/>
  <c r="G567" i="2"/>
  <c r="H567" i="2" s="1"/>
  <c r="G566" i="2"/>
  <c r="H566" i="2" s="1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G552" i="2"/>
  <c r="H552" i="2" s="1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G183" i="2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F486" i="2"/>
  <c r="G8" i="2"/>
  <c r="H8" i="2" s="1"/>
  <c r="G7" i="2"/>
  <c r="H7" i="2" s="1"/>
  <c r="G6" i="2"/>
  <c r="H6" i="2" s="1"/>
  <c r="G5" i="2"/>
  <c r="H5" i="2" s="1"/>
  <c r="G4" i="2"/>
  <c r="H4" i="2" s="1"/>
  <c r="H3" i="2"/>
  <c r="K186" i="5" l="1"/>
  <c r="J187" i="5"/>
  <c r="F7" i="2"/>
  <c r="F12" i="2"/>
  <c r="F16" i="2"/>
  <c r="F21" i="2"/>
  <c r="F25" i="2"/>
  <c r="F29" i="2"/>
  <c r="F33" i="2"/>
  <c r="F37" i="2"/>
  <c r="F41" i="2"/>
  <c r="F45" i="2"/>
  <c r="F49" i="2"/>
  <c r="F53" i="2"/>
  <c r="F57" i="2"/>
  <c r="F69" i="2"/>
  <c r="F73" i="2"/>
  <c r="F77" i="2"/>
  <c r="F81" i="2"/>
  <c r="F85" i="2"/>
  <c r="F89" i="2"/>
  <c r="F93" i="2"/>
  <c r="F117" i="2"/>
  <c r="F121" i="2"/>
  <c r="F153" i="2"/>
  <c r="F161" i="2"/>
  <c r="F208" i="2"/>
  <c r="F224" i="2"/>
  <c r="F256" i="2"/>
  <c r="F272" i="2"/>
  <c r="F320" i="2"/>
  <c r="F352" i="2"/>
  <c r="F3" i="2"/>
  <c r="F6" i="2"/>
  <c r="F11" i="2"/>
  <c r="F15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H183" i="2"/>
  <c r="F188" i="2"/>
  <c r="F204" i="2"/>
  <c r="F220" i="2"/>
  <c r="F236" i="2"/>
  <c r="F252" i="2"/>
  <c r="F268" i="2"/>
  <c r="F284" i="2"/>
  <c r="F300" i="2"/>
  <c r="F316" i="2"/>
  <c r="F332" i="2"/>
  <c r="F348" i="2"/>
  <c r="F354" i="2"/>
  <c r="F386" i="2"/>
  <c r="F61" i="2"/>
  <c r="F65" i="2"/>
  <c r="F97" i="2"/>
  <c r="F101" i="2"/>
  <c r="F105" i="2"/>
  <c r="F109" i="2"/>
  <c r="F113" i="2"/>
  <c r="F125" i="2"/>
  <c r="F129" i="2"/>
  <c r="F133" i="2"/>
  <c r="F137" i="2"/>
  <c r="F141" i="2"/>
  <c r="F145" i="2"/>
  <c r="F149" i="2"/>
  <c r="F157" i="2"/>
  <c r="F192" i="2"/>
  <c r="F240" i="2"/>
  <c r="F288" i="2"/>
  <c r="F304" i="2"/>
  <c r="F336" i="2"/>
  <c r="F362" i="2"/>
  <c r="F394" i="2"/>
  <c r="F5" i="2"/>
  <c r="F10" i="2"/>
  <c r="F14" i="2"/>
  <c r="F55" i="2"/>
  <c r="F59" i="2"/>
  <c r="F63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2" i="2"/>
  <c r="F164" i="2"/>
  <c r="F166" i="2"/>
  <c r="F168" i="2"/>
  <c r="F170" i="2"/>
  <c r="F172" i="2"/>
  <c r="F174" i="2"/>
  <c r="F176" i="2"/>
  <c r="F178" i="2"/>
  <c r="F180" i="2"/>
  <c r="F182" i="2"/>
  <c r="F184" i="2"/>
  <c r="F200" i="2"/>
  <c r="F216" i="2"/>
  <c r="F232" i="2"/>
  <c r="F248" i="2"/>
  <c r="F264" i="2"/>
  <c r="F280" i="2"/>
  <c r="F296" i="2"/>
  <c r="F312" i="2"/>
  <c r="F328" i="2"/>
  <c r="F344" i="2"/>
  <c r="F378" i="2"/>
  <c r="F722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87" i="2"/>
  <c r="F583" i="2"/>
  <c r="F579" i="2"/>
  <c r="F575" i="2"/>
  <c r="F571" i="2"/>
  <c r="F567" i="2"/>
  <c r="F563" i="2"/>
  <c r="F559" i="2"/>
  <c r="F555" i="2"/>
  <c r="F716" i="2"/>
  <c r="F708" i="2"/>
  <c r="F700" i="2"/>
  <c r="F692" i="2"/>
  <c r="F684" i="2"/>
  <c r="F676" i="2"/>
  <c r="F668" i="2"/>
  <c r="F660" i="2"/>
  <c r="F652" i="2"/>
  <c r="F644" i="2"/>
  <c r="F636" i="2"/>
  <c r="F628" i="2"/>
  <c r="F620" i="2"/>
  <c r="F612" i="2"/>
  <c r="F604" i="2"/>
  <c r="F596" i="2"/>
  <c r="F588" i="2"/>
  <c r="F580" i="2"/>
  <c r="F572" i="2"/>
  <c r="F564" i="2"/>
  <c r="F556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717" i="2"/>
  <c r="F714" i="2"/>
  <c r="F709" i="2"/>
  <c r="F706" i="2"/>
  <c r="F701" i="2"/>
  <c r="F698" i="2"/>
  <c r="F693" i="2"/>
  <c r="F690" i="2"/>
  <c r="F685" i="2"/>
  <c r="F682" i="2"/>
  <c r="F677" i="2"/>
  <c r="F674" i="2"/>
  <c r="F669" i="2"/>
  <c r="F666" i="2"/>
  <c r="F661" i="2"/>
  <c r="F658" i="2"/>
  <c r="F653" i="2"/>
  <c r="F650" i="2"/>
  <c r="F645" i="2"/>
  <c r="F642" i="2"/>
  <c r="F637" i="2"/>
  <c r="F634" i="2"/>
  <c r="F629" i="2"/>
  <c r="F626" i="2"/>
  <c r="F621" i="2"/>
  <c r="F618" i="2"/>
  <c r="F613" i="2"/>
  <c r="F610" i="2"/>
  <c r="F605" i="2"/>
  <c r="F602" i="2"/>
  <c r="F597" i="2"/>
  <c r="F594" i="2"/>
  <c r="F589" i="2"/>
  <c r="F586" i="2"/>
  <c r="F581" i="2"/>
  <c r="F578" i="2"/>
  <c r="F573" i="2"/>
  <c r="F570" i="2"/>
  <c r="F565" i="2"/>
  <c r="F562" i="2"/>
  <c r="F557" i="2"/>
  <c r="F554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720" i="2"/>
  <c r="F712" i="2"/>
  <c r="F704" i="2"/>
  <c r="F696" i="2"/>
  <c r="F688" i="2"/>
  <c r="F680" i="2"/>
  <c r="F672" i="2"/>
  <c r="F664" i="2"/>
  <c r="F656" i="2"/>
  <c r="F648" i="2"/>
  <c r="F640" i="2"/>
  <c r="F632" i="2"/>
  <c r="F624" i="2"/>
  <c r="F616" i="2"/>
  <c r="F608" i="2"/>
  <c r="F600" i="2"/>
  <c r="F592" i="2"/>
  <c r="F584" i="2"/>
  <c r="F576" i="2"/>
  <c r="F568" i="2"/>
  <c r="F560" i="2"/>
  <c r="F552" i="2"/>
  <c r="F548" i="2"/>
  <c r="F544" i="2"/>
  <c r="F540" i="2"/>
  <c r="F536" i="2"/>
  <c r="F532" i="2"/>
  <c r="F528" i="2"/>
  <c r="F524" i="2"/>
  <c r="F520" i="2"/>
  <c r="F516" i="2"/>
  <c r="F512" i="2"/>
  <c r="F508" i="2"/>
  <c r="F504" i="2"/>
  <c r="F500" i="2"/>
  <c r="F496" i="2"/>
  <c r="F492" i="2"/>
  <c r="F529" i="2"/>
  <c r="F513" i="2"/>
  <c r="F497" i="2"/>
  <c r="F490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718" i="2"/>
  <c r="F710" i="2"/>
  <c r="F702" i="2"/>
  <c r="F694" i="2"/>
  <c r="F686" i="2"/>
  <c r="F678" i="2"/>
  <c r="F670" i="2"/>
  <c r="F662" i="2"/>
  <c r="F654" i="2"/>
  <c r="F646" i="2"/>
  <c r="F638" i="2"/>
  <c r="F630" i="2"/>
  <c r="F622" i="2"/>
  <c r="F614" i="2"/>
  <c r="F606" i="2"/>
  <c r="F598" i="2"/>
  <c r="F590" i="2"/>
  <c r="F582" i="2"/>
  <c r="F574" i="2"/>
  <c r="F566" i="2"/>
  <c r="F558" i="2"/>
  <c r="F721" i="2"/>
  <c r="F713" i="2"/>
  <c r="F705" i="2"/>
  <c r="F697" i="2"/>
  <c r="F689" i="2"/>
  <c r="F681" i="2"/>
  <c r="F673" i="2"/>
  <c r="F665" i="2"/>
  <c r="F657" i="2"/>
  <c r="F649" i="2"/>
  <c r="F641" i="2"/>
  <c r="F633" i="2"/>
  <c r="F625" i="2"/>
  <c r="F617" i="2"/>
  <c r="F609" i="2"/>
  <c r="F601" i="2"/>
  <c r="F593" i="2"/>
  <c r="F585" i="2"/>
  <c r="F577" i="2"/>
  <c r="F569" i="2"/>
  <c r="F561" i="2"/>
  <c r="F553" i="2"/>
  <c r="F549" i="2"/>
  <c r="F545" i="2"/>
  <c r="F537" i="2"/>
  <c r="F521" i="2"/>
  <c r="F505" i="2"/>
  <c r="F501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533" i="2"/>
  <c r="F502" i="2"/>
  <c r="F488" i="2"/>
  <c r="F480" i="2"/>
  <c r="F472" i="2"/>
  <c r="F464" i="2"/>
  <c r="F456" i="2"/>
  <c r="F448" i="2"/>
  <c r="F440" i="2"/>
  <c r="F432" i="2"/>
  <c r="F423" i="2"/>
  <c r="F419" i="2"/>
  <c r="F415" i="2"/>
  <c r="F411" i="2"/>
  <c r="F407" i="2"/>
  <c r="F403" i="2"/>
  <c r="F399" i="2"/>
  <c r="F395" i="2"/>
  <c r="F391" i="2"/>
  <c r="F387" i="2"/>
  <c r="F383" i="2"/>
  <c r="F379" i="2"/>
  <c r="F375" i="2"/>
  <c r="F371" i="2"/>
  <c r="F367" i="2"/>
  <c r="F363" i="2"/>
  <c r="F359" i="2"/>
  <c r="F355" i="2"/>
  <c r="F541" i="2"/>
  <c r="F509" i="2"/>
  <c r="F482" i="2"/>
  <c r="F474" i="2"/>
  <c r="F466" i="2"/>
  <c r="F458" i="2"/>
  <c r="F450" i="2"/>
  <c r="F442" i="2"/>
  <c r="F434" i="2"/>
  <c r="F426" i="2"/>
  <c r="F424" i="2"/>
  <c r="F420" i="2"/>
  <c r="F416" i="2"/>
  <c r="F412" i="2"/>
  <c r="F408" i="2"/>
  <c r="F517" i="2"/>
  <c r="F494" i="2"/>
  <c r="F484" i="2"/>
  <c r="F476" i="2"/>
  <c r="F468" i="2"/>
  <c r="F460" i="2"/>
  <c r="F452" i="2"/>
  <c r="F444" i="2"/>
  <c r="F436" i="2"/>
  <c r="F428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498" i="2"/>
  <c r="F462" i="2"/>
  <c r="F430" i="2"/>
  <c r="F422" i="2"/>
  <c r="F404" i="2"/>
  <c r="F396" i="2"/>
  <c r="F388" i="2"/>
  <c r="F380" i="2"/>
  <c r="F372" i="2"/>
  <c r="F364" i="2"/>
  <c r="F356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525" i="2"/>
  <c r="F470" i="2"/>
  <c r="F438" i="2"/>
  <c r="F410" i="2"/>
  <c r="F406" i="2"/>
  <c r="F398" i="2"/>
  <c r="F390" i="2"/>
  <c r="F382" i="2"/>
  <c r="F374" i="2"/>
  <c r="F366" i="2"/>
  <c r="F358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478" i="2"/>
  <c r="F446" i="2"/>
  <c r="F425" i="2"/>
  <c r="F414" i="2"/>
  <c r="F400" i="2"/>
  <c r="F392" i="2"/>
  <c r="F384" i="2"/>
  <c r="F376" i="2"/>
  <c r="F368" i="2"/>
  <c r="F360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9" i="2"/>
  <c r="F23" i="2"/>
  <c r="F27" i="2"/>
  <c r="F31" i="2"/>
  <c r="F35" i="2"/>
  <c r="F39" i="2"/>
  <c r="F43" i="2"/>
  <c r="F47" i="2"/>
  <c r="F51" i="2"/>
  <c r="F67" i="2"/>
  <c r="F71" i="2"/>
  <c r="F4" i="2"/>
  <c r="F8" i="2"/>
  <c r="F9" i="2"/>
  <c r="F13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96" i="2"/>
  <c r="F212" i="2"/>
  <c r="F228" i="2"/>
  <c r="F244" i="2"/>
  <c r="F260" i="2"/>
  <c r="F276" i="2"/>
  <c r="F292" i="2"/>
  <c r="F308" i="2"/>
  <c r="F324" i="2"/>
  <c r="F340" i="2"/>
  <c r="F370" i="2"/>
  <c r="F402" i="2"/>
  <c r="F418" i="2"/>
  <c r="F454" i="2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545" i="1"/>
  <c r="H545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G4" i="1"/>
  <c r="H4" i="1" s="1"/>
  <c r="B9" i="1"/>
  <c r="F723" i="1" l="1"/>
  <c r="F724" i="1"/>
  <c r="L5" i="2"/>
  <c r="K187" i="5"/>
  <c r="J188" i="5"/>
  <c r="F27" i="1"/>
  <c r="F364" i="1"/>
  <c r="G184" i="2"/>
  <c r="G185" i="2" s="1"/>
  <c r="H183" i="1"/>
  <c r="F699" i="1"/>
  <c r="F683" i="1"/>
  <c r="F667" i="1"/>
  <c r="F611" i="1"/>
  <c r="F3" i="1"/>
  <c r="F712" i="1"/>
  <c r="F696" i="1"/>
  <c r="F680" i="1"/>
  <c r="F664" i="1"/>
  <c r="F639" i="1"/>
  <c r="F607" i="1"/>
  <c r="F572" i="1"/>
  <c r="F529" i="1"/>
  <c r="F486" i="1"/>
  <c r="F444" i="1"/>
  <c r="F401" i="1"/>
  <c r="F357" i="1"/>
  <c r="F283" i="1"/>
  <c r="F691" i="1"/>
  <c r="F675" i="1"/>
  <c r="F627" i="1"/>
  <c r="F556" i="1"/>
  <c r="F513" i="1"/>
  <c r="F470" i="1"/>
  <c r="F428" i="1"/>
  <c r="F385" i="1"/>
  <c r="F341" i="1"/>
  <c r="F195" i="1"/>
  <c r="F720" i="1"/>
  <c r="F704" i="1"/>
  <c r="F688" i="1"/>
  <c r="F672" i="1"/>
  <c r="F655" i="1"/>
  <c r="F623" i="1"/>
  <c r="F591" i="1"/>
  <c r="F550" i="1"/>
  <c r="F508" i="1"/>
  <c r="F465" i="1"/>
  <c r="F422" i="1"/>
  <c r="F380" i="1"/>
  <c r="F336" i="1"/>
  <c r="F163" i="1"/>
  <c r="F707" i="1"/>
  <c r="F659" i="1"/>
  <c r="F595" i="1"/>
  <c r="F715" i="1"/>
  <c r="F643" i="1"/>
  <c r="F577" i="1"/>
  <c r="F534" i="1"/>
  <c r="F492" i="1"/>
  <c r="F449" i="1"/>
  <c r="F406" i="1"/>
  <c r="F363" i="1"/>
  <c r="F303" i="1"/>
  <c r="F35" i="1"/>
  <c r="F719" i="1"/>
  <c r="F711" i="1"/>
  <c r="F703" i="1"/>
  <c r="F695" i="1"/>
  <c r="F687" i="1"/>
  <c r="F679" i="1"/>
  <c r="F671" i="1"/>
  <c r="F663" i="1"/>
  <c r="F651" i="1"/>
  <c r="F635" i="1"/>
  <c r="F619" i="1"/>
  <c r="F603" i="1"/>
  <c r="F587" i="1"/>
  <c r="F566" i="1"/>
  <c r="F545" i="1"/>
  <c r="F524" i="1"/>
  <c r="F502" i="1"/>
  <c r="F481" i="1"/>
  <c r="F460" i="1"/>
  <c r="F438" i="1"/>
  <c r="F417" i="1"/>
  <c r="F396" i="1"/>
  <c r="F374" i="1"/>
  <c r="F352" i="1"/>
  <c r="F330" i="1"/>
  <c r="F259" i="1"/>
  <c r="F131" i="1"/>
  <c r="F716" i="1"/>
  <c r="F708" i="1"/>
  <c r="F700" i="1"/>
  <c r="F692" i="1"/>
  <c r="F684" i="1"/>
  <c r="F676" i="1"/>
  <c r="F668" i="1"/>
  <c r="F660" i="1"/>
  <c r="F647" i="1"/>
  <c r="F631" i="1"/>
  <c r="F615" i="1"/>
  <c r="F599" i="1"/>
  <c r="F582" i="1"/>
  <c r="F561" i="1"/>
  <c r="F540" i="1"/>
  <c r="F518" i="1"/>
  <c r="F497" i="1"/>
  <c r="F476" i="1"/>
  <c r="F454" i="1"/>
  <c r="F433" i="1"/>
  <c r="F412" i="1"/>
  <c r="F390" i="1"/>
  <c r="F369" i="1"/>
  <c r="F347" i="1"/>
  <c r="F322" i="1"/>
  <c r="F227" i="1"/>
  <c r="F99" i="1"/>
  <c r="F67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1" i="1"/>
  <c r="F576" i="1"/>
  <c r="F570" i="1"/>
  <c r="F565" i="1"/>
  <c r="F560" i="1"/>
  <c r="F554" i="1"/>
  <c r="F549" i="1"/>
  <c r="F544" i="1"/>
  <c r="F538" i="1"/>
  <c r="F533" i="1"/>
  <c r="F528" i="1"/>
  <c r="F522" i="1"/>
  <c r="F517" i="1"/>
  <c r="F512" i="1"/>
  <c r="F506" i="1"/>
  <c r="F501" i="1"/>
  <c r="F496" i="1"/>
  <c r="F490" i="1"/>
  <c r="F485" i="1"/>
  <c r="F480" i="1"/>
  <c r="F474" i="1"/>
  <c r="F469" i="1"/>
  <c r="F464" i="1"/>
  <c r="F458" i="1"/>
  <c r="F453" i="1"/>
  <c r="F448" i="1"/>
  <c r="F442" i="1"/>
  <c r="F437" i="1"/>
  <c r="F432" i="1"/>
  <c r="F426" i="1"/>
  <c r="F421" i="1"/>
  <c r="F416" i="1"/>
  <c r="F410" i="1"/>
  <c r="F405" i="1"/>
  <c r="F400" i="1"/>
  <c r="F394" i="1"/>
  <c r="F389" i="1"/>
  <c r="F384" i="1"/>
  <c r="F378" i="1"/>
  <c r="F373" i="1"/>
  <c r="F368" i="1"/>
  <c r="F361" i="1"/>
  <c r="F356" i="1"/>
  <c r="F351" i="1"/>
  <c r="F345" i="1"/>
  <c r="F340" i="1"/>
  <c r="F335" i="1"/>
  <c r="F327" i="1"/>
  <c r="F319" i="1"/>
  <c r="F299" i="1"/>
  <c r="F275" i="1"/>
  <c r="F251" i="1"/>
  <c r="F219" i="1"/>
  <c r="F187" i="1"/>
  <c r="F155" i="1"/>
  <c r="F123" i="1"/>
  <c r="F91" i="1"/>
  <c r="F59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15" i="1"/>
  <c r="F31" i="1"/>
  <c r="F47" i="1"/>
  <c r="F63" i="1"/>
  <c r="F79" i="1"/>
  <c r="F95" i="1"/>
  <c r="F111" i="1"/>
  <c r="F127" i="1"/>
  <c r="F143" i="1"/>
  <c r="F159" i="1"/>
  <c r="F175" i="1"/>
  <c r="F191" i="1"/>
  <c r="F207" i="1"/>
  <c r="F223" i="1"/>
  <c r="F239" i="1"/>
  <c r="F255" i="1"/>
  <c r="F7" i="1"/>
  <c r="F23" i="1"/>
  <c r="F39" i="1"/>
  <c r="F55" i="1"/>
  <c r="F71" i="1"/>
  <c r="F87" i="1"/>
  <c r="F103" i="1"/>
  <c r="F119" i="1"/>
  <c r="F135" i="1"/>
  <c r="F151" i="1"/>
  <c r="F167" i="1"/>
  <c r="F183" i="1"/>
  <c r="G184" i="1" s="1"/>
  <c r="F199" i="1"/>
  <c r="F215" i="1"/>
  <c r="F231" i="1"/>
  <c r="F247" i="1"/>
  <c r="F263" i="1"/>
  <c r="F279" i="1"/>
  <c r="F295" i="1"/>
  <c r="F311" i="1"/>
  <c r="F323" i="1"/>
  <c r="F328" i="1"/>
  <c r="F334" i="1"/>
  <c r="F338" i="1"/>
  <c r="F342" i="1"/>
  <c r="F346" i="1"/>
  <c r="F350" i="1"/>
  <c r="F354" i="1"/>
  <c r="F358" i="1"/>
  <c r="F362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0" i="1"/>
  <c r="F574" i="1"/>
  <c r="F569" i="1"/>
  <c r="F564" i="1"/>
  <c r="F558" i="1"/>
  <c r="F553" i="1"/>
  <c r="F548" i="1"/>
  <c r="F542" i="1"/>
  <c r="F537" i="1"/>
  <c r="F532" i="1"/>
  <c r="F526" i="1"/>
  <c r="F521" i="1"/>
  <c r="F516" i="1"/>
  <c r="F510" i="1"/>
  <c r="F505" i="1"/>
  <c r="F500" i="1"/>
  <c r="F494" i="1"/>
  <c r="F489" i="1"/>
  <c r="F484" i="1"/>
  <c r="F478" i="1"/>
  <c r="F473" i="1"/>
  <c r="F468" i="1"/>
  <c r="F462" i="1"/>
  <c r="F457" i="1"/>
  <c r="F452" i="1"/>
  <c r="F446" i="1"/>
  <c r="F441" i="1"/>
  <c r="F436" i="1"/>
  <c r="F430" i="1"/>
  <c r="F425" i="1"/>
  <c r="F420" i="1"/>
  <c r="F414" i="1"/>
  <c r="F409" i="1"/>
  <c r="F404" i="1"/>
  <c r="F398" i="1"/>
  <c r="F393" i="1"/>
  <c r="F388" i="1"/>
  <c r="F382" i="1"/>
  <c r="F377" i="1"/>
  <c r="F372" i="1"/>
  <c r="F366" i="1"/>
  <c r="F360" i="1"/>
  <c r="F355" i="1"/>
  <c r="F349" i="1"/>
  <c r="F344" i="1"/>
  <c r="F339" i="1"/>
  <c r="F332" i="1"/>
  <c r="F326" i="1"/>
  <c r="F315" i="1"/>
  <c r="F291" i="1"/>
  <c r="F271" i="1"/>
  <c r="F243" i="1"/>
  <c r="F211" i="1"/>
  <c r="F179" i="1"/>
  <c r="F147" i="1"/>
  <c r="F115" i="1"/>
  <c r="F83" i="1"/>
  <c r="F51" i="1"/>
  <c r="F19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78" i="1"/>
  <c r="F573" i="1"/>
  <c r="F568" i="1"/>
  <c r="F562" i="1"/>
  <c r="F557" i="1"/>
  <c r="F552" i="1"/>
  <c r="F546" i="1"/>
  <c r="F541" i="1"/>
  <c r="F536" i="1"/>
  <c r="F530" i="1"/>
  <c r="F525" i="1"/>
  <c r="F520" i="1"/>
  <c r="F514" i="1"/>
  <c r="F509" i="1"/>
  <c r="F504" i="1"/>
  <c r="F498" i="1"/>
  <c r="F493" i="1"/>
  <c r="F488" i="1"/>
  <c r="F482" i="1"/>
  <c r="F477" i="1"/>
  <c r="F472" i="1"/>
  <c r="F466" i="1"/>
  <c r="F461" i="1"/>
  <c r="F456" i="1"/>
  <c r="F450" i="1"/>
  <c r="F445" i="1"/>
  <c r="F440" i="1"/>
  <c r="F434" i="1"/>
  <c r="F429" i="1"/>
  <c r="F424" i="1"/>
  <c r="F418" i="1"/>
  <c r="F413" i="1"/>
  <c r="F408" i="1"/>
  <c r="F402" i="1"/>
  <c r="F397" i="1"/>
  <c r="F392" i="1"/>
  <c r="F386" i="1"/>
  <c r="F381" i="1"/>
  <c r="F376" i="1"/>
  <c r="F370" i="1"/>
  <c r="F365" i="1"/>
  <c r="F359" i="1"/>
  <c r="F353" i="1"/>
  <c r="F348" i="1"/>
  <c r="F343" i="1"/>
  <c r="F337" i="1"/>
  <c r="F331" i="1"/>
  <c r="F324" i="1"/>
  <c r="F307" i="1"/>
  <c r="F287" i="1"/>
  <c r="F267" i="1"/>
  <c r="F235" i="1"/>
  <c r="F203" i="1"/>
  <c r="F171" i="1"/>
  <c r="F139" i="1"/>
  <c r="F107" i="1"/>
  <c r="F75" i="1"/>
  <c r="F43" i="1"/>
  <c r="F11" i="1"/>
  <c r="B18" i="1" l="1"/>
  <c r="L5" i="1" s="1"/>
  <c r="K6" i="2"/>
  <c r="J189" i="5"/>
  <c r="K188" i="5"/>
  <c r="H184" i="2"/>
  <c r="G186" i="2"/>
  <c r="H185" i="2"/>
  <c r="G185" i="1"/>
  <c r="H184" i="1"/>
  <c r="J190" i="5" l="1"/>
  <c r="K189" i="5"/>
  <c r="G187" i="2"/>
  <c r="H186" i="2"/>
  <c r="G186" i="1"/>
  <c r="H185" i="1"/>
  <c r="K190" i="5" l="1"/>
  <c r="J191" i="5"/>
  <c r="H187" i="2"/>
  <c r="G188" i="2"/>
  <c r="G187" i="1"/>
  <c r="H186" i="1"/>
  <c r="K191" i="5" l="1"/>
  <c r="J192" i="5"/>
  <c r="H188" i="2"/>
  <c r="G189" i="2"/>
  <c r="G188" i="1"/>
  <c r="H187" i="1"/>
  <c r="J193" i="5" l="1"/>
  <c r="K192" i="5"/>
  <c r="G190" i="2"/>
  <c r="H189" i="2"/>
  <c r="G189" i="1"/>
  <c r="H188" i="1"/>
  <c r="K193" i="5" l="1"/>
  <c r="J194" i="5"/>
  <c r="G191" i="2"/>
  <c r="H190" i="2"/>
  <c r="G190" i="1"/>
  <c r="H189" i="1"/>
  <c r="K194" i="5" l="1"/>
  <c r="J195" i="5"/>
  <c r="H191" i="2"/>
  <c r="G192" i="2"/>
  <c r="G191" i="1"/>
  <c r="H190" i="1"/>
  <c r="K195" i="5" l="1"/>
  <c r="J196" i="5"/>
  <c r="H192" i="2"/>
  <c r="G193" i="2"/>
  <c r="G192" i="1"/>
  <c r="H191" i="1"/>
  <c r="J197" i="5" l="1"/>
  <c r="K196" i="5"/>
  <c r="G194" i="2"/>
  <c r="H193" i="2"/>
  <c r="G193" i="1"/>
  <c r="H192" i="1"/>
  <c r="J198" i="5" l="1"/>
  <c r="K197" i="5"/>
  <c r="G195" i="2"/>
  <c r="H194" i="2"/>
  <c r="G194" i="1"/>
  <c r="H193" i="1"/>
  <c r="K198" i="5" l="1"/>
  <c r="J199" i="5"/>
  <c r="H195" i="2"/>
  <c r="G196" i="2"/>
  <c r="G195" i="1"/>
  <c r="H194" i="1"/>
  <c r="J200" i="5" l="1"/>
  <c r="K199" i="5"/>
  <c r="H196" i="2"/>
  <c r="G197" i="2"/>
  <c r="G196" i="1"/>
  <c r="H195" i="1"/>
  <c r="K200" i="5" l="1"/>
  <c r="J201" i="5"/>
  <c r="G198" i="2"/>
  <c r="H197" i="2"/>
  <c r="G197" i="1"/>
  <c r="H196" i="1"/>
  <c r="K201" i="5" l="1"/>
  <c r="J202" i="5"/>
  <c r="G199" i="2"/>
  <c r="H198" i="2"/>
  <c r="G198" i="1"/>
  <c r="H197" i="1"/>
  <c r="J203" i="5" l="1"/>
  <c r="K202" i="5"/>
  <c r="H199" i="2"/>
  <c r="G200" i="2"/>
  <c r="G199" i="1"/>
  <c r="H198" i="1"/>
  <c r="K203" i="5" l="1"/>
  <c r="J204" i="5"/>
  <c r="H200" i="2"/>
  <c r="G201" i="2"/>
  <c r="G200" i="1"/>
  <c r="H199" i="1"/>
  <c r="J205" i="5" l="1"/>
  <c r="K204" i="5"/>
  <c r="G202" i="2"/>
  <c r="H201" i="2"/>
  <c r="G201" i="1"/>
  <c r="H200" i="1"/>
  <c r="J206" i="5" l="1"/>
  <c r="K205" i="5"/>
  <c r="G203" i="2"/>
  <c r="H202" i="2"/>
  <c r="G202" i="1"/>
  <c r="H201" i="1"/>
  <c r="J207" i="5" l="1"/>
  <c r="K206" i="5"/>
  <c r="H203" i="2"/>
  <c r="G204" i="2"/>
  <c r="G203" i="1"/>
  <c r="H202" i="1"/>
  <c r="J208" i="5" l="1"/>
  <c r="K207" i="5"/>
  <c r="H204" i="2"/>
  <c r="G205" i="2"/>
  <c r="G204" i="1"/>
  <c r="H203" i="1"/>
  <c r="K208" i="5" l="1"/>
  <c r="J209" i="5"/>
  <c r="G206" i="2"/>
  <c r="H205" i="2"/>
  <c r="G205" i="1"/>
  <c r="H204" i="1"/>
  <c r="K209" i="5" l="1"/>
  <c r="J210" i="5"/>
  <c r="G207" i="2"/>
  <c r="H206" i="2"/>
  <c r="G206" i="1"/>
  <c r="H205" i="1"/>
  <c r="J211" i="5" l="1"/>
  <c r="K210" i="5"/>
  <c r="H207" i="2"/>
  <c r="G208" i="2"/>
  <c r="G207" i="1"/>
  <c r="H206" i="1"/>
  <c r="K211" i="5" l="1"/>
  <c r="J212" i="5"/>
  <c r="H208" i="2"/>
  <c r="G209" i="2"/>
  <c r="G208" i="1"/>
  <c r="H207" i="1"/>
  <c r="J213" i="5" l="1"/>
  <c r="K212" i="5"/>
  <c r="G210" i="2"/>
  <c r="H209" i="2"/>
  <c r="G209" i="1"/>
  <c r="H208" i="1"/>
  <c r="J214" i="5" l="1"/>
  <c r="K213" i="5"/>
  <c r="G211" i="2"/>
  <c r="H210" i="2"/>
  <c r="G210" i="1"/>
  <c r="H209" i="1"/>
  <c r="K214" i="5" l="1"/>
  <c r="J215" i="5"/>
  <c r="H211" i="2"/>
  <c r="G212" i="2"/>
  <c r="G211" i="1"/>
  <c r="H210" i="1"/>
  <c r="K215" i="5" l="1"/>
  <c r="J216" i="5"/>
  <c r="H212" i="2"/>
  <c r="G213" i="2"/>
  <c r="G212" i="1"/>
  <c r="H211" i="1"/>
  <c r="K216" i="5" l="1"/>
  <c r="J217" i="5"/>
  <c r="G214" i="2"/>
  <c r="H213" i="2"/>
  <c r="G213" i="1"/>
  <c r="H212" i="1"/>
  <c r="J218" i="5" l="1"/>
  <c r="K217" i="5"/>
  <c r="G215" i="2"/>
  <c r="H214" i="2"/>
  <c r="G214" i="1"/>
  <c r="H213" i="1"/>
  <c r="J219" i="5" l="1"/>
  <c r="K218" i="5"/>
  <c r="H215" i="2"/>
  <c r="G216" i="2"/>
  <c r="G215" i="1"/>
  <c r="H214" i="1"/>
  <c r="K219" i="5" l="1"/>
  <c r="J220" i="5"/>
  <c r="H216" i="2"/>
  <c r="G217" i="2"/>
  <c r="G216" i="1"/>
  <c r="H215" i="1"/>
  <c r="J221" i="5" l="1"/>
  <c r="K220" i="5"/>
  <c r="G218" i="2"/>
  <c r="H217" i="2"/>
  <c r="G217" i="1"/>
  <c r="H216" i="1"/>
  <c r="J222" i="5" l="1"/>
  <c r="K221" i="5"/>
  <c r="G219" i="2"/>
  <c r="H218" i="2"/>
  <c r="G218" i="1"/>
  <c r="H217" i="1"/>
  <c r="K222" i="5" l="1"/>
  <c r="J223" i="5"/>
  <c r="H219" i="2"/>
  <c r="G220" i="2"/>
  <c r="G219" i="1"/>
  <c r="H218" i="1"/>
  <c r="J224" i="5" l="1"/>
  <c r="K223" i="5"/>
  <c r="H220" i="2"/>
  <c r="G221" i="2"/>
  <c r="G220" i="1"/>
  <c r="H219" i="1"/>
  <c r="K224" i="5" l="1"/>
  <c r="J225" i="5"/>
  <c r="G222" i="2"/>
  <c r="H221" i="2"/>
  <c r="G221" i="1"/>
  <c r="H220" i="1"/>
  <c r="J226" i="5" l="1"/>
  <c r="K225" i="5"/>
  <c r="G223" i="2"/>
  <c r="H222" i="2"/>
  <c r="G222" i="1"/>
  <c r="H221" i="1"/>
  <c r="J227" i="5" l="1"/>
  <c r="K226" i="5"/>
  <c r="H223" i="2"/>
  <c r="G224" i="2"/>
  <c r="G223" i="1"/>
  <c r="H222" i="1"/>
  <c r="K227" i="5" l="1"/>
  <c r="J228" i="5"/>
  <c r="H224" i="2"/>
  <c r="G225" i="2"/>
  <c r="G224" i="1"/>
  <c r="H223" i="1"/>
  <c r="J229" i="5" l="1"/>
  <c r="K228" i="5"/>
  <c r="G226" i="2"/>
  <c r="H225" i="2"/>
  <c r="G225" i="1"/>
  <c r="H224" i="1"/>
  <c r="J230" i="5" l="1"/>
  <c r="K229" i="5"/>
  <c r="G227" i="2"/>
  <c r="H226" i="2"/>
  <c r="G226" i="1"/>
  <c r="H225" i="1"/>
  <c r="J231" i="5" l="1"/>
  <c r="K230" i="5"/>
  <c r="H227" i="2"/>
  <c r="G228" i="2"/>
  <c r="G227" i="1"/>
  <c r="H226" i="1"/>
  <c r="J232" i="5" l="1"/>
  <c r="K231" i="5"/>
  <c r="H228" i="2"/>
  <c r="G229" i="2"/>
  <c r="G228" i="1"/>
  <c r="H227" i="1"/>
  <c r="K232" i="5" l="1"/>
  <c r="J233" i="5"/>
  <c r="G230" i="2"/>
  <c r="H229" i="2"/>
  <c r="G229" i="1"/>
  <c r="H228" i="1"/>
  <c r="J234" i="5" l="1"/>
  <c r="K233" i="5"/>
  <c r="G231" i="2"/>
  <c r="H230" i="2"/>
  <c r="G230" i="1"/>
  <c r="H229" i="1"/>
  <c r="J235" i="5" l="1"/>
  <c r="K234" i="5"/>
  <c r="H231" i="2"/>
  <c r="G232" i="2"/>
  <c r="G231" i="1"/>
  <c r="H230" i="1"/>
  <c r="K235" i="5" l="1"/>
  <c r="J236" i="5"/>
  <c r="H232" i="2"/>
  <c r="G233" i="2"/>
  <c r="G232" i="1"/>
  <c r="H231" i="1"/>
  <c r="J237" i="5" l="1"/>
  <c r="K236" i="5"/>
  <c r="G234" i="2"/>
  <c r="H233" i="2"/>
  <c r="G233" i="1"/>
  <c r="H232" i="1"/>
  <c r="J238" i="5" l="1"/>
  <c r="K237" i="5"/>
  <c r="G235" i="2"/>
  <c r="H234" i="2"/>
  <c r="G234" i="1"/>
  <c r="H233" i="1"/>
  <c r="J239" i="5" l="1"/>
  <c r="K238" i="5"/>
  <c r="H235" i="2"/>
  <c r="G236" i="2"/>
  <c r="G235" i="1"/>
  <c r="H234" i="1"/>
  <c r="K239" i="5" l="1"/>
  <c r="J240" i="5"/>
  <c r="H236" i="2"/>
  <c r="G237" i="2"/>
  <c r="G236" i="1"/>
  <c r="H235" i="1"/>
  <c r="K240" i="5" l="1"/>
  <c r="J241" i="5"/>
  <c r="G238" i="2"/>
  <c r="H237" i="2"/>
  <c r="G237" i="1"/>
  <c r="H236" i="1"/>
  <c r="J242" i="5" l="1"/>
  <c r="K241" i="5"/>
  <c r="G239" i="2"/>
  <c r="H238" i="2"/>
  <c r="G238" i="1"/>
  <c r="H237" i="1"/>
  <c r="J243" i="5" l="1"/>
  <c r="K242" i="5"/>
  <c r="H239" i="2"/>
  <c r="G240" i="2"/>
  <c r="G239" i="1"/>
  <c r="H238" i="1"/>
  <c r="K243" i="5" l="1"/>
  <c r="J244" i="5"/>
  <c r="H240" i="2"/>
  <c r="G241" i="2"/>
  <c r="G240" i="1"/>
  <c r="H239" i="1"/>
  <c r="J245" i="5" l="1"/>
  <c r="K244" i="5"/>
  <c r="G242" i="2"/>
  <c r="H241" i="2"/>
  <c r="G241" i="1"/>
  <c r="H240" i="1"/>
  <c r="J246" i="5" l="1"/>
  <c r="K245" i="5"/>
  <c r="G243" i="2"/>
  <c r="H242" i="2"/>
  <c r="G242" i="1"/>
  <c r="H241" i="1"/>
  <c r="J247" i="5" l="1"/>
  <c r="K246" i="5"/>
  <c r="H243" i="2"/>
  <c r="G244" i="2"/>
  <c r="G243" i="1"/>
  <c r="H242" i="1"/>
  <c r="J248" i="5" l="1"/>
  <c r="K247" i="5"/>
  <c r="H244" i="2"/>
  <c r="G245" i="2"/>
  <c r="G244" i="1"/>
  <c r="H243" i="1"/>
  <c r="K248" i="5" l="1"/>
  <c r="J249" i="5"/>
  <c r="G246" i="2"/>
  <c r="H245" i="2"/>
  <c r="G245" i="1"/>
  <c r="H244" i="1"/>
  <c r="K249" i="5" l="1"/>
  <c r="J250" i="5"/>
  <c r="G247" i="2"/>
  <c r="H246" i="2"/>
  <c r="G246" i="1"/>
  <c r="H245" i="1"/>
  <c r="J251" i="5" l="1"/>
  <c r="K250" i="5"/>
  <c r="H247" i="2"/>
  <c r="G248" i="2"/>
  <c r="G247" i="1"/>
  <c r="H246" i="1"/>
  <c r="K251" i="5" l="1"/>
  <c r="J252" i="5"/>
  <c r="H248" i="2"/>
  <c r="G249" i="2"/>
  <c r="G248" i="1"/>
  <c r="H247" i="1"/>
  <c r="J253" i="5" l="1"/>
  <c r="K252" i="5"/>
  <c r="G250" i="2"/>
  <c r="H249" i="2"/>
  <c r="G249" i="1"/>
  <c r="H248" i="1"/>
  <c r="J254" i="5" l="1"/>
  <c r="K253" i="5"/>
  <c r="G251" i="2"/>
  <c r="H250" i="2"/>
  <c r="G250" i="1"/>
  <c r="H249" i="1"/>
  <c r="J255" i="5" l="1"/>
  <c r="K254" i="5"/>
  <c r="H251" i="2"/>
  <c r="G252" i="2"/>
  <c r="G251" i="1"/>
  <c r="H250" i="1"/>
  <c r="J256" i="5" l="1"/>
  <c r="K255" i="5"/>
  <c r="H252" i="2"/>
  <c r="G253" i="2"/>
  <c r="G252" i="1"/>
  <c r="H251" i="1"/>
  <c r="K256" i="5" l="1"/>
  <c r="J257" i="5"/>
  <c r="G254" i="2"/>
  <c r="H253" i="2"/>
  <c r="G253" i="1"/>
  <c r="H252" i="1"/>
  <c r="J258" i="5" l="1"/>
  <c r="K257" i="5"/>
  <c r="G255" i="2"/>
  <c r="H254" i="2"/>
  <c r="G254" i="1"/>
  <c r="H253" i="1"/>
  <c r="J259" i="5" l="1"/>
  <c r="K258" i="5"/>
  <c r="H255" i="2"/>
  <c r="G256" i="2"/>
  <c r="G255" i="1"/>
  <c r="H254" i="1"/>
  <c r="K259" i="5" l="1"/>
  <c r="J260" i="5"/>
  <c r="H256" i="2"/>
  <c r="G257" i="2"/>
  <c r="G256" i="1"/>
  <c r="H255" i="1"/>
  <c r="J261" i="5" l="1"/>
  <c r="K260" i="5"/>
  <c r="G258" i="2"/>
  <c r="H257" i="2"/>
  <c r="G257" i="1"/>
  <c r="H256" i="1"/>
  <c r="J262" i="5" l="1"/>
  <c r="K261" i="5"/>
  <c r="G259" i="2"/>
  <c r="H258" i="2"/>
  <c r="G258" i="1"/>
  <c r="H257" i="1"/>
  <c r="K262" i="5" l="1"/>
  <c r="J263" i="5"/>
  <c r="H259" i="2"/>
  <c r="G260" i="2"/>
  <c r="G259" i="1"/>
  <c r="H258" i="1"/>
  <c r="J264" i="5" l="1"/>
  <c r="K263" i="5"/>
  <c r="H260" i="2"/>
  <c r="G261" i="2"/>
  <c r="G260" i="1"/>
  <c r="H259" i="1"/>
  <c r="K264" i="5" l="1"/>
  <c r="J265" i="5"/>
  <c r="G262" i="2"/>
  <c r="H261" i="2"/>
  <c r="G261" i="1"/>
  <c r="H260" i="1"/>
  <c r="K265" i="5" l="1"/>
  <c r="J266" i="5"/>
  <c r="G263" i="2"/>
  <c r="H262" i="2"/>
  <c r="G262" i="1"/>
  <c r="H261" i="1"/>
  <c r="J267" i="5" l="1"/>
  <c r="K266" i="5"/>
  <c r="H263" i="2"/>
  <c r="G264" i="2"/>
  <c r="G263" i="1"/>
  <c r="H262" i="1"/>
  <c r="K267" i="5" l="1"/>
  <c r="J268" i="5"/>
  <c r="H264" i="2"/>
  <c r="G265" i="2"/>
  <c r="G264" i="1"/>
  <c r="H263" i="1"/>
  <c r="J269" i="5" l="1"/>
  <c r="K268" i="5"/>
  <c r="G266" i="2"/>
  <c r="H265" i="2"/>
  <c r="G265" i="1"/>
  <c r="H264" i="1"/>
  <c r="J270" i="5" l="1"/>
  <c r="K269" i="5"/>
  <c r="G267" i="2"/>
  <c r="H266" i="2"/>
  <c r="G266" i="1"/>
  <c r="H265" i="1"/>
  <c r="J271" i="5" l="1"/>
  <c r="K270" i="5"/>
  <c r="H267" i="2"/>
  <c r="G268" i="2"/>
  <c r="G267" i="1"/>
  <c r="H266" i="1"/>
  <c r="J272" i="5" l="1"/>
  <c r="K271" i="5"/>
  <c r="H268" i="2"/>
  <c r="G269" i="2"/>
  <c r="G268" i="1"/>
  <c r="H267" i="1"/>
  <c r="K272" i="5" l="1"/>
  <c r="J273" i="5"/>
  <c r="G270" i="2"/>
  <c r="H269" i="2"/>
  <c r="G269" i="1"/>
  <c r="H268" i="1"/>
  <c r="K273" i="5" l="1"/>
  <c r="J274" i="5"/>
  <c r="G271" i="2"/>
  <c r="H270" i="2"/>
  <c r="G270" i="1"/>
  <c r="H269" i="1"/>
  <c r="J275" i="5" l="1"/>
  <c r="K274" i="5"/>
  <c r="H271" i="2"/>
  <c r="G272" i="2"/>
  <c r="G271" i="1"/>
  <c r="H270" i="1"/>
  <c r="K275" i="5" l="1"/>
  <c r="J276" i="5"/>
  <c r="H272" i="2"/>
  <c r="G273" i="2"/>
  <c r="G272" i="1"/>
  <c r="H271" i="1"/>
  <c r="J277" i="5" l="1"/>
  <c r="K276" i="5"/>
  <c r="G274" i="2"/>
  <c r="H273" i="2"/>
  <c r="G273" i="1"/>
  <c r="H272" i="1"/>
  <c r="J278" i="5" l="1"/>
  <c r="K277" i="5"/>
  <c r="G275" i="2"/>
  <c r="H274" i="2"/>
  <c r="G274" i="1"/>
  <c r="H273" i="1"/>
  <c r="K278" i="5" l="1"/>
  <c r="J279" i="5"/>
  <c r="H275" i="2"/>
  <c r="G276" i="2"/>
  <c r="G275" i="1"/>
  <c r="H274" i="1"/>
  <c r="K279" i="5" l="1"/>
  <c r="J280" i="5"/>
  <c r="H276" i="2"/>
  <c r="G277" i="2"/>
  <c r="G276" i="1"/>
  <c r="H275" i="1"/>
  <c r="K280" i="5" l="1"/>
  <c r="J281" i="5"/>
  <c r="G278" i="2"/>
  <c r="H277" i="2"/>
  <c r="G277" i="1"/>
  <c r="H276" i="1"/>
  <c r="J282" i="5" l="1"/>
  <c r="K281" i="5"/>
  <c r="G279" i="2"/>
  <c r="H278" i="2"/>
  <c r="G278" i="1"/>
  <c r="H277" i="1"/>
  <c r="J283" i="5" l="1"/>
  <c r="K282" i="5"/>
  <c r="H279" i="2"/>
  <c r="G280" i="2"/>
  <c r="G279" i="1"/>
  <c r="H278" i="1"/>
  <c r="K283" i="5" l="1"/>
  <c r="J284" i="5"/>
  <c r="H280" i="2"/>
  <c r="G281" i="2"/>
  <c r="G280" i="1"/>
  <c r="H279" i="1"/>
  <c r="J285" i="5" l="1"/>
  <c r="K284" i="5"/>
  <c r="G282" i="2"/>
  <c r="H281" i="2"/>
  <c r="G281" i="1"/>
  <c r="H280" i="1"/>
  <c r="J286" i="5" l="1"/>
  <c r="K285" i="5"/>
  <c r="G283" i="2"/>
  <c r="H282" i="2"/>
  <c r="G282" i="1"/>
  <c r="H281" i="1"/>
  <c r="K286" i="5" l="1"/>
  <c r="J287" i="5"/>
  <c r="H283" i="2"/>
  <c r="G284" i="2"/>
  <c r="G283" i="1"/>
  <c r="H282" i="1"/>
  <c r="J288" i="5" l="1"/>
  <c r="K287" i="5"/>
  <c r="H284" i="2"/>
  <c r="G285" i="2"/>
  <c r="G284" i="1"/>
  <c r="H283" i="1"/>
  <c r="K288" i="5" l="1"/>
  <c r="J289" i="5"/>
  <c r="G286" i="2"/>
  <c r="H285" i="2"/>
  <c r="G285" i="1"/>
  <c r="H284" i="1"/>
  <c r="J290" i="5" l="1"/>
  <c r="K289" i="5"/>
  <c r="G287" i="2"/>
  <c r="H286" i="2"/>
  <c r="G286" i="1"/>
  <c r="H285" i="1"/>
  <c r="J291" i="5" l="1"/>
  <c r="K290" i="5"/>
  <c r="H287" i="2"/>
  <c r="G288" i="2"/>
  <c r="G287" i="1"/>
  <c r="H286" i="1"/>
  <c r="K291" i="5" l="1"/>
  <c r="J292" i="5"/>
  <c r="H288" i="2"/>
  <c r="G289" i="2"/>
  <c r="G288" i="1"/>
  <c r="H287" i="1"/>
  <c r="J293" i="5" l="1"/>
  <c r="K292" i="5"/>
  <c r="G290" i="2"/>
  <c r="H289" i="2"/>
  <c r="G289" i="1"/>
  <c r="H288" i="1"/>
  <c r="J294" i="5" l="1"/>
  <c r="K293" i="5"/>
  <c r="G291" i="2"/>
  <c r="H290" i="2"/>
  <c r="G290" i="1"/>
  <c r="H289" i="1"/>
  <c r="J295" i="5" l="1"/>
  <c r="K294" i="5"/>
  <c r="H291" i="2"/>
  <c r="G292" i="2"/>
  <c r="G291" i="1"/>
  <c r="H290" i="1"/>
  <c r="J296" i="5" l="1"/>
  <c r="K295" i="5"/>
  <c r="H292" i="2"/>
  <c r="G293" i="2"/>
  <c r="G292" i="1"/>
  <c r="H291" i="1"/>
  <c r="K296" i="5" l="1"/>
  <c r="J297" i="5"/>
  <c r="G294" i="2"/>
  <c r="H293" i="2"/>
  <c r="G293" i="1"/>
  <c r="H292" i="1"/>
  <c r="K297" i="5" l="1"/>
  <c r="J298" i="5"/>
  <c r="G295" i="2"/>
  <c r="H294" i="2"/>
  <c r="G294" i="1"/>
  <c r="H293" i="1"/>
  <c r="J299" i="5" l="1"/>
  <c r="K298" i="5"/>
  <c r="H295" i="2"/>
  <c r="G296" i="2"/>
  <c r="G295" i="1"/>
  <c r="H294" i="1"/>
  <c r="J300" i="5" l="1"/>
  <c r="K299" i="5"/>
  <c r="H296" i="2"/>
  <c r="G297" i="2"/>
  <c r="G296" i="1"/>
  <c r="H295" i="1"/>
  <c r="K300" i="5" l="1"/>
  <c r="J301" i="5"/>
  <c r="G298" i="2"/>
  <c r="H297" i="2"/>
  <c r="G297" i="1"/>
  <c r="H296" i="1"/>
  <c r="K301" i="5" l="1"/>
  <c r="J302" i="5"/>
  <c r="G299" i="2"/>
  <c r="H298" i="2"/>
  <c r="G298" i="1"/>
  <c r="H297" i="1"/>
  <c r="J303" i="5" l="1"/>
  <c r="K302" i="5"/>
  <c r="H299" i="2"/>
  <c r="G300" i="2"/>
  <c r="G299" i="1"/>
  <c r="H298" i="1"/>
  <c r="J304" i="5" l="1"/>
  <c r="K303" i="5"/>
  <c r="H300" i="2"/>
  <c r="G301" i="2"/>
  <c r="G300" i="1"/>
  <c r="H299" i="1"/>
  <c r="K304" i="5" l="1"/>
  <c r="J305" i="5"/>
  <c r="G302" i="2"/>
  <c r="H301" i="2"/>
  <c r="G301" i="1"/>
  <c r="H300" i="1"/>
  <c r="J306" i="5" l="1"/>
  <c r="K305" i="5"/>
  <c r="G303" i="2"/>
  <c r="H302" i="2"/>
  <c r="G302" i="1"/>
  <c r="H301" i="1"/>
  <c r="J307" i="5" l="1"/>
  <c r="K306" i="5"/>
  <c r="H303" i="2"/>
  <c r="G304" i="2"/>
  <c r="G303" i="1"/>
  <c r="H302" i="1"/>
  <c r="J308" i="5" l="1"/>
  <c r="K307" i="5"/>
  <c r="H304" i="2"/>
  <c r="G305" i="2"/>
  <c r="G304" i="1"/>
  <c r="H303" i="1"/>
  <c r="K308" i="5" l="1"/>
  <c r="J309" i="5"/>
  <c r="G306" i="2"/>
  <c r="H305" i="2"/>
  <c r="G305" i="1"/>
  <c r="H304" i="1"/>
  <c r="J310" i="5" l="1"/>
  <c r="K309" i="5"/>
  <c r="G307" i="2"/>
  <c r="H306" i="2"/>
  <c r="G306" i="1"/>
  <c r="H305" i="1"/>
  <c r="J311" i="5" l="1"/>
  <c r="K310" i="5"/>
  <c r="H307" i="2"/>
  <c r="G308" i="2"/>
  <c r="G307" i="1"/>
  <c r="H306" i="1"/>
  <c r="K311" i="5" l="1"/>
  <c r="J312" i="5"/>
  <c r="H308" i="2"/>
  <c r="G309" i="2"/>
  <c r="G308" i="1"/>
  <c r="H307" i="1"/>
  <c r="K312" i="5" l="1"/>
  <c r="J313" i="5"/>
  <c r="G310" i="2"/>
  <c r="H309" i="2"/>
  <c r="G309" i="1"/>
  <c r="H308" i="1"/>
  <c r="J314" i="5" l="1"/>
  <c r="K313" i="5"/>
  <c r="G311" i="2"/>
  <c r="H310" i="2"/>
  <c r="G310" i="1"/>
  <c r="H309" i="1"/>
  <c r="J315" i="5" l="1"/>
  <c r="K314" i="5"/>
  <c r="H311" i="2"/>
  <c r="G312" i="2"/>
  <c r="G311" i="1"/>
  <c r="H310" i="1"/>
  <c r="K315" i="5" l="1"/>
  <c r="J316" i="5"/>
  <c r="H312" i="2"/>
  <c r="G313" i="2"/>
  <c r="G312" i="1"/>
  <c r="H311" i="1"/>
  <c r="K316" i="5" l="1"/>
  <c r="J317" i="5"/>
  <c r="G314" i="2"/>
  <c r="H313" i="2"/>
  <c r="G313" i="1"/>
  <c r="H312" i="1"/>
  <c r="K317" i="5" l="1"/>
  <c r="J318" i="5"/>
  <c r="G315" i="2"/>
  <c r="H314" i="2"/>
  <c r="G314" i="1"/>
  <c r="H313" i="1"/>
  <c r="J319" i="5" l="1"/>
  <c r="K318" i="5"/>
  <c r="H315" i="2"/>
  <c r="G316" i="2"/>
  <c r="G315" i="1"/>
  <c r="H314" i="1"/>
  <c r="J320" i="5" l="1"/>
  <c r="K319" i="5"/>
  <c r="H316" i="2"/>
  <c r="G317" i="2"/>
  <c r="G316" i="1"/>
  <c r="H315" i="1"/>
  <c r="K320" i="5" l="1"/>
  <c r="J321" i="5"/>
  <c r="G318" i="2"/>
  <c r="H317" i="2"/>
  <c r="G317" i="1"/>
  <c r="H316" i="1"/>
  <c r="J322" i="5" l="1"/>
  <c r="K321" i="5"/>
  <c r="G319" i="2"/>
  <c r="H318" i="2"/>
  <c r="G318" i="1"/>
  <c r="H317" i="1"/>
  <c r="J323" i="5" l="1"/>
  <c r="K322" i="5"/>
  <c r="H319" i="2"/>
  <c r="G320" i="2"/>
  <c r="G319" i="1"/>
  <c r="H318" i="1"/>
  <c r="K323" i="5" l="1"/>
  <c r="J324" i="5"/>
  <c r="H320" i="2"/>
  <c r="G321" i="2"/>
  <c r="G320" i="1"/>
  <c r="H319" i="1"/>
  <c r="K324" i="5" l="1"/>
  <c r="J325" i="5"/>
  <c r="G322" i="2"/>
  <c r="H321" i="2"/>
  <c r="G321" i="1"/>
  <c r="H320" i="1"/>
  <c r="J326" i="5" l="1"/>
  <c r="K325" i="5"/>
  <c r="G323" i="2"/>
  <c r="H322" i="2"/>
  <c r="G322" i="1"/>
  <c r="H321" i="1"/>
  <c r="J327" i="5" l="1"/>
  <c r="K326" i="5"/>
  <c r="H323" i="2"/>
  <c r="G324" i="2"/>
  <c r="G323" i="1"/>
  <c r="H322" i="1"/>
  <c r="J328" i="5" l="1"/>
  <c r="K327" i="5"/>
  <c r="H324" i="2"/>
  <c r="G325" i="2"/>
  <c r="G324" i="1"/>
  <c r="H323" i="1"/>
  <c r="K328" i="5" l="1"/>
  <c r="J329" i="5"/>
  <c r="G326" i="2"/>
  <c r="H325" i="2"/>
  <c r="G325" i="1"/>
  <c r="H324" i="1"/>
  <c r="K329" i="5" l="1"/>
  <c r="J330" i="5"/>
  <c r="G327" i="2"/>
  <c r="H326" i="2"/>
  <c r="G326" i="1"/>
  <c r="H325" i="1"/>
  <c r="J331" i="5" l="1"/>
  <c r="K330" i="5"/>
  <c r="H327" i="2"/>
  <c r="G328" i="2"/>
  <c r="G327" i="1"/>
  <c r="H326" i="1"/>
  <c r="K331" i="5" l="1"/>
  <c r="J332" i="5"/>
  <c r="H328" i="2"/>
  <c r="G329" i="2"/>
  <c r="G328" i="1"/>
  <c r="H327" i="1"/>
  <c r="K332" i="5" l="1"/>
  <c r="J333" i="5"/>
  <c r="G330" i="2"/>
  <c r="H329" i="2"/>
  <c r="G329" i="1"/>
  <c r="H328" i="1"/>
  <c r="J334" i="5" l="1"/>
  <c r="K333" i="5"/>
  <c r="G331" i="2"/>
  <c r="H330" i="2"/>
  <c r="G330" i="1"/>
  <c r="H329" i="1"/>
  <c r="J335" i="5" l="1"/>
  <c r="K334" i="5"/>
  <c r="H331" i="2"/>
  <c r="G332" i="2"/>
  <c r="G331" i="1"/>
  <c r="H330" i="1"/>
  <c r="J336" i="5" l="1"/>
  <c r="K335" i="5"/>
  <c r="H332" i="2"/>
  <c r="G333" i="2"/>
  <c r="G332" i="1"/>
  <c r="H331" i="1"/>
  <c r="K336" i="5" l="1"/>
  <c r="J337" i="5"/>
  <c r="G334" i="2"/>
  <c r="H333" i="2"/>
  <c r="G333" i="1"/>
  <c r="H332" i="1"/>
  <c r="K337" i="5" l="1"/>
  <c r="J338" i="5"/>
  <c r="G335" i="2"/>
  <c r="H334" i="2"/>
  <c r="G334" i="1"/>
  <c r="H333" i="1"/>
  <c r="J339" i="5" l="1"/>
  <c r="K338" i="5"/>
  <c r="H335" i="2"/>
  <c r="G336" i="2"/>
  <c r="G335" i="1"/>
  <c r="H334" i="1"/>
  <c r="K339" i="5" l="1"/>
  <c r="J340" i="5"/>
  <c r="H336" i="2"/>
  <c r="G337" i="2"/>
  <c r="G336" i="1"/>
  <c r="H335" i="1"/>
  <c r="K340" i="5" l="1"/>
  <c r="J341" i="5"/>
  <c r="G338" i="2"/>
  <c r="H337" i="2"/>
  <c r="G337" i="1"/>
  <c r="H336" i="1"/>
  <c r="J342" i="5" l="1"/>
  <c r="K341" i="5"/>
  <c r="G339" i="2"/>
  <c r="H338" i="2"/>
  <c r="G338" i="1"/>
  <c r="H337" i="1"/>
  <c r="J343" i="5" l="1"/>
  <c r="K342" i="5"/>
  <c r="H339" i="2"/>
  <c r="G340" i="2"/>
  <c r="G339" i="1"/>
  <c r="H338" i="1"/>
  <c r="J344" i="5" l="1"/>
  <c r="K343" i="5"/>
  <c r="H340" i="2"/>
  <c r="G341" i="2"/>
  <c r="G340" i="1"/>
  <c r="H339" i="1"/>
  <c r="K344" i="5" l="1"/>
  <c r="J345" i="5"/>
  <c r="G342" i="2"/>
  <c r="H341" i="2"/>
  <c r="G341" i="1"/>
  <c r="H340" i="1"/>
  <c r="J346" i="5" l="1"/>
  <c r="K345" i="5"/>
  <c r="G343" i="2"/>
  <c r="H342" i="2"/>
  <c r="G342" i="1"/>
  <c r="H341" i="1"/>
  <c r="J347" i="5" l="1"/>
  <c r="K346" i="5"/>
  <c r="H343" i="2"/>
  <c r="G344" i="2"/>
  <c r="G343" i="1"/>
  <c r="H342" i="1"/>
  <c r="K347" i="5" l="1"/>
  <c r="J348" i="5"/>
  <c r="H344" i="2"/>
  <c r="G345" i="2"/>
  <c r="G344" i="1"/>
  <c r="H343" i="1"/>
  <c r="K348" i="5" l="1"/>
  <c r="J349" i="5"/>
  <c r="G346" i="2"/>
  <c r="H345" i="2"/>
  <c r="G345" i="1"/>
  <c r="H344" i="1"/>
  <c r="J350" i="5" l="1"/>
  <c r="K349" i="5"/>
  <c r="G347" i="2"/>
  <c r="H346" i="2"/>
  <c r="G346" i="1"/>
  <c r="H345" i="1"/>
  <c r="J351" i="5" l="1"/>
  <c r="K350" i="5"/>
  <c r="H347" i="2"/>
  <c r="G348" i="2"/>
  <c r="G347" i="1"/>
  <c r="H346" i="1"/>
  <c r="J352" i="5" l="1"/>
  <c r="K351" i="5"/>
  <c r="H348" i="2"/>
  <c r="G349" i="2"/>
  <c r="G348" i="1"/>
  <c r="H347" i="1"/>
  <c r="K352" i="5" l="1"/>
  <c r="J353" i="5"/>
  <c r="G350" i="2"/>
  <c r="H349" i="2"/>
  <c r="G349" i="1"/>
  <c r="H348" i="1"/>
  <c r="J354" i="5" l="1"/>
  <c r="K353" i="5"/>
  <c r="G351" i="2"/>
  <c r="H350" i="2"/>
  <c r="G350" i="1"/>
  <c r="H349" i="1"/>
  <c r="J355" i="5" l="1"/>
  <c r="K354" i="5"/>
  <c r="H351" i="2"/>
  <c r="G352" i="2"/>
  <c r="G351" i="1"/>
  <c r="H350" i="1"/>
  <c r="K355" i="5" l="1"/>
  <c r="J356" i="5"/>
  <c r="G353" i="2"/>
  <c r="H352" i="2"/>
  <c r="G352" i="1"/>
  <c r="H351" i="1"/>
  <c r="K356" i="5" l="1"/>
  <c r="J357" i="5"/>
  <c r="H353" i="2"/>
  <c r="G354" i="2"/>
  <c r="G353" i="1"/>
  <c r="H352" i="1"/>
  <c r="J358" i="5" l="1"/>
  <c r="K357" i="5"/>
  <c r="G355" i="2"/>
  <c r="H354" i="2"/>
  <c r="G354" i="1"/>
  <c r="H353" i="1"/>
  <c r="J359" i="5" l="1"/>
  <c r="K358" i="5"/>
  <c r="G356" i="2"/>
  <c r="H355" i="2"/>
  <c r="G355" i="1"/>
  <c r="H354" i="1"/>
  <c r="J360" i="5" l="1"/>
  <c r="K359" i="5"/>
  <c r="G357" i="2"/>
  <c r="H356" i="2"/>
  <c r="G356" i="1"/>
  <c r="H355" i="1"/>
  <c r="K360" i="5" l="1"/>
  <c r="J361" i="5"/>
  <c r="H357" i="2"/>
  <c r="G358" i="2"/>
  <c r="G357" i="1"/>
  <c r="H356" i="1"/>
  <c r="J362" i="5" l="1"/>
  <c r="K361" i="5"/>
  <c r="H358" i="2"/>
  <c r="G359" i="2"/>
  <c r="G358" i="1"/>
  <c r="H357" i="1"/>
  <c r="J363" i="5" l="1"/>
  <c r="K362" i="5"/>
  <c r="G360" i="2"/>
  <c r="H359" i="2"/>
  <c r="G359" i="1"/>
  <c r="H358" i="1"/>
  <c r="K363" i="5" l="1"/>
  <c r="J364" i="5"/>
  <c r="G361" i="2"/>
  <c r="H360" i="2"/>
  <c r="G360" i="1"/>
  <c r="H359" i="1"/>
  <c r="J365" i="5" l="1"/>
  <c r="K364" i="5"/>
  <c r="H361" i="2"/>
  <c r="G362" i="2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361" i="1"/>
  <c r="H360" i="1"/>
  <c r="J366" i="5" l="1"/>
  <c r="K365" i="5"/>
  <c r="H362" i="2"/>
  <c r="G362" i="1"/>
  <c r="G364" i="1" s="1"/>
  <c r="H361" i="1"/>
  <c r="J367" i="5" l="1"/>
  <c r="K366" i="5"/>
  <c r="G365" i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H364" i="1"/>
  <c r="H363" i="2"/>
  <c r="G363" i="1"/>
  <c r="H362" i="1"/>
  <c r="J368" i="5" l="1"/>
  <c r="K367" i="5"/>
  <c r="H364" i="2"/>
  <c r="H363" i="1"/>
  <c r="K368" i="5" l="1"/>
  <c r="J369" i="5"/>
  <c r="H365" i="2"/>
  <c r="H365" i="1"/>
  <c r="J370" i="5" l="1"/>
  <c r="K369" i="5"/>
  <c r="H366" i="2"/>
  <c r="H366" i="1"/>
  <c r="J371" i="5" l="1"/>
  <c r="K370" i="5"/>
  <c r="H367" i="2"/>
  <c r="H367" i="1"/>
  <c r="K371" i="5" l="1"/>
  <c r="J372" i="5"/>
  <c r="H368" i="2"/>
  <c r="H368" i="1"/>
  <c r="J373" i="5" l="1"/>
  <c r="K372" i="5"/>
  <c r="H369" i="2"/>
  <c r="H369" i="1"/>
  <c r="J374" i="5" l="1"/>
  <c r="K373" i="5"/>
  <c r="H370" i="2"/>
  <c r="H370" i="1"/>
  <c r="J375" i="5" l="1"/>
  <c r="K374" i="5"/>
  <c r="H371" i="2"/>
  <c r="H371" i="1"/>
  <c r="J376" i="5" l="1"/>
  <c r="K375" i="5"/>
  <c r="H372" i="2"/>
  <c r="H372" i="1"/>
  <c r="K376" i="5" l="1"/>
  <c r="J377" i="5"/>
  <c r="H373" i="2"/>
  <c r="H373" i="1"/>
  <c r="J378" i="5" l="1"/>
  <c r="K377" i="5"/>
  <c r="H375" i="2"/>
  <c r="H374" i="2"/>
  <c r="H374" i="1"/>
  <c r="J379" i="5" l="1"/>
  <c r="K378" i="5"/>
  <c r="H375" i="1"/>
  <c r="K379" i="5" l="1"/>
  <c r="J380" i="5"/>
  <c r="H376" i="2"/>
  <c r="H376" i="1"/>
  <c r="J381" i="5" l="1"/>
  <c r="K380" i="5"/>
  <c r="H377" i="2"/>
  <c r="H377" i="1"/>
  <c r="J382" i="5" l="1"/>
  <c r="K381" i="5"/>
  <c r="H378" i="2"/>
  <c r="H378" i="1"/>
  <c r="J383" i="5" l="1"/>
  <c r="K382" i="5"/>
  <c r="H379" i="2"/>
  <c r="H379" i="1"/>
  <c r="J384" i="5" l="1"/>
  <c r="K383" i="5"/>
  <c r="H380" i="2"/>
  <c r="H380" i="1"/>
  <c r="K384" i="5" l="1"/>
  <c r="J385" i="5"/>
  <c r="H381" i="2"/>
  <c r="H381" i="1"/>
  <c r="J386" i="5" l="1"/>
  <c r="K385" i="5"/>
  <c r="H382" i="2"/>
  <c r="H382" i="1"/>
  <c r="J387" i="5" l="1"/>
  <c r="K386" i="5"/>
  <c r="H383" i="2"/>
  <c r="H383" i="1"/>
  <c r="K387" i="5" l="1"/>
  <c r="J388" i="5"/>
  <c r="H384" i="2"/>
  <c r="H384" i="1"/>
  <c r="J389" i="5" l="1"/>
  <c r="K388" i="5"/>
  <c r="H385" i="2"/>
  <c r="H385" i="1"/>
  <c r="J390" i="5" l="1"/>
  <c r="K389" i="5"/>
  <c r="H386" i="2"/>
  <c r="H386" i="1"/>
  <c r="J391" i="5" l="1"/>
  <c r="K390" i="5"/>
  <c r="H387" i="2"/>
  <c r="H387" i="1"/>
  <c r="J392" i="5" l="1"/>
  <c r="K391" i="5"/>
  <c r="H388" i="2"/>
  <c r="H388" i="1"/>
  <c r="K392" i="5" l="1"/>
  <c r="J393" i="5"/>
  <c r="H389" i="2"/>
  <c r="H389" i="1"/>
  <c r="J394" i="5" l="1"/>
  <c r="K393" i="5"/>
  <c r="H390" i="2"/>
  <c r="H390" i="1"/>
  <c r="J395" i="5" l="1"/>
  <c r="K394" i="5"/>
  <c r="H391" i="2"/>
  <c r="H391" i="1"/>
  <c r="K395" i="5" l="1"/>
  <c r="J396" i="5"/>
  <c r="H392" i="2"/>
  <c r="H392" i="1"/>
  <c r="J397" i="5" l="1"/>
  <c r="K396" i="5"/>
  <c r="H393" i="2"/>
  <c r="H393" i="1"/>
  <c r="J398" i="5" l="1"/>
  <c r="K397" i="5"/>
  <c r="H394" i="2"/>
  <c r="H394" i="1"/>
  <c r="J399" i="5" l="1"/>
  <c r="K398" i="5"/>
  <c r="H395" i="2"/>
  <c r="H395" i="1"/>
  <c r="J400" i="5" l="1"/>
  <c r="K399" i="5"/>
  <c r="H396" i="2"/>
  <c r="H396" i="1"/>
  <c r="K400" i="5" l="1"/>
  <c r="J401" i="5"/>
  <c r="H397" i="2"/>
  <c r="H397" i="1"/>
  <c r="J402" i="5" l="1"/>
  <c r="K401" i="5"/>
  <c r="H398" i="2"/>
  <c r="H398" i="1"/>
  <c r="J403" i="5" l="1"/>
  <c r="K402" i="5"/>
  <c r="H399" i="2"/>
  <c r="H399" i="1"/>
  <c r="K403" i="5" l="1"/>
  <c r="J404" i="5"/>
  <c r="H400" i="2"/>
  <c r="H400" i="1"/>
  <c r="J405" i="5" l="1"/>
  <c r="K404" i="5"/>
  <c r="H401" i="2"/>
  <c r="H401" i="1"/>
  <c r="J406" i="5" l="1"/>
  <c r="K405" i="5"/>
  <c r="H402" i="2"/>
  <c r="H402" i="1"/>
  <c r="J407" i="5" l="1"/>
  <c r="K406" i="5"/>
  <c r="H403" i="2"/>
  <c r="H403" i="1"/>
  <c r="J408" i="5" l="1"/>
  <c r="K407" i="5"/>
  <c r="H404" i="2"/>
  <c r="H404" i="1"/>
  <c r="K408" i="5" l="1"/>
  <c r="J409" i="5"/>
  <c r="H405" i="2"/>
  <c r="H405" i="1"/>
  <c r="J410" i="5" l="1"/>
  <c r="K409" i="5"/>
  <c r="H406" i="2"/>
  <c r="H406" i="1"/>
  <c r="J411" i="5" l="1"/>
  <c r="K410" i="5"/>
  <c r="H407" i="2"/>
  <c r="H407" i="1"/>
  <c r="K411" i="5" l="1"/>
  <c r="J412" i="5"/>
  <c r="H408" i="2"/>
  <c r="H408" i="1"/>
  <c r="J413" i="5" l="1"/>
  <c r="K412" i="5"/>
  <c r="H409" i="2"/>
  <c r="H409" i="1"/>
  <c r="J414" i="5" l="1"/>
  <c r="K413" i="5"/>
  <c r="H410" i="2"/>
  <c r="H410" i="1"/>
  <c r="J415" i="5" l="1"/>
  <c r="K414" i="5"/>
  <c r="H411" i="2"/>
  <c r="H411" i="1"/>
  <c r="J416" i="5" l="1"/>
  <c r="K415" i="5"/>
  <c r="H412" i="2"/>
  <c r="H412" i="1"/>
  <c r="K416" i="5" l="1"/>
  <c r="J417" i="5"/>
  <c r="H413" i="2"/>
  <c r="H413" i="1"/>
  <c r="J418" i="5" l="1"/>
  <c r="K417" i="5"/>
  <c r="H414" i="2"/>
  <c r="H414" i="1"/>
  <c r="J419" i="5" l="1"/>
  <c r="K418" i="5"/>
  <c r="H415" i="2"/>
  <c r="H415" i="1"/>
  <c r="K419" i="5" l="1"/>
  <c r="J420" i="5"/>
  <c r="H416" i="2"/>
  <c r="H416" i="1"/>
  <c r="J421" i="5" l="1"/>
  <c r="K420" i="5"/>
  <c r="H417" i="2"/>
  <c r="H417" i="1"/>
  <c r="J422" i="5" l="1"/>
  <c r="K421" i="5"/>
  <c r="H418" i="2"/>
  <c r="H418" i="1"/>
  <c r="J423" i="5" l="1"/>
  <c r="K422" i="5"/>
  <c r="H419" i="2"/>
  <c r="H419" i="1"/>
  <c r="J424" i="5" l="1"/>
  <c r="K423" i="5"/>
  <c r="H420" i="2"/>
  <c r="H420" i="1"/>
  <c r="K424" i="5" l="1"/>
  <c r="J425" i="5"/>
  <c r="H421" i="2"/>
  <c r="H421" i="1"/>
  <c r="J426" i="5" l="1"/>
  <c r="K425" i="5"/>
  <c r="H422" i="2"/>
  <c r="H422" i="1"/>
  <c r="J427" i="5" l="1"/>
  <c r="K426" i="5"/>
  <c r="H423" i="2"/>
  <c r="H423" i="1"/>
  <c r="K427" i="5" l="1"/>
  <c r="J428" i="5"/>
  <c r="H424" i="2"/>
  <c r="H424" i="1"/>
  <c r="J429" i="5" l="1"/>
  <c r="K428" i="5"/>
  <c r="H425" i="2"/>
  <c r="H425" i="1"/>
  <c r="J430" i="5" l="1"/>
  <c r="K429" i="5"/>
  <c r="H426" i="2"/>
  <c r="H426" i="1"/>
  <c r="J431" i="5" l="1"/>
  <c r="K430" i="5"/>
  <c r="H427" i="2"/>
  <c r="H427" i="1"/>
  <c r="J432" i="5" l="1"/>
  <c r="K431" i="5"/>
  <c r="H428" i="2"/>
  <c r="H428" i="1"/>
  <c r="K432" i="5" l="1"/>
  <c r="J433" i="5"/>
  <c r="H429" i="2"/>
  <c r="H429" i="1"/>
  <c r="J434" i="5" l="1"/>
  <c r="K433" i="5"/>
  <c r="H430" i="2"/>
  <c r="H430" i="1"/>
  <c r="J435" i="5" l="1"/>
  <c r="K434" i="5"/>
  <c r="H431" i="2"/>
  <c r="H431" i="1"/>
  <c r="K435" i="5" l="1"/>
  <c r="J436" i="5"/>
  <c r="H432" i="2"/>
  <c r="H432" i="1"/>
  <c r="J437" i="5" l="1"/>
  <c r="K436" i="5"/>
  <c r="H433" i="2"/>
  <c r="H433" i="1"/>
  <c r="J438" i="5" l="1"/>
  <c r="K437" i="5"/>
  <c r="H434" i="2"/>
  <c r="H434" i="1"/>
  <c r="J439" i="5" l="1"/>
  <c r="K438" i="5"/>
  <c r="H435" i="2"/>
  <c r="H435" i="1"/>
  <c r="J440" i="5" l="1"/>
  <c r="K439" i="5"/>
  <c r="H436" i="2"/>
  <c r="H436" i="1"/>
  <c r="K440" i="5" l="1"/>
  <c r="J441" i="5"/>
  <c r="H437" i="2"/>
  <c r="H437" i="1"/>
  <c r="J442" i="5" l="1"/>
  <c r="K441" i="5"/>
  <c r="H438" i="2"/>
  <c r="H438" i="1"/>
  <c r="J443" i="5" l="1"/>
  <c r="K442" i="5"/>
  <c r="H439" i="2"/>
  <c r="H439" i="1"/>
  <c r="J444" i="5" l="1"/>
  <c r="K443" i="5"/>
  <c r="H440" i="2"/>
  <c r="H440" i="1"/>
  <c r="J445" i="5" l="1"/>
  <c r="K444" i="5"/>
  <c r="H441" i="2"/>
  <c r="H441" i="1"/>
  <c r="J446" i="5" l="1"/>
  <c r="K445" i="5"/>
  <c r="H442" i="2"/>
  <c r="H442" i="1"/>
  <c r="J447" i="5" l="1"/>
  <c r="K446" i="5"/>
  <c r="H443" i="2"/>
  <c r="H443" i="1"/>
  <c r="K447" i="5" l="1"/>
  <c r="J448" i="5"/>
  <c r="H444" i="2"/>
  <c r="H444" i="1"/>
  <c r="K448" i="5" l="1"/>
  <c r="J449" i="5"/>
  <c r="H445" i="2"/>
  <c r="H445" i="1"/>
  <c r="J450" i="5" l="1"/>
  <c r="K449" i="5"/>
  <c r="H446" i="2"/>
  <c r="H446" i="1"/>
  <c r="J451" i="5" l="1"/>
  <c r="K450" i="5"/>
  <c r="H447" i="2"/>
  <c r="H447" i="1"/>
  <c r="K451" i="5" l="1"/>
  <c r="J452" i="5"/>
  <c r="H448" i="2"/>
  <c r="H448" i="1"/>
  <c r="J453" i="5" l="1"/>
  <c r="K452" i="5"/>
  <c r="H449" i="2"/>
  <c r="H449" i="1"/>
  <c r="J454" i="5" l="1"/>
  <c r="K453" i="5"/>
  <c r="H450" i="2"/>
  <c r="H450" i="1"/>
  <c r="J455" i="5" l="1"/>
  <c r="K454" i="5"/>
  <c r="H451" i="2"/>
  <c r="H451" i="1"/>
  <c r="K455" i="5" l="1"/>
  <c r="J456" i="5"/>
  <c r="H452" i="2"/>
  <c r="H452" i="1"/>
  <c r="K456" i="5" l="1"/>
  <c r="J457" i="5"/>
  <c r="H453" i="2"/>
  <c r="H453" i="1"/>
  <c r="J458" i="5" l="1"/>
  <c r="K457" i="5"/>
  <c r="H454" i="2"/>
  <c r="H454" i="1"/>
  <c r="J459" i="5" l="1"/>
  <c r="K458" i="5"/>
  <c r="H455" i="2"/>
  <c r="H455" i="1"/>
  <c r="K459" i="5" l="1"/>
  <c r="J460" i="5"/>
  <c r="H456" i="2"/>
  <c r="H456" i="1"/>
  <c r="J461" i="5" l="1"/>
  <c r="K460" i="5"/>
  <c r="H457" i="2"/>
  <c r="H457" i="1"/>
  <c r="J462" i="5" l="1"/>
  <c r="K461" i="5"/>
  <c r="H458" i="2"/>
  <c r="H458" i="1"/>
  <c r="J463" i="5" l="1"/>
  <c r="K462" i="5"/>
  <c r="H459" i="2"/>
  <c r="H459" i="1"/>
  <c r="J464" i="5" l="1"/>
  <c r="K463" i="5"/>
  <c r="H460" i="2"/>
  <c r="H460" i="1"/>
  <c r="K464" i="5" l="1"/>
  <c r="J465" i="5"/>
  <c r="H461" i="2"/>
  <c r="H461" i="1"/>
  <c r="J466" i="5" l="1"/>
  <c r="K465" i="5"/>
  <c r="H462" i="2"/>
  <c r="H462" i="1"/>
  <c r="J467" i="5" l="1"/>
  <c r="K466" i="5"/>
  <c r="H463" i="2"/>
  <c r="H463" i="1"/>
  <c r="J468" i="5" l="1"/>
  <c r="K467" i="5"/>
  <c r="H464" i="2"/>
  <c r="H464" i="1"/>
  <c r="J469" i="5" l="1"/>
  <c r="K468" i="5"/>
  <c r="H465" i="2"/>
  <c r="H465" i="1"/>
  <c r="J470" i="5" l="1"/>
  <c r="K469" i="5"/>
  <c r="H466" i="2"/>
  <c r="H466" i="1"/>
  <c r="J471" i="5" l="1"/>
  <c r="K470" i="5"/>
  <c r="H467" i="2"/>
  <c r="H467" i="1"/>
  <c r="J472" i="5" l="1"/>
  <c r="K471" i="5"/>
  <c r="H468" i="2"/>
  <c r="H468" i="1"/>
  <c r="K472" i="5" l="1"/>
  <c r="J473" i="5"/>
  <c r="H469" i="2"/>
  <c r="H469" i="1"/>
  <c r="J474" i="5" l="1"/>
  <c r="K473" i="5"/>
  <c r="H470" i="2"/>
  <c r="H470" i="1"/>
  <c r="J475" i="5" l="1"/>
  <c r="K474" i="5"/>
  <c r="H471" i="2"/>
  <c r="H471" i="1"/>
  <c r="J476" i="5" l="1"/>
  <c r="K475" i="5"/>
  <c r="H472" i="2"/>
  <c r="H472" i="1"/>
  <c r="J477" i="5" l="1"/>
  <c r="K476" i="5"/>
  <c r="H473" i="2"/>
  <c r="H473" i="1"/>
  <c r="K477" i="5" l="1"/>
  <c r="J478" i="5"/>
  <c r="H474" i="2"/>
  <c r="H474" i="1"/>
  <c r="J479" i="5" l="1"/>
  <c r="K478" i="5"/>
  <c r="H475" i="2"/>
  <c r="H475" i="1"/>
  <c r="J480" i="5" l="1"/>
  <c r="K479" i="5"/>
  <c r="H476" i="2"/>
  <c r="H476" i="1"/>
  <c r="K480" i="5" l="1"/>
  <c r="J481" i="5"/>
  <c r="H477" i="2"/>
  <c r="H477" i="1"/>
  <c r="J482" i="5" l="1"/>
  <c r="K481" i="5"/>
  <c r="H478" i="2"/>
  <c r="H478" i="1"/>
  <c r="J483" i="5" l="1"/>
  <c r="K482" i="5"/>
  <c r="H479" i="2"/>
  <c r="H479" i="1"/>
  <c r="J484" i="5" l="1"/>
  <c r="K483" i="5"/>
  <c r="H480" i="2"/>
  <c r="H480" i="1"/>
  <c r="J485" i="5" l="1"/>
  <c r="K484" i="5"/>
  <c r="H481" i="2"/>
  <c r="H481" i="1"/>
  <c r="K485" i="5" l="1"/>
  <c r="J486" i="5"/>
  <c r="H482" i="2"/>
  <c r="H482" i="1"/>
  <c r="J487" i="5" l="1"/>
  <c r="K486" i="5"/>
  <c r="H483" i="2"/>
  <c r="H483" i="1"/>
  <c r="J488" i="5" l="1"/>
  <c r="K487" i="5"/>
  <c r="H484" i="2"/>
  <c r="H484" i="1"/>
  <c r="K488" i="5" l="1"/>
  <c r="J489" i="5"/>
  <c r="H485" i="2"/>
  <c r="H485" i="1"/>
  <c r="K489" i="5" l="1"/>
  <c r="J490" i="5"/>
  <c r="H486" i="2"/>
  <c r="H486" i="1"/>
  <c r="J491" i="5" l="1"/>
  <c r="K490" i="5"/>
  <c r="H487" i="2"/>
  <c r="H487" i="1"/>
  <c r="J492" i="5" l="1"/>
  <c r="K491" i="5"/>
  <c r="H488" i="2"/>
  <c r="H488" i="1"/>
  <c r="J493" i="5" l="1"/>
  <c r="K492" i="5"/>
  <c r="H489" i="2"/>
  <c r="H489" i="1"/>
  <c r="J494" i="5" l="1"/>
  <c r="K493" i="5"/>
  <c r="H490" i="2"/>
  <c r="H490" i="1"/>
  <c r="J495" i="5" l="1"/>
  <c r="K494" i="5"/>
  <c r="H491" i="2"/>
  <c r="H491" i="1"/>
  <c r="J496" i="5" l="1"/>
  <c r="K495" i="5"/>
  <c r="H492" i="2"/>
  <c r="H492" i="1"/>
  <c r="K496" i="5" l="1"/>
  <c r="J497" i="5"/>
  <c r="H493" i="2"/>
  <c r="H493" i="1"/>
  <c r="J498" i="5" l="1"/>
  <c r="K497" i="5"/>
  <c r="H494" i="2"/>
  <c r="H494" i="1"/>
  <c r="J499" i="5" l="1"/>
  <c r="K498" i="5"/>
  <c r="H495" i="2"/>
  <c r="H495" i="1"/>
  <c r="J500" i="5" l="1"/>
  <c r="K499" i="5"/>
  <c r="H496" i="2"/>
  <c r="H496" i="1"/>
  <c r="J501" i="5" l="1"/>
  <c r="K500" i="5"/>
  <c r="H497" i="2"/>
  <c r="H497" i="1"/>
  <c r="J502" i="5" l="1"/>
  <c r="K501" i="5"/>
  <c r="H498" i="2"/>
  <c r="H498" i="1"/>
  <c r="J503" i="5" l="1"/>
  <c r="K502" i="5"/>
  <c r="H499" i="2"/>
  <c r="H499" i="1"/>
  <c r="J504" i="5" l="1"/>
  <c r="K503" i="5"/>
  <c r="H500" i="2"/>
  <c r="H500" i="1"/>
  <c r="K504" i="5" l="1"/>
  <c r="J505" i="5"/>
  <c r="H501" i="2"/>
  <c r="H501" i="1"/>
  <c r="J506" i="5" l="1"/>
  <c r="K505" i="5"/>
  <c r="H502" i="2"/>
  <c r="H502" i="1"/>
  <c r="J507" i="5" l="1"/>
  <c r="K506" i="5"/>
  <c r="H503" i="2"/>
  <c r="H503" i="1"/>
  <c r="J508" i="5" l="1"/>
  <c r="K507" i="5"/>
  <c r="H504" i="2"/>
  <c r="H504" i="1"/>
  <c r="J509" i="5" l="1"/>
  <c r="K508" i="5"/>
  <c r="H505" i="2"/>
  <c r="H505" i="1"/>
  <c r="J510" i="5" l="1"/>
  <c r="K509" i="5"/>
  <c r="H506" i="2"/>
  <c r="H506" i="1"/>
  <c r="J511" i="5" l="1"/>
  <c r="K510" i="5"/>
  <c r="H507" i="2"/>
  <c r="H507" i="1"/>
  <c r="K511" i="5" l="1"/>
  <c r="J512" i="5"/>
  <c r="H508" i="2"/>
  <c r="H508" i="1"/>
  <c r="K512" i="5" l="1"/>
  <c r="J513" i="5"/>
  <c r="H509" i="2"/>
  <c r="H509" i="1"/>
  <c r="J514" i="5" l="1"/>
  <c r="K513" i="5"/>
  <c r="H510" i="2"/>
  <c r="H510" i="1"/>
  <c r="J515" i="5" l="1"/>
  <c r="K514" i="5"/>
  <c r="H511" i="2"/>
  <c r="H511" i="1"/>
  <c r="J516" i="5" l="1"/>
  <c r="K515" i="5"/>
  <c r="H512" i="2"/>
  <c r="H512" i="1"/>
  <c r="J517" i="5" l="1"/>
  <c r="K516" i="5"/>
  <c r="H513" i="2"/>
  <c r="H513" i="1"/>
  <c r="K517" i="5" l="1"/>
  <c r="J518" i="5"/>
  <c r="H514" i="2"/>
  <c r="H514" i="1"/>
  <c r="J519" i="5" l="1"/>
  <c r="K518" i="5"/>
  <c r="H515" i="2"/>
  <c r="H515" i="1"/>
  <c r="K519" i="5" l="1"/>
  <c r="J520" i="5"/>
  <c r="H516" i="2"/>
  <c r="H516" i="1"/>
  <c r="K520" i="5" l="1"/>
  <c r="J521" i="5"/>
  <c r="H517" i="2"/>
  <c r="H517" i="1"/>
  <c r="J522" i="5" l="1"/>
  <c r="K521" i="5"/>
  <c r="H518" i="2"/>
  <c r="H518" i="1"/>
  <c r="J523" i="5" l="1"/>
  <c r="K522" i="5"/>
  <c r="H519" i="2"/>
  <c r="H519" i="1"/>
  <c r="J524" i="5" l="1"/>
  <c r="K523" i="5"/>
  <c r="H520" i="2"/>
  <c r="H520" i="1"/>
  <c r="J525" i="5" l="1"/>
  <c r="K524" i="5"/>
  <c r="H521" i="2"/>
  <c r="H521" i="1"/>
  <c r="J526" i="5" l="1"/>
  <c r="K525" i="5"/>
  <c r="H522" i="2"/>
  <c r="H522" i="1"/>
  <c r="J527" i="5" l="1"/>
  <c r="K526" i="5"/>
  <c r="H523" i="2"/>
  <c r="H523" i="1"/>
  <c r="K527" i="5" l="1"/>
  <c r="J528" i="5"/>
  <c r="H524" i="2"/>
  <c r="H524" i="1"/>
  <c r="K528" i="5" l="1"/>
  <c r="J529" i="5"/>
  <c r="H525" i="2"/>
  <c r="H525" i="1"/>
  <c r="J530" i="5" l="1"/>
  <c r="K529" i="5"/>
  <c r="H526" i="2"/>
  <c r="H526" i="1"/>
  <c r="J531" i="5" l="1"/>
  <c r="K530" i="5"/>
  <c r="H527" i="2"/>
  <c r="H527" i="1"/>
  <c r="J532" i="5" l="1"/>
  <c r="K531" i="5"/>
  <c r="H528" i="2"/>
  <c r="H528" i="1"/>
  <c r="J533" i="5" l="1"/>
  <c r="K532" i="5"/>
  <c r="H529" i="2"/>
  <c r="H529" i="1"/>
  <c r="K533" i="5" l="1"/>
  <c r="J534" i="5"/>
  <c r="H530" i="2"/>
  <c r="H530" i="1"/>
  <c r="J535" i="5" l="1"/>
  <c r="K534" i="5"/>
  <c r="H531" i="2"/>
  <c r="H531" i="1"/>
  <c r="K535" i="5" l="1"/>
  <c r="J536" i="5"/>
  <c r="H532" i="2"/>
  <c r="H532" i="1"/>
  <c r="K536" i="5" l="1"/>
  <c r="J537" i="5"/>
  <c r="H533" i="2"/>
  <c r="H533" i="1"/>
  <c r="J538" i="5" l="1"/>
  <c r="K537" i="5"/>
  <c r="H534" i="2"/>
  <c r="H534" i="1"/>
  <c r="J539" i="5" l="1"/>
  <c r="K538" i="5"/>
  <c r="H535" i="2"/>
  <c r="H535" i="1"/>
  <c r="J540" i="5" l="1"/>
  <c r="K539" i="5"/>
  <c r="H536" i="2"/>
  <c r="H536" i="1"/>
  <c r="J541" i="5" l="1"/>
  <c r="K540" i="5"/>
  <c r="H537" i="2"/>
  <c r="H537" i="1"/>
  <c r="J542" i="5" l="1"/>
  <c r="K541" i="5"/>
  <c r="H538" i="2"/>
  <c r="H538" i="1"/>
  <c r="J543" i="5" l="1"/>
  <c r="K543" i="5" s="1"/>
  <c r="K542" i="5"/>
  <c r="H539" i="2"/>
  <c r="H539" i="1"/>
  <c r="H540" i="2" l="1"/>
  <c r="H540" i="1"/>
  <c r="H541" i="2" l="1"/>
  <c r="H541" i="1"/>
  <c r="H543" i="2" l="1"/>
  <c r="H542" i="2"/>
  <c r="H542" i="1"/>
  <c r="H544" i="1" l="1"/>
  <c r="H543" i="1"/>
</calcChain>
</file>

<file path=xl/sharedStrings.xml><?xml version="1.0" encoding="utf-8"?>
<sst xmlns="http://schemas.openxmlformats.org/spreadsheetml/2006/main" count="146" uniqueCount="63">
  <si>
    <t>Volum camera de ardere</t>
  </si>
  <si>
    <t>Raport de comprimare</t>
  </si>
  <si>
    <t>Cursa</t>
  </si>
  <si>
    <t>Alezaj</t>
  </si>
  <si>
    <t>-</t>
  </si>
  <si>
    <t>u.m.</t>
  </si>
  <si>
    <t>cm</t>
  </si>
  <si>
    <t>cm^3</t>
  </si>
  <si>
    <t>Lungime biela</t>
  </si>
  <si>
    <t>Raza fus maneton</t>
  </si>
  <si>
    <t>Volum</t>
  </si>
  <si>
    <t>Presiune</t>
  </si>
  <si>
    <t>Pa</t>
  </si>
  <si>
    <t>Gradul de crestere a presiunii</t>
  </si>
  <si>
    <t>Gradul de destindere prealabila</t>
  </si>
  <si>
    <t>Volumul la sfarsitul arderii</t>
  </si>
  <si>
    <t>Coeficientul politropic la comprimare</t>
  </si>
  <si>
    <t>Coeficientul politropic la destindere</t>
  </si>
  <si>
    <t>bar</t>
  </si>
  <si>
    <t>°RAC</t>
  </si>
  <si>
    <t>φ</t>
  </si>
  <si>
    <t>Presiune_real</t>
  </si>
  <si>
    <t>cp</t>
  </si>
  <si>
    <t>cv</t>
  </si>
  <si>
    <t>k</t>
  </si>
  <si>
    <t>[K]</t>
  </si>
  <si>
    <t>[kJ/kgK]</t>
  </si>
  <si>
    <t>[-]</t>
  </si>
  <si>
    <t> 250</t>
  </si>
  <si>
    <t> 1.003</t>
  </si>
  <si>
    <t> 0.716</t>
  </si>
  <si>
    <t> 1.401</t>
  </si>
  <si>
    <t> 300</t>
  </si>
  <si>
    <t> 1.005</t>
  </si>
  <si>
    <t> 0.718</t>
  </si>
  <si>
    <t> 1.400</t>
  </si>
  <si>
    <t> 350</t>
  </si>
  <si>
    <t> 1.008</t>
  </si>
  <si>
    <t> 0.721</t>
  </si>
  <si>
    <t> 400</t>
  </si>
  <si>
    <t> 1.013</t>
  </si>
  <si>
    <t> 450</t>
  </si>
  <si>
    <t> 1.020</t>
  </si>
  <si>
    <t> 500</t>
  </si>
  <si>
    <t> 1.029</t>
  </si>
  <si>
    <t> 550</t>
  </si>
  <si>
    <t> 1.040</t>
  </si>
  <si>
    <t> 600</t>
  </si>
  <si>
    <t> 650</t>
  </si>
  <si>
    <t> 700</t>
  </si>
  <si>
    <t> 750</t>
  </si>
  <si>
    <t> 800</t>
  </si>
  <si>
    <t> 900</t>
  </si>
  <si>
    <t>Proces</t>
  </si>
  <si>
    <t>Inceput</t>
  </si>
  <si>
    <t>Sfarsit</t>
  </si>
  <si>
    <t>Admisie</t>
  </si>
  <si>
    <t>Comprimare</t>
  </si>
  <si>
    <t>Destindere</t>
  </si>
  <si>
    <t>Evacuare</t>
  </si>
  <si>
    <t>Ardere</t>
  </si>
  <si>
    <t>Valoare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</si>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</sst>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Fill="1"/>
    <xf numFmtId="2" fontId="2" fillId="3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2B800"/>
      <color rgb="FFF0EA00"/>
      <color rgb="FFFFC91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506187894857"/>
          <c:y val="8.4979342251677012E-2"/>
          <c:w val="0.8096335583476918"/>
          <c:h val="0.795942477346291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Otto!$J$3</c:f>
              <c:strCache>
                <c:ptCount val="1"/>
                <c:pt idx="0">
                  <c:v>Admisie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Otto!Admisie_V</c:f>
              <c:numCache>
                <c:formatCode>0.00</c:formatCode>
                <c:ptCount val="181"/>
                <c:pt idx="0">
                  <c:v>53.972015424732895</c:v>
                </c:pt>
                <c:pt idx="1">
                  <c:v>54.022375778027431</c:v>
                </c:pt>
                <c:pt idx="2">
                  <c:v>54.173431294437933</c:v>
                </c:pt>
                <c:pt idx="3">
                  <c:v>54.425105358627349</c:v>
                </c:pt>
                <c:pt idx="4">
                  <c:v>54.777270328646679</c:v>
                </c:pt>
                <c:pt idx="5">
                  <c:v>55.229747611374478</c:v>
                </c:pt>
                <c:pt idx="6">
                  <c:v>55.782307768169595</c:v>
                </c:pt>
                <c:pt idx="7">
                  <c:v>56.434670650774535</c:v>
                </c:pt>
                <c:pt idx="8">
                  <c:v>57.186505567520044</c:v>
                </c:pt>
                <c:pt idx="9">
                  <c:v>58.037431479884496</c:v>
                </c:pt>
                <c:pt idx="10">
                  <c:v>58.987017229476933</c:v>
                </c:pt>
                <c:pt idx="11">
                  <c:v>60.034781795520502</c:v>
                </c:pt>
                <c:pt idx="12">
                  <c:v>61.180194582912151</c:v>
                </c:pt>
                <c:pt idx="13">
                  <c:v>62.422675740956578</c:v>
                </c:pt>
                <c:pt idx="14">
                  <c:v>63.761596512861971</c:v>
                </c:pt>
                <c:pt idx="15">
                  <c:v>65.196279616098735</c:v>
                </c:pt>
                <c:pt idx="16">
                  <c:v>66.72599965372541</c:v>
                </c:pt>
                <c:pt idx="17">
                  <c:v>68.349983556783201</c:v>
                </c:pt>
                <c:pt idx="18">
                  <c:v>70.067411057864035</c:v>
                </c:pt>
                <c:pt idx="19">
                  <c:v>71.87741519595528</c:v>
                </c:pt>
                <c:pt idx="20">
                  <c:v>73.779082852661389</c:v>
                </c:pt>
                <c:pt idx="21">
                  <c:v>75.771455319895196</c:v>
                </c:pt>
                <c:pt idx="22">
                  <c:v>77.853528899129273</c:v>
                </c:pt>
                <c:pt idx="23">
                  <c:v>80.024255532283902</c:v>
                </c:pt>
                <c:pt idx="24">
                  <c:v>82.282543464318422</c:v>
                </c:pt>
                <c:pt idx="25">
                  <c:v>84.627257937583551</c:v>
                </c:pt>
                <c:pt idx="26">
                  <c:v>87.057221917966217</c:v>
                </c:pt>
                <c:pt idx="27">
                  <c:v>89.571216852850739</c:v>
                </c:pt>
                <c:pt idx="28">
                  <c:v>92.167983460889531</c:v>
                </c:pt>
                <c:pt idx="29">
                  <c:v>94.84622255356021</c:v>
                </c:pt>
                <c:pt idx="30">
                  <c:v>97.604595888452025</c:v>
                </c:pt>
                <c:pt idx="31">
                  <c:v>100.44172705419804</c:v>
                </c:pt>
                <c:pt idx="32">
                  <c:v>103.35620238693672</c:v>
                </c:pt>
                <c:pt idx="33">
                  <c:v>106.34657191814898</c:v>
                </c:pt>
                <c:pt idx="34">
                  <c:v>109.4113503536761</c:v>
                </c:pt>
                <c:pt idx="35">
                  <c:v>112.54901808368439</c:v>
                </c:pt>
                <c:pt idx="36">
                  <c:v>115.75802222329371</c:v>
                </c:pt>
                <c:pt idx="37">
                  <c:v>119.0367776835385</c:v>
                </c:pt>
                <c:pt idx="38">
                  <c:v>122.38366827227782</c:v>
                </c:pt>
                <c:pt idx="39">
                  <c:v>125.79704782461471</c:v>
                </c:pt>
                <c:pt idx="40">
                  <c:v>129.27524136232373</c:v>
                </c:pt>
                <c:pt idx="41">
                  <c:v>132.81654628172902</c:v>
                </c:pt>
                <c:pt idx="42">
                  <c:v>136.4192335694018</c:v>
                </c:pt>
                <c:pt idx="43">
                  <c:v>140.08154904498539</c:v>
                </c:pt>
                <c:pt idx="44">
                  <c:v>143.80171463037746</c:v>
                </c:pt>
                <c:pt idx="45">
                  <c:v>147.57792964443274</c:v>
                </c:pt>
                <c:pt idx="46">
                  <c:v>151.40837212226404</c:v>
                </c:pt>
                <c:pt idx="47">
                  <c:v>155.29120015814897</c:v>
                </c:pt>
                <c:pt idx="48">
                  <c:v>159.22455327096321</c:v>
                </c:pt>
                <c:pt idx="49">
                  <c:v>163.20655379098017</c:v>
                </c:pt>
                <c:pt idx="50">
                  <c:v>167.2353082667928</c:v>
                </c:pt>
                <c:pt idx="51">
                  <c:v>171.30890889102918</c:v>
                </c:pt>
                <c:pt idx="52">
                  <c:v>175.42543494344423</c:v>
                </c:pt>
                <c:pt idx="53">
                  <c:v>179.58295424988719</c:v>
                </c:pt>
                <c:pt idx="54">
                  <c:v>183.77952465555572</c:v>
                </c:pt>
                <c:pt idx="55">
                  <c:v>188.01319551086274</c:v>
                </c:pt>
                <c:pt idx="56">
                  <c:v>192.28200916815842</c:v>
                </c:pt>
                <c:pt idx="57">
                  <c:v>196.58400248746369</c:v>
                </c:pt>
                <c:pt idx="58">
                  <c:v>200.91720834929455</c:v>
                </c:pt>
                <c:pt idx="59">
                  <c:v>205.27965717257527</c:v>
                </c:pt>
                <c:pt idx="60">
                  <c:v>209.66937843556485</c:v>
                </c:pt>
                <c:pt idx="61">
                  <c:v>214.08440219764958</c:v>
                </c:pt>
                <c:pt idx="62">
                  <c:v>218.52276061978722</c:v>
                </c:pt>
                <c:pt idx="63">
                  <c:v>222.982489481328</c:v>
                </c:pt>
                <c:pt idx="64">
                  <c:v>227.46162969087965</c:v>
                </c:pt>
                <c:pt idx="65">
                  <c:v>231.95822878883448</c:v>
                </c:pt>
                <c:pt idx="66">
                  <c:v>236.47034243913333</c:v>
                </c:pt>
                <c:pt idx="67">
                  <c:v>240.99603590780515</c:v>
                </c:pt>
                <c:pt idx="68">
                  <c:v>245.53338552579243</c:v>
                </c:pt>
                <c:pt idx="69">
                  <c:v>250.08048013355344</c:v>
                </c:pt>
                <c:pt idx="70">
                  <c:v>254.63542250492054</c:v>
                </c:pt>
                <c:pt idx="71">
                  <c:v>259.19633074769257</c:v>
                </c:pt>
                <c:pt idx="72">
                  <c:v>263.76133967844612</c:v>
                </c:pt>
                <c:pt idx="73">
                  <c:v>268.32860216906937</c:v>
                </c:pt>
                <c:pt idx="74">
                  <c:v>272.8962904625489</c:v>
                </c:pt>
                <c:pt idx="75">
                  <c:v>277.46259745557751</c:v>
                </c:pt>
                <c:pt idx="76">
                  <c:v>282.02573794560095</c:v>
                </c:pt>
                <c:pt idx="77">
                  <c:v>286.58394983997971</c:v>
                </c:pt>
                <c:pt idx="78">
                  <c:v>291.1354953250094</c:v>
                </c:pt>
                <c:pt idx="79">
                  <c:v>295.67866199262801</c:v>
                </c:pt>
                <c:pt idx="80">
                  <c:v>300.21176392272281</c:v>
                </c:pt>
                <c:pt idx="81">
                  <c:v>304.73314271905343</c:v>
                </c:pt>
                <c:pt idx="82">
                  <c:v>309.24116849691359</c:v>
                </c:pt>
                <c:pt idx="83">
                  <c:v>313.73424082077781</c:v>
                </c:pt>
                <c:pt idx="84">
                  <c:v>318.21078959030154</c:v>
                </c:pt>
                <c:pt idx="85">
                  <c:v>322.66927587317787</c:v>
                </c:pt>
                <c:pt idx="86">
                  <c:v>327.10819268350718</c:v>
                </c:pt>
                <c:pt idx="87">
                  <c:v>331.52606570446846</c:v>
                </c:pt>
                <c:pt idx="88">
                  <c:v>335.92145395425371</c:v>
                </c:pt>
                <c:pt idx="89">
                  <c:v>340.29295039437471</c:v>
                </c:pt>
                <c:pt idx="90">
                  <c:v>344.63918247962584</c:v>
                </c:pt>
                <c:pt idx="91">
                  <c:v>348.95881264914698</c:v>
                </c:pt>
                <c:pt idx="92">
                  <c:v>353.25053875820726</c:v>
                </c:pt>
                <c:pt idx="93">
                  <c:v>357.51309445050168</c:v>
                </c:pt>
                <c:pt idx="94">
                  <c:v>361.74524947092181</c:v>
                </c:pt>
                <c:pt idx="95">
                  <c:v>365.94580991894009</c:v>
                </c:pt>
                <c:pt idx="96">
                  <c:v>370.11361844291139</c:v>
                </c:pt>
                <c:pt idx="97">
                  <c:v>374.24755437577301</c:v>
                </c:pt>
                <c:pt idx="98">
                  <c:v>378.3465338127794</c:v>
                </c:pt>
                <c:pt idx="99">
                  <c:v>382.40950963207615</c:v>
                </c:pt>
                <c:pt idx="100">
                  <c:v>386.43547145907297</c:v>
                </c:pt>
                <c:pt idx="101">
                  <c:v>390.42344557572216</c:v>
                </c:pt>
                <c:pt idx="102">
                  <c:v>394.37249477595486</c:v>
                </c:pt>
                <c:pt idx="103">
                  <c:v>398.28171816866433</c:v>
                </c:pt>
                <c:pt idx="104">
                  <c:v>402.15025092975122</c:v>
                </c:pt>
                <c:pt idx="105">
                  <c:v>405.97726400486602</c:v>
                </c:pt>
                <c:pt idx="106">
                  <c:v>409.76196376459524</c:v>
                </c:pt>
                <c:pt idx="107">
                  <c:v>413.5035916139384</c:v>
                </c:pt>
                <c:pt idx="108">
                  <c:v>417.2014235580113</c:v>
                </c:pt>
                <c:pt idx="109">
                  <c:v>420.85476972599656</c:v>
                </c:pt>
                <c:pt idx="110">
                  <c:v>424.46297385543016</c:v>
                </c:pt>
                <c:pt idx="111">
                  <c:v>428.02541273897077</c:v>
                </c:pt>
                <c:pt idx="112">
                  <c:v>431.54149563585469</c:v>
                </c:pt>
                <c:pt idx="113">
                  <c:v>435.01066365027174</c:v>
                </c:pt>
                <c:pt idx="114">
                  <c:v>438.43238907893203</c:v>
                </c:pt>
                <c:pt idx="115">
                  <c:v>441.80617473010869</c:v>
                </c:pt>
                <c:pt idx="116">
                  <c:v>445.13155321645274</c:v>
                </c:pt>
                <c:pt idx="117">
                  <c:v>448.40808622387806</c:v>
                </c:pt>
                <c:pt idx="118">
                  <c:v>451.63536375879994</c:v>
                </c:pt>
                <c:pt idx="119">
                  <c:v>454.81300337599623</c:v>
                </c:pt>
                <c:pt idx="120">
                  <c:v>457.94064938933616</c:v>
                </c:pt>
                <c:pt idx="121">
                  <c:v>461.01797206758101</c:v>
                </c:pt>
                <c:pt idx="122">
                  <c:v>464.04466681742491</c:v>
                </c:pt>
                <c:pt idx="123">
                  <c:v>467.02045335589645</c:v>
                </c:pt>
                <c:pt idx="124">
                  <c:v>469.94507487418224</c:v>
                </c:pt>
                <c:pt idx="125">
                  <c:v>472.81829719488098</c:v>
                </c:pt>
                <c:pt idx="126">
                  <c:v>475.63990792462647</c:v>
                </c:pt>
                <c:pt idx="127">
                  <c:v>478.40971560395195</c:v>
                </c:pt>
                <c:pt idx="128">
                  <c:v>481.12754885619438</c:v>
                </c:pt>
                <c:pt idx="129">
                  <c:v>483.79325553716427</c:v>
                </c:pt>
                <c:pt idx="130">
                  <c:v>486.40670188722049</c:v>
                </c:pt>
                <c:pt idx="131">
                  <c:v>488.96777168732075</c:v>
                </c:pt>
                <c:pt idx="132">
                  <c:v>491.47636542052589</c:v>
                </c:pt>
                <c:pt idx="133">
                  <c:v>493.93239944035741</c:v>
                </c:pt>
                <c:pt idx="134">
                  <c:v>496.33580514732586</c:v>
                </c:pt>
                <c:pt idx="135">
                  <c:v>498.68652817486151</c:v>
                </c:pt>
                <c:pt idx="136">
                  <c:v>500.98452758579566</c:v>
                </c:pt>
                <c:pt idx="137">
                  <c:v>503.22977508045869</c:v>
                </c:pt>
                <c:pt idx="138">
                  <c:v>505.42225421738425</c:v>
                </c:pt>
                <c:pt idx="139">
                  <c:v>507.56195964751856</c:v>
                </c:pt>
                <c:pt idx="140">
                  <c:v>509.64889636276888</c:v>
                </c:pt>
                <c:pt idx="141">
                  <c:v>511.68307895964017</c:v>
                </c:pt>
                <c:pt idx="142">
                  <c:v>513.66453091863775</c:v>
                </c:pt>
                <c:pt idx="143">
                  <c:v>515.59328390004816</c:v>
                </c:pt>
                <c:pt idx="144">
                  <c:v>517.46937705663015</c:v>
                </c:pt>
                <c:pt idx="145">
                  <c:v>519.29285636370048</c:v>
                </c:pt>
                <c:pt idx="146">
                  <c:v>521.06377396701521</c:v>
                </c:pt>
                <c:pt idx="147">
                  <c:v>522.78218754881232</c:v>
                </c:pt>
                <c:pt idx="148">
                  <c:v>524.44815971230071</c:v>
                </c:pt>
                <c:pt idx="149">
                  <c:v>526.06175738485183</c:v>
                </c:pt>
                <c:pt idx="150">
                  <c:v>527.62305124008321</c:v>
                </c:pt>
                <c:pt idx="151">
                  <c:v>529.13211513898625</c:v>
                </c:pt>
                <c:pt idx="152">
                  <c:v>530.58902559020703</c:v>
                </c:pt>
                <c:pt idx="153">
                  <c:v>531.99386122954729</c:v>
                </c:pt>
                <c:pt idx="154">
                  <c:v>533.3467023187203</c:v>
                </c:pt>
                <c:pt idx="155">
                  <c:v>534.64763026336152</c:v>
                </c:pt>
                <c:pt idx="156">
                  <c:v>535.89672715026472</c:v>
                </c:pt>
                <c:pt idx="157">
                  <c:v>537.0940753037886</c:v>
                </c:pt>
                <c:pt idx="158">
                  <c:v>538.23975686135532</c:v>
                </c:pt>
                <c:pt idx="159">
                  <c:v>539.33385336794345</c:v>
                </c:pt>
                <c:pt idx="160">
                  <c:v>540.37644538945676</c:v>
                </c:pt>
                <c:pt idx="161">
                  <c:v>541.3676121448392</c:v>
                </c:pt>
                <c:pt idx="162">
                  <c:v>542.30743115679184</c:v>
                </c:pt>
                <c:pt idx="163">
                  <c:v>543.19597792094112</c:v>
                </c:pt>
                <c:pt idx="164">
                  <c:v>544.03332559329374</c:v>
                </c:pt>
                <c:pt idx="165">
                  <c:v>544.81954469581603</c:v>
                </c:pt>
                <c:pt idx="166">
                  <c:v>545.55470283997033</c:v>
                </c:pt>
                <c:pt idx="167">
                  <c:v>546.23886446803442</c:v>
                </c:pt>
                <c:pt idx="168">
                  <c:v>546.8720906120401</c:v>
                </c:pt>
                <c:pt idx="169">
                  <c:v>547.45443867016536</c:v>
                </c:pt>
                <c:pt idx="170">
                  <c:v>547.98596220041429</c:v>
                </c:pt>
                <c:pt idx="171">
                  <c:v>548.46671073143693</c:v>
                </c:pt>
                <c:pt idx="172">
                  <c:v>548.89672959033271</c:v>
                </c:pt>
                <c:pt idx="173">
                  <c:v>549.27605974730591</c:v>
                </c:pt>
                <c:pt idx="174">
                  <c:v>549.60473767703911</c:v>
                </c:pt>
                <c:pt idx="175">
                  <c:v>549.88279523666688</c:v>
                </c:pt>
                <c:pt idx="176">
                  <c:v>550.11025956024332</c:v>
                </c:pt>
                <c:pt idx="177">
                  <c:v>550.28715296961025</c:v>
                </c:pt>
                <c:pt idx="178">
                  <c:v>550.41349290158109</c:v>
                </c:pt>
                <c:pt idx="179">
                  <c:v>550.4892918513799</c:v>
                </c:pt>
                <c:pt idx="180">
                  <c:v>550.51455733227556</c:v>
                </c:pt>
              </c:numCache>
            </c:numRef>
          </c:xVal>
          <c:yVal>
            <c:numRef>
              <c:f>Otto!Admisie_p</c:f>
              <c:numCache>
                <c:formatCode>0.00</c:formatCode>
                <c:ptCount val="181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0-4500-A10A-C21EA5D75EF4}"/>
            </c:ext>
          </c:extLst>
        </c:ser>
        <c:ser>
          <c:idx val="1"/>
          <c:order val="1"/>
          <c:tx>
            <c:strRef>
              <c:f>Otto!$J$4</c:f>
              <c:strCache>
                <c:ptCount val="1"/>
                <c:pt idx="0">
                  <c:v>Comprimare</c:v>
                </c:pt>
              </c:strCache>
            </c:strRef>
          </c:tx>
          <c:spPr>
            <a:ln w="19050" cap="rnd">
              <a:solidFill>
                <a:srgbClr val="F2B8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Otto!Comprimare_V</c:f>
              <c:numCache>
                <c:formatCode>0.00</c:formatCode>
                <c:ptCount val="181"/>
                <c:pt idx="0">
                  <c:v>550.51455733227556</c:v>
                </c:pt>
                <c:pt idx="1">
                  <c:v>550.4892918513799</c:v>
                </c:pt>
                <c:pt idx="2">
                  <c:v>550.41349290158109</c:v>
                </c:pt>
                <c:pt idx="3">
                  <c:v>550.28715296961025</c:v>
                </c:pt>
                <c:pt idx="4">
                  <c:v>550.11025956024332</c:v>
                </c:pt>
                <c:pt idx="5">
                  <c:v>549.88279523666688</c:v>
                </c:pt>
                <c:pt idx="6">
                  <c:v>549.60473767703911</c:v>
                </c:pt>
                <c:pt idx="7">
                  <c:v>549.27605974730591</c:v>
                </c:pt>
                <c:pt idx="8">
                  <c:v>548.89672959033248</c:v>
                </c:pt>
                <c:pt idx="9">
                  <c:v>548.46671073143682</c:v>
                </c:pt>
                <c:pt idx="10">
                  <c:v>547.98596220041429</c:v>
                </c:pt>
                <c:pt idx="11">
                  <c:v>547.45443867016536</c:v>
                </c:pt>
                <c:pt idx="12">
                  <c:v>546.8720906120401</c:v>
                </c:pt>
                <c:pt idx="13">
                  <c:v>546.23886446803442</c:v>
                </c:pt>
                <c:pt idx="14">
                  <c:v>545.55470283997033</c:v>
                </c:pt>
                <c:pt idx="15">
                  <c:v>544.81954469581603</c:v>
                </c:pt>
                <c:pt idx="16">
                  <c:v>544.03332559329374</c:v>
                </c:pt>
                <c:pt idx="17">
                  <c:v>543.19597792094112</c:v>
                </c:pt>
                <c:pt idx="18">
                  <c:v>542.30743115679184</c:v>
                </c:pt>
                <c:pt idx="19">
                  <c:v>541.36761214483909</c:v>
                </c:pt>
                <c:pt idx="20">
                  <c:v>540.37644538945676</c:v>
                </c:pt>
                <c:pt idx="21">
                  <c:v>539.33385336794345</c:v>
                </c:pt>
                <c:pt idx="22">
                  <c:v>538.23975686135532</c:v>
                </c:pt>
                <c:pt idx="23">
                  <c:v>537.09407530378849</c:v>
                </c:pt>
                <c:pt idx="24">
                  <c:v>535.89672715026472</c:v>
                </c:pt>
                <c:pt idx="25">
                  <c:v>534.64763026336152</c:v>
                </c:pt>
                <c:pt idx="26">
                  <c:v>533.3467023187203</c:v>
                </c:pt>
                <c:pt idx="27">
                  <c:v>531.99386122954729</c:v>
                </c:pt>
                <c:pt idx="28">
                  <c:v>530.58902559020703</c:v>
                </c:pt>
                <c:pt idx="29">
                  <c:v>529.13211513898625</c:v>
                </c:pt>
                <c:pt idx="30">
                  <c:v>527.62305124008321</c:v>
                </c:pt>
                <c:pt idx="31">
                  <c:v>526.06175738485183</c:v>
                </c:pt>
                <c:pt idx="32">
                  <c:v>524.44815971230071</c:v>
                </c:pt>
                <c:pt idx="33">
                  <c:v>522.78218754881232</c:v>
                </c:pt>
                <c:pt idx="34">
                  <c:v>521.06377396701544</c:v>
                </c:pt>
                <c:pt idx="35">
                  <c:v>519.29285636370025</c:v>
                </c:pt>
                <c:pt idx="36">
                  <c:v>517.46937705663038</c:v>
                </c:pt>
                <c:pt idx="37">
                  <c:v>515.59328390004816</c:v>
                </c:pt>
                <c:pt idx="38">
                  <c:v>513.66453091863787</c:v>
                </c:pt>
                <c:pt idx="39">
                  <c:v>511.68307895964017</c:v>
                </c:pt>
                <c:pt idx="40">
                  <c:v>509.64889636276888</c:v>
                </c:pt>
                <c:pt idx="41">
                  <c:v>507.56195964751879</c:v>
                </c:pt>
                <c:pt idx="42">
                  <c:v>505.42225421738419</c:v>
                </c:pt>
                <c:pt idx="43">
                  <c:v>503.22977508045869</c:v>
                </c:pt>
                <c:pt idx="44">
                  <c:v>500.98452758579566</c:v>
                </c:pt>
                <c:pt idx="45">
                  <c:v>498.68652817486168</c:v>
                </c:pt>
                <c:pt idx="46">
                  <c:v>496.33580514732586</c:v>
                </c:pt>
                <c:pt idx="47">
                  <c:v>493.93239944035741</c:v>
                </c:pt>
                <c:pt idx="48">
                  <c:v>491.47636542052589</c:v>
                </c:pt>
                <c:pt idx="49">
                  <c:v>488.96777168732075</c:v>
                </c:pt>
                <c:pt idx="50">
                  <c:v>486.40670188722049</c:v>
                </c:pt>
                <c:pt idx="51">
                  <c:v>483.79325553716427</c:v>
                </c:pt>
                <c:pt idx="52">
                  <c:v>481.12754885619438</c:v>
                </c:pt>
                <c:pt idx="53">
                  <c:v>478.40971560395195</c:v>
                </c:pt>
                <c:pt idx="54">
                  <c:v>475.6399079246267</c:v>
                </c:pt>
                <c:pt idx="55">
                  <c:v>472.81829719488098</c:v>
                </c:pt>
                <c:pt idx="56">
                  <c:v>469.94507487418224</c:v>
                </c:pt>
                <c:pt idx="57">
                  <c:v>467.02045335589645</c:v>
                </c:pt>
                <c:pt idx="58">
                  <c:v>464.04466681742491</c:v>
                </c:pt>
                <c:pt idx="59">
                  <c:v>461.01797206758101</c:v>
                </c:pt>
                <c:pt idx="60">
                  <c:v>457.94064938933627</c:v>
                </c:pt>
                <c:pt idx="61">
                  <c:v>454.81300337599623</c:v>
                </c:pt>
                <c:pt idx="62">
                  <c:v>451.63536375879994</c:v>
                </c:pt>
                <c:pt idx="63">
                  <c:v>448.40808622387806</c:v>
                </c:pt>
                <c:pt idx="64">
                  <c:v>445.13155321645274</c:v>
                </c:pt>
                <c:pt idx="65">
                  <c:v>441.80617473010852</c:v>
                </c:pt>
                <c:pt idx="66">
                  <c:v>438.43238907893203</c:v>
                </c:pt>
                <c:pt idx="67">
                  <c:v>435.01066365027174</c:v>
                </c:pt>
                <c:pt idx="68">
                  <c:v>431.54149563585469</c:v>
                </c:pt>
                <c:pt idx="69">
                  <c:v>428.025412738971</c:v>
                </c:pt>
                <c:pt idx="70">
                  <c:v>424.46297385543016</c:v>
                </c:pt>
                <c:pt idx="71">
                  <c:v>420.85476972599656</c:v>
                </c:pt>
                <c:pt idx="72">
                  <c:v>417.2014235580113</c:v>
                </c:pt>
                <c:pt idx="73">
                  <c:v>413.50359161393862</c:v>
                </c:pt>
                <c:pt idx="74">
                  <c:v>409.76196376459524</c:v>
                </c:pt>
                <c:pt idx="75">
                  <c:v>405.97726400486602</c:v>
                </c:pt>
                <c:pt idx="76">
                  <c:v>402.15025092975122</c:v>
                </c:pt>
                <c:pt idx="77">
                  <c:v>398.28171816866433</c:v>
                </c:pt>
                <c:pt idx="78">
                  <c:v>394.37249477595486</c:v>
                </c:pt>
                <c:pt idx="79">
                  <c:v>390.42344557572216</c:v>
                </c:pt>
                <c:pt idx="80">
                  <c:v>386.43547145907297</c:v>
                </c:pt>
                <c:pt idx="81">
                  <c:v>382.40950963207615</c:v>
                </c:pt>
                <c:pt idx="82">
                  <c:v>378.34653381277951</c:v>
                </c:pt>
                <c:pt idx="83">
                  <c:v>374.24755437577301</c:v>
                </c:pt>
                <c:pt idx="84">
                  <c:v>370.11361844291139</c:v>
                </c:pt>
                <c:pt idx="85">
                  <c:v>365.94580991894009</c:v>
                </c:pt>
                <c:pt idx="86">
                  <c:v>361.74524947092198</c:v>
                </c:pt>
                <c:pt idx="87">
                  <c:v>357.51309445050185</c:v>
                </c:pt>
                <c:pt idx="88">
                  <c:v>353.25053875820726</c:v>
                </c:pt>
                <c:pt idx="89">
                  <c:v>348.95881264914698</c:v>
                </c:pt>
                <c:pt idx="90">
                  <c:v>344.63918247962584</c:v>
                </c:pt>
                <c:pt idx="91">
                  <c:v>340.29295039437471</c:v>
                </c:pt>
                <c:pt idx="92">
                  <c:v>335.92145395425348</c:v>
                </c:pt>
                <c:pt idx="93">
                  <c:v>331.52606570446846</c:v>
                </c:pt>
                <c:pt idx="94">
                  <c:v>327.10819268350718</c:v>
                </c:pt>
                <c:pt idx="95">
                  <c:v>322.66927587317804</c:v>
                </c:pt>
                <c:pt idx="96">
                  <c:v>318.21078959030154</c:v>
                </c:pt>
                <c:pt idx="97">
                  <c:v>313.73424082077781</c:v>
                </c:pt>
                <c:pt idx="98">
                  <c:v>309.24116849691359</c:v>
                </c:pt>
                <c:pt idx="99">
                  <c:v>304.73314271905343</c:v>
                </c:pt>
                <c:pt idx="100">
                  <c:v>300.21176392272298</c:v>
                </c:pt>
                <c:pt idx="101">
                  <c:v>295.67866199262801</c:v>
                </c:pt>
                <c:pt idx="102">
                  <c:v>291.1354953250094</c:v>
                </c:pt>
                <c:pt idx="103">
                  <c:v>286.58394983997971</c:v>
                </c:pt>
                <c:pt idx="104">
                  <c:v>282.02573794560118</c:v>
                </c:pt>
                <c:pt idx="105">
                  <c:v>277.46259745557768</c:v>
                </c:pt>
                <c:pt idx="106">
                  <c:v>272.89629046254868</c:v>
                </c:pt>
                <c:pt idx="107">
                  <c:v>268.32860216906937</c:v>
                </c:pt>
                <c:pt idx="108">
                  <c:v>263.76133967844612</c:v>
                </c:pt>
                <c:pt idx="109">
                  <c:v>259.19633074769263</c:v>
                </c:pt>
                <c:pt idx="110">
                  <c:v>254.63542250492054</c:v>
                </c:pt>
                <c:pt idx="111">
                  <c:v>250.08048013355344</c:v>
                </c:pt>
                <c:pt idx="112">
                  <c:v>245.53338552579243</c:v>
                </c:pt>
                <c:pt idx="113">
                  <c:v>240.99603590780515</c:v>
                </c:pt>
                <c:pt idx="114">
                  <c:v>236.47034243913342</c:v>
                </c:pt>
                <c:pt idx="115">
                  <c:v>231.95822878883448</c:v>
                </c:pt>
                <c:pt idx="116">
                  <c:v>227.46162969087965</c:v>
                </c:pt>
                <c:pt idx="117">
                  <c:v>222.982489481328</c:v>
                </c:pt>
                <c:pt idx="118">
                  <c:v>218.52276061978733</c:v>
                </c:pt>
                <c:pt idx="119">
                  <c:v>214.08440219764958</c:v>
                </c:pt>
                <c:pt idx="120">
                  <c:v>209.66937843556485</c:v>
                </c:pt>
                <c:pt idx="121">
                  <c:v>205.27965717257527</c:v>
                </c:pt>
                <c:pt idx="122">
                  <c:v>200.91720834929467</c:v>
                </c:pt>
                <c:pt idx="123">
                  <c:v>196.58400248746389</c:v>
                </c:pt>
                <c:pt idx="124">
                  <c:v>192.28200916815842</c:v>
                </c:pt>
                <c:pt idx="125">
                  <c:v>188.01319551086274</c:v>
                </c:pt>
                <c:pt idx="126">
                  <c:v>183.7795246555558</c:v>
                </c:pt>
                <c:pt idx="127">
                  <c:v>179.58295424988728</c:v>
                </c:pt>
                <c:pt idx="128">
                  <c:v>175.42543494344423</c:v>
                </c:pt>
                <c:pt idx="129">
                  <c:v>171.30890889102918</c:v>
                </c:pt>
                <c:pt idx="130">
                  <c:v>167.23530826679288</c:v>
                </c:pt>
                <c:pt idx="131">
                  <c:v>163.20655379098025</c:v>
                </c:pt>
                <c:pt idx="132">
                  <c:v>159.2245532709633</c:v>
                </c:pt>
                <c:pt idx="133">
                  <c:v>155.29120015814888</c:v>
                </c:pt>
                <c:pt idx="134">
                  <c:v>151.40837212226404</c:v>
                </c:pt>
                <c:pt idx="135">
                  <c:v>147.57792964443274</c:v>
                </c:pt>
                <c:pt idx="136">
                  <c:v>143.80171463037766</c:v>
                </c:pt>
                <c:pt idx="137">
                  <c:v>140.08154904498531</c:v>
                </c:pt>
                <c:pt idx="138">
                  <c:v>136.4192335694018</c:v>
                </c:pt>
                <c:pt idx="139">
                  <c:v>132.81654628172902</c:v>
                </c:pt>
                <c:pt idx="140">
                  <c:v>129.27524136232373</c:v>
                </c:pt>
                <c:pt idx="141">
                  <c:v>125.79704782461479</c:v>
                </c:pt>
                <c:pt idx="142">
                  <c:v>122.38366827227782</c:v>
                </c:pt>
                <c:pt idx="143">
                  <c:v>119.0367776835385</c:v>
                </c:pt>
                <c:pt idx="144">
                  <c:v>115.75802222329371</c:v>
                </c:pt>
                <c:pt idx="145">
                  <c:v>112.5490180836845</c:v>
                </c:pt>
                <c:pt idx="146">
                  <c:v>109.4113503536761</c:v>
                </c:pt>
                <c:pt idx="147">
                  <c:v>106.34657191814898</c:v>
                </c:pt>
                <c:pt idx="148">
                  <c:v>103.35620238693672</c:v>
                </c:pt>
                <c:pt idx="149">
                  <c:v>100.44172705419804</c:v>
                </c:pt>
                <c:pt idx="150">
                  <c:v>97.604595888452124</c:v>
                </c:pt>
                <c:pt idx="151">
                  <c:v>94.84622255356021</c:v>
                </c:pt>
                <c:pt idx="152">
                  <c:v>92.167983460889531</c:v>
                </c:pt>
                <c:pt idx="153">
                  <c:v>89.571216852850739</c:v>
                </c:pt>
                <c:pt idx="154">
                  <c:v>87.057221917966316</c:v>
                </c:pt>
                <c:pt idx="155">
                  <c:v>84.627257937583551</c:v>
                </c:pt>
                <c:pt idx="156">
                  <c:v>82.282543464318323</c:v>
                </c:pt>
                <c:pt idx="157">
                  <c:v>80.024255532283902</c:v>
                </c:pt>
                <c:pt idx="158">
                  <c:v>77.853528899129273</c:v>
                </c:pt>
                <c:pt idx="159">
                  <c:v>75.771455319895196</c:v>
                </c:pt>
                <c:pt idx="160">
                  <c:v>73.779082852661389</c:v>
                </c:pt>
                <c:pt idx="161">
                  <c:v>71.87741519595528</c:v>
                </c:pt>
                <c:pt idx="162">
                  <c:v>70.067411057864035</c:v>
                </c:pt>
                <c:pt idx="163">
                  <c:v>68.349983556783201</c:v>
                </c:pt>
                <c:pt idx="164">
                  <c:v>66.72599965372541</c:v>
                </c:pt>
                <c:pt idx="165">
                  <c:v>65.196279616098735</c:v>
                </c:pt>
                <c:pt idx="166">
                  <c:v>63.761596512861971</c:v>
                </c:pt>
                <c:pt idx="167">
                  <c:v>62.422675740956578</c:v>
                </c:pt>
                <c:pt idx="168">
                  <c:v>61.18019458291225</c:v>
                </c:pt>
                <c:pt idx="169">
                  <c:v>60.034781795520502</c:v>
                </c:pt>
                <c:pt idx="170">
                  <c:v>58.987017229476933</c:v>
                </c:pt>
                <c:pt idx="171">
                  <c:v>58.037431479884496</c:v>
                </c:pt>
                <c:pt idx="172">
                  <c:v>57.186505567520143</c:v>
                </c:pt>
                <c:pt idx="173">
                  <c:v>56.434670650774535</c:v>
                </c:pt>
                <c:pt idx="174">
                  <c:v>55.782307768169595</c:v>
                </c:pt>
                <c:pt idx="175">
                  <c:v>55.229747611374478</c:v>
                </c:pt>
                <c:pt idx="176">
                  <c:v>54.777270328646679</c:v>
                </c:pt>
                <c:pt idx="177">
                  <c:v>54.425105358627349</c:v>
                </c:pt>
                <c:pt idx="178">
                  <c:v>54.173431294437933</c:v>
                </c:pt>
                <c:pt idx="179">
                  <c:v>54.022375778027431</c:v>
                </c:pt>
                <c:pt idx="180">
                  <c:v>53.972015424732895</c:v>
                </c:pt>
              </c:numCache>
            </c:numRef>
          </c:xVal>
          <c:yVal>
            <c:numRef>
              <c:f>Otto!Comprimare_p</c:f>
              <c:numCache>
                <c:formatCode>0.00</c:formatCode>
                <c:ptCount val="181"/>
                <c:pt idx="0">
                  <c:v>1.02</c:v>
                </c:pt>
                <c:pt idx="1">
                  <c:v>1.0200617953769191</c:v>
                </c:pt>
                <c:pt idx="2">
                  <c:v>1.0202472271277816</c:v>
                </c:pt>
                <c:pt idx="3">
                  <c:v>1.020556432172953</c:v>
                </c:pt>
                <c:pt idx="4">
                  <c:v>1.0209896389133393</c:v>
                </c:pt>
                <c:pt idx="5">
                  <c:v>1.0215471675312451</c:v>
                </c:pt>
                <c:pt idx="6">
                  <c:v>1.0222294304124144</c:v>
                </c:pt>
                <c:pt idx="7">
                  <c:v>1.0230369326900819</c:v>
                </c:pt>
                <c:pt idx="8">
                  <c:v>1.0239702729121267</c:v>
                </c:pt>
                <c:pt idx="9">
                  <c:v>1.0250301438326437</c:v>
                </c:pt>
                <c:pt idx="10">
                  <c:v>1.0262173333295255</c:v>
                </c:pt>
                <c:pt idx="11">
                  <c:v>1.0275327254498747</c:v>
                </c:pt>
                <c:pt idx="12">
                  <c:v>1.0289773015853498</c:v>
                </c:pt>
                <c:pt idx="13">
                  <c:v>1.0305521417798009</c:v>
                </c:pt>
                <c:pt idx="14">
                  <c:v>1.0322584261718419</c:v>
                </c:pt>
                <c:pt idx="15">
                  <c:v>1.0340974365752595</c:v>
                </c:pt>
                <c:pt idx="16">
                  <c:v>1.0360705582004897</c:v>
                </c:pt>
                <c:pt idx="17">
                  <c:v>1.038179281520657</c:v>
                </c:pt>
                <c:pt idx="18">
                  <c:v>1.040425204286002</c:v>
                </c:pt>
                <c:pt idx="19">
                  <c:v>1.042810033690851</c:v>
                </c:pt>
                <c:pt idx="20">
                  <c:v>1.0453355886976003</c:v>
                </c:pt>
                <c:pt idx="21">
                  <c:v>1.0480038025225531</c:v>
                </c:pt>
                <c:pt idx="22">
                  <c:v>1.0508167252888077</c:v>
                </c:pt>
                <c:pt idx="23">
                  <c:v>1.053776526851774</c:v>
                </c:pt>
                <c:pt idx="24">
                  <c:v>1.0568854998033017</c:v>
                </c:pt>
                <c:pt idx="25">
                  <c:v>1.0601460626608172</c:v>
                </c:pt>
                <c:pt idx="26">
                  <c:v>1.0635607632483084</c:v>
                </c:pt>
                <c:pt idx="27">
                  <c:v>1.0671322822764546</c:v>
                </c:pt>
                <c:pt idx="28">
                  <c:v>1.0708634371296899</c:v>
                </c:pt>
                <c:pt idx="29">
                  <c:v>1.0747571858684901</c:v>
                </c:pt>
                <c:pt idx="30">
                  <c:v>1.0788166314557244</c:v>
                </c:pt>
                <c:pt idx="31">
                  <c:v>1.0830450262164666</c:v>
                </c:pt>
                <c:pt idx="32">
                  <c:v>1.0874457765412657</c:v>
                </c:pt>
                <c:pt idx="33">
                  <c:v>1.0920224478435148</c:v>
                </c:pt>
                <c:pt idx="34">
                  <c:v>1.0967787697822111</c:v>
                </c:pt>
                <c:pt idx="35">
                  <c:v>1.101718641762125</c:v>
                </c:pt>
                <c:pt idx="36">
                  <c:v>1.1068461387241233</c:v>
                </c:pt>
                <c:pt idx="37">
                  <c:v>1.1121655172392146</c:v>
                </c:pt>
                <c:pt idx="38">
                  <c:v>1.1176812219206826</c:v>
                </c:pt>
                <c:pt idx="39">
                  <c:v>1.1233978921696099</c:v>
                </c:pt>
                <c:pt idx="40">
                  <c:v>1.1293203692700096</c:v>
                </c:pt>
                <c:pt idx="41">
                  <c:v>1.1354537038507797</c:v>
                </c:pt>
                <c:pt idx="42">
                  <c:v>1.1418031637327992</c:v>
                </c:pt>
                <c:pt idx="43">
                  <c:v>1.148374242180547</c:v>
                </c:pt>
                <c:pt idx="44">
                  <c:v>1.155172666578905</c:v>
                </c:pt>
                <c:pt idx="45">
                  <c:v>1.1622044075570104</c:v>
                </c:pt>
                <c:pt idx="46">
                  <c:v>1.169475688582416</c:v>
                </c:pt>
                <c:pt idx="47">
                  <c:v>1.1769929960502568</c:v>
                </c:pt>
                <c:pt idx="48">
                  <c:v>1.1847630898936383</c:v>
                </c:pt>
                <c:pt idx="49">
                  <c:v>1.1927930147430956</c:v>
                </c:pt>
                <c:pt idx="50">
                  <c:v>1.2010901116647192</c:v>
                </c:pt>
                <c:pt idx="51">
                  <c:v>1.2096620305083756</c:v>
                </c:pt>
                <c:pt idx="52">
                  <c:v>1.2185167428994084</c:v>
                </c:pt>
                <c:pt idx="53">
                  <c:v>1.2276625559093188</c:v>
                </c:pt>
                <c:pt idx="54">
                  <c:v>1.2371081264431338</c:v>
                </c:pt>
                <c:pt idx="55">
                  <c:v>1.2468624763835274</c:v>
                </c:pt>
                <c:pt idx="56">
                  <c:v>1.2569350085343118</c:v>
                </c:pt>
                <c:pt idx="57">
                  <c:v>1.2673355234085901</c:v>
                </c:pt>
                <c:pt idx="58">
                  <c:v>1.2780742369097056</c:v>
                </c:pt>
                <c:pt idx="59">
                  <c:v>1.2891617989561979</c:v>
                </c:pt>
                <c:pt idx="60">
                  <c:v>1.3006093131052086</c:v>
                </c:pt>
                <c:pt idx="61">
                  <c:v>1.3124283572322331</c:v>
                </c:pt>
                <c:pt idx="62">
                  <c:v>1.3246310053288064</c:v>
                </c:pt>
                <c:pt idx="63">
                  <c:v>1.3372298504836275</c:v>
                </c:pt>
                <c:pt idx="64">
                  <c:v>1.3502380291168012</c:v>
                </c:pt>
                <c:pt idx="65">
                  <c:v>1.3636692465413411</c:v>
                </c:pt>
                <c:pt idx="66">
                  <c:v>1.3775378039307797</c:v>
                </c:pt>
                <c:pt idx="67">
                  <c:v>1.3918586267768243</c:v>
                </c:pt>
                <c:pt idx="68">
                  <c:v>1.4066472949263198</c:v>
                </c:pt>
                <c:pt idx="69">
                  <c:v>1.4219200742925193</c:v>
                </c:pt>
                <c:pt idx="70">
                  <c:v>1.4376939503417505</c:v>
                </c:pt>
                <c:pt idx="71">
                  <c:v>1.4539866634629983</c:v>
                </c:pt>
                <c:pt idx="72">
                  <c:v>1.4708167463348696</c:v>
                </c:pt>
                <c:pt idx="73">
                  <c:v>1.4882035634116446</c:v>
                </c:pt>
                <c:pt idx="74">
                  <c:v>1.5061673526579584</c:v>
                </c:pt>
                <c:pt idx="75">
                  <c:v>1.5247292696698604</c:v>
                </c:pt>
                <c:pt idx="76">
                  <c:v>1.5439114343288316</c:v>
                </c:pt>
                <c:pt idx="77">
                  <c:v>1.5637369801445533</c:v>
                </c:pt>
                <c:pt idx="78">
                  <c:v>1.5842301064521671</c:v>
                </c:pt>
                <c:pt idx="79">
                  <c:v>1.6054161336401644</c:v>
                </c:pt>
                <c:pt idx="80">
                  <c:v>1.6273215615961119</c:v>
                </c:pt>
                <c:pt idx="81">
                  <c:v>1.6499741315691274</c:v>
                </c:pt>
                <c:pt idx="82">
                  <c:v>1.6734028916603563</c:v>
                </c:pt>
                <c:pt idx="83">
                  <c:v>1.6976382661657303</c:v>
                </c:pt>
                <c:pt idx="84">
                  <c:v>1.7227121290090068</c:v>
                </c:pt>
                <c:pt idx="85">
                  <c:v>1.7486578815175435</c:v>
                </c:pt>
                <c:pt idx="86">
                  <c:v>1.7755105348083398</c:v>
                </c:pt>
                <c:pt idx="87">
                  <c:v>1.8033067970677943</c:v>
                </c:pt>
                <c:pt idx="88">
                  <c:v>1.8320851660251463</c:v>
                </c:pt>
                <c:pt idx="89">
                  <c:v>1.8618860269367989</c:v>
                </c:pt>
                <c:pt idx="90">
                  <c:v>1.8927517564166492</c:v>
                </c:pt>
                <c:pt idx="91">
                  <c:v>1.9247268324659814</c:v>
                </c:pt>
                <c:pt idx="92">
                  <c:v>1.9578579510755589</c:v>
                </c:pt>
                <c:pt idx="93">
                  <c:v>1.992194149791936</c:v>
                </c:pt>
                <c:pt idx="94">
                  <c:v>2.0277869386598586</c:v>
                </c:pt>
                <c:pt idx="95">
                  <c:v>2.0646904389724448</c:v>
                </c:pt>
                <c:pt idx="96">
                  <c:v>2.1029615302808078</c:v>
                </c:pt>
                <c:pt idx="97">
                  <c:v>2.142660006134264</c:v>
                </c:pt>
                <c:pt idx="98">
                  <c:v>2.1838487390413053</c:v>
                </c:pt>
                <c:pt idx="99">
                  <c:v>2.2265938551594662</c:v>
                </c:pt>
                <c:pt idx="100">
                  <c:v>2.2709649192386587</c:v>
                </c:pt>
                <c:pt idx="101">
                  <c:v>2.3170351303571635</c:v>
                </c:pt>
                <c:pt idx="102">
                  <c:v>2.3648815290011034</c:v>
                </c:pt>
                <c:pt idx="103">
                  <c:v>2.4145852160465608</c:v>
                </c:pt>
                <c:pt idx="104">
                  <c:v>2.4662315842071338</c:v>
                </c:pt>
                <c:pt idx="105">
                  <c:v>2.5199105625077984</c:v>
                </c:pt>
                <c:pt idx="106">
                  <c:v>2.5757168743367669</c:v>
                </c:pt>
                <c:pt idx="107">
                  <c:v>2.6337503096091774</c:v>
                </c:pt>
                <c:pt idx="108">
                  <c:v>2.694116011547866</c:v>
                </c:pt>
                <c:pt idx="109">
                  <c:v>2.7569247785445086</c:v>
                </c:pt>
                <c:pt idx="110">
                  <c:v>2.8222933815070665</c:v>
                </c:pt>
                <c:pt idx="111">
                  <c:v>2.8903448970225423</c:v>
                </c:pt>
                <c:pt idx="112">
                  <c:v>2.9612090565645328</c:v>
                </c:pt>
                <c:pt idx="113">
                  <c:v>3.0350226118479586</c:v>
                </c:pt>
                <c:pt idx="114">
                  <c:v>3.1119297162738029</c:v>
                </c:pt>
                <c:pt idx="115">
                  <c:v>3.1920823222083405</c:v>
                </c:pt>
                <c:pt idx="116">
                  <c:v>3.275640593597247</c:v>
                </c:pt>
                <c:pt idx="117">
                  <c:v>3.3627733331170004</c:v>
                </c:pt>
                <c:pt idx="118">
                  <c:v>3.4536584227043239</c:v>
                </c:pt>
                <c:pt idx="119">
                  <c:v>3.5484832758684859</c:v>
                </c:pt>
                <c:pt idx="120">
                  <c:v>3.647445299668036</c:v>
                </c:pt>
                <c:pt idx="121">
                  <c:v>3.7507523636089708</c:v>
                </c:pt>
                <c:pt idx="122">
                  <c:v>3.8586232719782596</c:v>
                </c:pt>
                <c:pt idx="123">
                  <c:v>3.9712882352469849</c:v>
                </c:pt>
                <c:pt idx="124">
                  <c:v>4.0889893351391757</c:v>
                </c:pt>
                <c:pt idx="125">
                  <c:v>4.2119809767421064</c:v>
                </c:pt>
                <c:pt idx="126">
                  <c:v>4.3405303196046408</c:v>
                </c:pt>
                <c:pt idx="127">
                  <c:v>4.4749176781019306</c:v>
                </c:pt>
                <c:pt idx="128">
                  <c:v>4.6154368794055483</c:v>
                </c:pt>
                <c:pt idx="129">
                  <c:v>4.7623955651518477</c:v>
                </c:pt>
                <c:pt idx="130">
                  <c:v>4.9161154203101409</c:v>
                </c:pt>
                <c:pt idx="131">
                  <c:v>5.076932309776315</c:v>
                </c:pt>
                <c:pt idx="132">
                  <c:v>5.2451962998155794</c:v>
                </c:pt>
                <c:pt idx="133">
                  <c:v>5.4212715376091971</c:v>
                </c:pt>
                <c:pt idx="134">
                  <c:v>5.6055359577855306</c:v>
                </c:pt>
                <c:pt idx="135">
                  <c:v>5.7983807799017448</c:v>
                </c:pt>
                <c:pt idx="136">
                  <c:v>6.0002097553627705</c:v>
                </c:pt>
                <c:pt idx="137">
                  <c:v>6.2114381162073498</c:v>
                </c:pt>
                <c:pt idx="138">
                  <c:v>6.4324911715621882</c:v>
                </c:pt>
                <c:pt idx="139">
                  <c:v>6.6638024904008999</c:v>
                </c:pt>
                <c:pt idx="140">
                  <c:v>6.9058116016135527</c:v>
                </c:pt>
                <c:pt idx="141">
                  <c:v>7.1589611344188455</c:v>
                </c:pt>
                <c:pt idx="142">
                  <c:v>7.4236933140191095</c:v>
                </c:pt>
                <c:pt idx="143">
                  <c:v>7.7004457193774813</c:v>
                </c:pt>
                <c:pt idx="144">
                  <c:v>7.9896462024611967</c:v>
                </c:pt>
                <c:pt idx="145">
                  <c:v>8.2917068617426111</c:v>
                </c:pt>
                <c:pt idx="146">
                  <c:v>8.6070169578377467</c:v>
                </c:pt>
                <c:pt idx="147">
                  <c:v>8.9359346567210292</c:v>
                </c:pt>
                <c:pt idx="148">
                  <c:v>9.2787774870281154</c:v>
                </c:pt>
                <c:pt idx="149">
                  <c:v>9.6358114038116369</c:v>
                </c:pt>
                <c:pt idx="150">
                  <c:v>10.007238363259798</c:v>
                </c:pt>
                <c:pt idx="151">
                  <c:v>10.393182333074195</c:v>
                </c:pt>
                <c:pt idx="152">
                  <c:v>10.793673693401292</c:v>
                </c:pt>
                <c:pt idx="153">
                  <c:v>11.208632025553547</c:v>
                </c:pt>
                <c:pt idx="154">
                  <c:v>11.637847342435501</c:v>
                </c:pt>
                <c:pt idx="155">
                  <c:v>12.080959887714258</c:v>
                </c:pt>
                <c:pt idx="156">
                  <c:v>12.537438722123815</c:v>
                </c:pt>
                <c:pt idx="157">
                  <c:v>13.006559426031693</c:v>
                </c:pt>
                <c:pt idx="158">
                  <c:v>13.487381377662967</c:v>
                </c:pt>
                <c:pt idx="159">
                  <c:v>13.978725214810737</c:v>
                </c:pt>
                <c:pt idx="160">
                  <c:v>14.479151251069645</c:v>
                </c:pt>
                <c:pt idx="161">
                  <c:v>14.986939789590849</c:v>
                </c:pt>
                <c:pt idx="162">
                  <c:v>15.500074448938015</c:v>
                </c:pt>
                <c:pt idx="163">
                  <c:v>16.01622977414366</c:v>
                </c:pt>
                <c:pt idx="164">
                  <c:v>16.532764535215254</c:v>
                </c:pt>
                <c:pt idx="165">
                  <c:v>17.046722195473475</c:v>
                </c:pt>
                <c:pt idx="166">
                  <c:v>17.55484004112558</c:v>
                </c:pt>
                <c:pt idx="167">
                  <c:v>18.053568378472548</c:v>
                </c:pt>
                <c:pt idx="168">
                  <c:v>18.539101004792215</c:v>
                </c:pt>
                <c:pt idx="169">
                  <c:v>19.007417826675152</c:v>
                </c:pt>
                <c:pt idx="170">
                  <c:v>19.45434002734585</c:v>
                </c:pt>
                <c:pt idx="171">
                  <c:v>19.875597576572833</c:v>
                </c:pt>
                <c:pt idx="172">
                  <c:v>20.266908153152436</c:v>
                </c:pt>
                <c:pt idx="173">
                  <c:v>20.624065748485624</c:v>
                </c:pt>
                <c:pt idx="174">
                  <c:v>20.943036396139227</c:v>
                </c:pt>
                <c:pt idx="175">
                  <c:v>21.220057697234076</c:v>
                </c:pt>
                <c:pt idx="176">
                  <c:v>21.451738165001171</c:v>
                </c:pt>
                <c:pt idx="177">
                  <c:v>21.635151974270848</c:v>
                </c:pt>
                <c:pt idx="178">
                  <c:v>21.76792454302818</c:v>
                </c:pt>
                <c:pt idx="179">
                  <c:v>21.848304541951684</c:v>
                </c:pt>
                <c:pt idx="180">
                  <c:v>21.875218441244428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60-4500-A10A-C21EA5D75EF4}"/>
            </c:ext>
          </c:extLst>
        </c:ser>
        <c:ser>
          <c:idx val="2"/>
          <c:order val="2"/>
          <c:tx>
            <c:strRef>
              <c:f>Otto!$J$5</c:f>
              <c:strCache>
                <c:ptCount val="1"/>
                <c:pt idx="0">
                  <c:v>Ardere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Otto!Ardere_V</c:f>
              <c:numCache>
                <c:formatCode>0.00</c:formatCode>
                <c:ptCount val="2"/>
                <c:pt idx="0">
                  <c:v>53.972015424732895</c:v>
                </c:pt>
                <c:pt idx="1">
                  <c:v>53.972015424732895</c:v>
                </c:pt>
              </c:numCache>
            </c:numRef>
          </c:xVal>
          <c:yVal>
            <c:numRef>
              <c:f>Otto!Ardere_p</c:f>
              <c:numCache>
                <c:formatCode>0.00</c:formatCode>
                <c:ptCount val="2"/>
                <c:pt idx="0">
                  <c:v>21.875218441244428</c:v>
                </c:pt>
                <c:pt idx="1">
                  <c:v>98.579550093285988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60-4500-A10A-C21EA5D75EF4}"/>
            </c:ext>
          </c:extLst>
        </c:ser>
        <c:ser>
          <c:idx val="3"/>
          <c:order val="3"/>
          <c:tx>
            <c:strRef>
              <c:f>Otto!$J$6</c:f>
              <c:strCache>
                <c:ptCount val="1"/>
                <c:pt idx="0">
                  <c:v>Destindere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Otto!Destindere_V</c:f>
              <c:numCache>
                <c:formatCode>0.00</c:formatCode>
                <c:ptCount val="180"/>
                <c:pt idx="0">
                  <c:v>54.022375778027431</c:v>
                </c:pt>
                <c:pt idx="1">
                  <c:v>54.173431294437933</c:v>
                </c:pt>
                <c:pt idx="2">
                  <c:v>54.425105358627349</c:v>
                </c:pt>
                <c:pt idx="3">
                  <c:v>54.777270328646587</c:v>
                </c:pt>
                <c:pt idx="4">
                  <c:v>55.229747611374478</c:v>
                </c:pt>
                <c:pt idx="5">
                  <c:v>55.782307768169495</c:v>
                </c:pt>
                <c:pt idx="6">
                  <c:v>56.434670650774535</c:v>
                </c:pt>
                <c:pt idx="7">
                  <c:v>57.186505567520044</c:v>
                </c:pt>
                <c:pt idx="8">
                  <c:v>58.037431479884397</c:v>
                </c:pt>
                <c:pt idx="9">
                  <c:v>58.987017229476933</c:v>
                </c:pt>
                <c:pt idx="10">
                  <c:v>60.034781795520502</c:v>
                </c:pt>
                <c:pt idx="11">
                  <c:v>61.18019458291225</c:v>
                </c:pt>
                <c:pt idx="12">
                  <c:v>62.422675740956578</c:v>
                </c:pt>
                <c:pt idx="13">
                  <c:v>63.761596512861878</c:v>
                </c:pt>
                <c:pt idx="14">
                  <c:v>65.196279616098636</c:v>
                </c:pt>
                <c:pt idx="15">
                  <c:v>66.725999653725509</c:v>
                </c:pt>
                <c:pt idx="16">
                  <c:v>68.349983556783201</c:v>
                </c:pt>
                <c:pt idx="17">
                  <c:v>70.067411057864035</c:v>
                </c:pt>
                <c:pt idx="18">
                  <c:v>71.87741519595528</c:v>
                </c:pt>
                <c:pt idx="19">
                  <c:v>73.779082852661389</c:v>
                </c:pt>
                <c:pt idx="20">
                  <c:v>75.771455319895196</c:v>
                </c:pt>
                <c:pt idx="21">
                  <c:v>77.853528899129273</c:v>
                </c:pt>
                <c:pt idx="22">
                  <c:v>80.024255532283703</c:v>
                </c:pt>
                <c:pt idx="23">
                  <c:v>82.282543464318422</c:v>
                </c:pt>
                <c:pt idx="24">
                  <c:v>84.627257937583551</c:v>
                </c:pt>
                <c:pt idx="25">
                  <c:v>87.057221917966217</c:v>
                </c:pt>
                <c:pt idx="26">
                  <c:v>89.571216852850739</c:v>
                </c:pt>
                <c:pt idx="27">
                  <c:v>92.167983460889445</c:v>
                </c:pt>
                <c:pt idx="28">
                  <c:v>94.84622255356021</c:v>
                </c:pt>
                <c:pt idx="29">
                  <c:v>97.604595888452025</c:v>
                </c:pt>
                <c:pt idx="30">
                  <c:v>100.44172705419804</c:v>
                </c:pt>
                <c:pt idx="31">
                  <c:v>103.35620238693672</c:v>
                </c:pt>
                <c:pt idx="32">
                  <c:v>106.34657191814898</c:v>
                </c:pt>
                <c:pt idx="33">
                  <c:v>109.4113503536761</c:v>
                </c:pt>
                <c:pt idx="34">
                  <c:v>112.54901808368439</c:v>
                </c:pt>
                <c:pt idx="35">
                  <c:v>115.75802222329371</c:v>
                </c:pt>
                <c:pt idx="36">
                  <c:v>119.0367776835383</c:v>
                </c:pt>
                <c:pt idx="37">
                  <c:v>122.3836682722779</c:v>
                </c:pt>
                <c:pt idx="38">
                  <c:v>125.79704782461471</c:v>
                </c:pt>
                <c:pt idx="39">
                  <c:v>129.27524136232361</c:v>
                </c:pt>
                <c:pt idx="40">
                  <c:v>132.81654628172893</c:v>
                </c:pt>
                <c:pt idx="41">
                  <c:v>136.419233569402</c:v>
                </c:pt>
                <c:pt idx="42">
                  <c:v>140.08154904498539</c:v>
                </c:pt>
                <c:pt idx="43">
                  <c:v>143.80171463037746</c:v>
                </c:pt>
                <c:pt idx="44">
                  <c:v>147.57792964443266</c:v>
                </c:pt>
                <c:pt idx="45">
                  <c:v>151.40837212226384</c:v>
                </c:pt>
                <c:pt idx="46">
                  <c:v>155.29120015814897</c:v>
                </c:pt>
                <c:pt idx="47">
                  <c:v>159.22455327096321</c:v>
                </c:pt>
                <c:pt idx="48">
                  <c:v>163.20655379098017</c:v>
                </c:pt>
                <c:pt idx="49">
                  <c:v>167.2353082667928</c:v>
                </c:pt>
                <c:pt idx="50">
                  <c:v>171.30890889102926</c:v>
                </c:pt>
                <c:pt idx="51">
                  <c:v>175.42543494344432</c:v>
                </c:pt>
                <c:pt idx="52">
                  <c:v>179.58295424988719</c:v>
                </c:pt>
                <c:pt idx="53">
                  <c:v>183.7795246555556</c:v>
                </c:pt>
                <c:pt idx="54">
                  <c:v>188.01319551086266</c:v>
                </c:pt>
                <c:pt idx="55">
                  <c:v>192.28200916815851</c:v>
                </c:pt>
                <c:pt idx="56">
                  <c:v>196.58400248746369</c:v>
                </c:pt>
                <c:pt idx="57">
                  <c:v>200.91720834929447</c:v>
                </c:pt>
                <c:pt idx="58">
                  <c:v>205.27965717257518</c:v>
                </c:pt>
                <c:pt idx="59">
                  <c:v>209.66937843556505</c:v>
                </c:pt>
                <c:pt idx="60">
                  <c:v>214.08440219764958</c:v>
                </c:pt>
                <c:pt idx="61">
                  <c:v>218.52276061978722</c:v>
                </c:pt>
                <c:pt idx="62">
                  <c:v>222.98248948132792</c:v>
                </c:pt>
                <c:pt idx="63">
                  <c:v>227.46162969087953</c:v>
                </c:pt>
                <c:pt idx="64">
                  <c:v>231.95822878883467</c:v>
                </c:pt>
                <c:pt idx="65">
                  <c:v>236.47034243913333</c:v>
                </c:pt>
                <c:pt idx="66">
                  <c:v>240.99603590780515</c:v>
                </c:pt>
                <c:pt idx="67">
                  <c:v>245.53338552579223</c:v>
                </c:pt>
                <c:pt idx="68">
                  <c:v>250.08048013355344</c:v>
                </c:pt>
                <c:pt idx="69">
                  <c:v>254.63542250492054</c:v>
                </c:pt>
                <c:pt idx="70">
                  <c:v>259.19633074769257</c:v>
                </c:pt>
                <c:pt idx="71">
                  <c:v>263.76133967844612</c:v>
                </c:pt>
                <c:pt idx="72">
                  <c:v>268.3286021690692</c:v>
                </c:pt>
                <c:pt idx="73">
                  <c:v>272.8962904625489</c:v>
                </c:pt>
                <c:pt idx="74">
                  <c:v>277.46259745557751</c:v>
                </c:pt>
                <c:pt idx="75">
                  <c:v>282.02573794560095</c:v>
                </c:pt>
                <c:pt idx="76">
                  <c:v>286.58394983997971</c:v>
                </c:pt>
                <c:pt idx="77">
                  <c:v>291.13549532500957</c:v>
                </c:pt>
                <c:pt idx="78">
                  <c:v>295.67866199262801</c:v>
                </c:pt>
                <c:pt idx="79">
                  <c:v>300.21176392272281</c:v>
                </c:pt>
                <c:pt idx="80">
                  <c:v>304.73314271905321</c:v>
                </c:pt>
                <c:pt idx="81">
                  <c:v>309.24116849691325</c:v>
                </c:pt>
                <c:pt idx="82">
                  <c:v>313.7342408207781</c:v>
                </c:pt>
                <c:pt idx="83">
                  <c:v>318.21078959030154</c:v>
                </c:pt>
                <c:pt idx="84">
                  <c:v>322.66927587317787</c:v>
                </c:pt>
                <c:pt idx="85">
                  <c:v>327.10819268350701</c:v>
                </c:pt>
                <c:pt idx="86">
                  <c:v>331.52606570446846</c:v>
                </c:pt>
                <c:pt idx="87">
                  <c:v>335.92145395425371</c:v>
                </c:pt>
                <c:pt idx="88">
                  <c:v>340.29295039437471</c:v>
                </c:pt>
                <c:pt idx="89">
                  <c:v>344.63918247962584</c:v>
                </c:pt>
                <c:pt idx="90">
                  <c:v>348.95881264914698</c:v>
                </c:pt>
                <c:pt idx="91">
                  <c:v>353.25053875820748</c:v>
                </c:pt>
                <c:pt idx="92">
                  <c:v>357.51309445050168</c:v>
                </c:pt>
                <c:pt idx="93">
                  <c:v>361.74524947092181</c:v>
                </c:pt>
                <c:pt idx="94">
                  <c:v>365.94580991893986</c:v>
                </c:pt>
                <c:pt idx="95">
                  <c:v>370.11361844291156</c:v>
                </c:pt>
                <c:pt idx="96">
                  <c:v>374.24755437577312</c:v>
                </c:pt>
                <c:pt idx="97">
                  <c:v>378.3465338127794</c:v>
                </c:pt>
                <c:pt idx="98">
                  <c:v>382.40950963207632</c:v>
                </c:pt>
                <c:pt idx="99">
                  <c:v>386.4354714590728</c:v>
                </c:pt>
                <c:pt idx="100">
                  <c:v>390.42344557572216</c:v>
                </c:pt>
                <c:pt idx="101">
                  <c:v>394.37249477595446</c:v>
                </c:pt>
                <c:pt idx="102">
                  <c:v>398.28171816866416</c:v>
                </c:pt>
                <c:pt idx="103">
                  <c:v>402.15025092975122</c:v>
                </c:pt>
                <c:pt idx="104">
                  <c:v>405.97726400486584</c:v>
                </c:pt>
                <c:pt idx="105">
                  <c:v>409.76196376459524</c:v>
                </c:pt>
                <c:pt idx="106">
                  <c:v>413.50359161393823</c:v>
                </c:pt>
                <c:pt idx="107">
                  <c:v>417.2014235580113</c:v>
                </c:pt>
                <c:pt idx="108">
                  <c:v>420.85476972599668</c:v>
                </c:pt>
                <c:pt idx="109">
                  <c:v>424.46297385542999</c:v>
                </c:pt>
                <c:pt idx="110">
                  <c:v>428.02541273897077</c:v>
                </c:pt>
                <c:pt idx="111">
                  <c:v>431.54149563585486</c:v>
                </c:pt>
                <c:pt idx="112">
                  <c:v>435.01066365027174</c:v>
                </c:pt>
                <c:pt idx="113">
                  <c:v>438.43238907893203</c:v>
                </c:pt>
                <c:pt idx="114">
                  <c:v>441.80617473010852</c:v>
                </c:pt>
                <c:pt idx="115">
                  <c:v>445.13155321645263</c:v>
                </c:pt>
                <c:pt idx="116">
                  <c:v>448.40808622387817</c:v>
                </c:pt>
                <c:pt idx="117">
                  <c:v>451.63536375879994</c:v>
                </c:pt>
                <c:pt idx="118">
                  <c:v>454.81300337599623</c:v>
                </c:pt>
                <c:pt idx="119">
                  <c:v>457.94064938933616</c:v>
                </c:pt>
                <c:pt idx="120">
                  <c:v>461.01797206758079</c:v>
                </c:pt>
                <c:pt idx="121">
                  <c:v>464.04466681742485</c:v>
                </c:pt>
                <c:pt idx="122">
                  <c:v>467.02045335589628</c:v>
                </c:pt>
                <c:pt idx="123">
                  <c:v>469.94507487418224</c:v>
                </c:pt>
                <c:pt idx="124">
                  <c:v>472.81829719488087</c:v>
                </c:pt>
                <c:pt idx="125">
                  <c:v>475.63990792462647</c:v>
                </c:pt>
                <c:pt idx="126">
                  <c:v>478.40971560395195</c:v>
                </c:pt>
                <c:pt idx="127">
                  <c:v>481.12754885619438</c:v>
                </c:pt>
                <c:pt idx="128">
                  <c:v>483.79325553716427</c:v>
                </c:pt>
                <c:pt idx="129">
                  <c:v>486.40670188722038</c:v>
                </c:pt>
                <c:pt idx="130">
                  <c:v>488.96777168732075</c:v>
                </c:pt>
                <c:pt idx="131">
                  <c:v>491.47636542052607</c:v>
                </c:pt>
                <c:pt idx="132">
                  <c:v>493.9323994403573</c:v>
                </c:pt>
                <c:pt idx="133">
                  <c:v>496.33580514732586</c:v>
                </c:pt>
                <c:pt idx="134">
                  <c:v>498.68652817486168</c:v>
                </c:pt>
                <c:pt idx="135">
                  <c:v>500.98452758579543</c:v>
                </c:pt>
                <c:pt idx="136">
                  <c:v>503.22977508045869</c:v>
                </c:pt>
                <c:pt idx="137">
                  <c:v>505.42225421738425</c:v>
                </c:pt>
                <c:pt idx="138">
                  <c:v>507.56195964751856</c:v>
                </c:pt>
                <c:pt idx="139">
                  <c:v>509.64889636276911</c:v>
                </c:pt>
                <c:pt idx="140">
                  <c:v>511.68307895963994</c:v>
                </c:pt>
                <c:pt idx="141">
                  <c:v>513.66453091863787</c:v>
                </c:pt>
                <c:pt idx="142">
                  <c:v>515.59328390004794</c:v>
                </c:pt>
                <c:pt idx="143">
                  <c:v>517.46937705663015</c:v>
                </c:pt>
                <c:pt idx="144">
                  <c:v>519.29285636370048</c:v>
                </c:pt>
                <c:pt idx="145">
                  <c:v>521.06377396701532</c:v>
                </c:pt>
                <c:pt idx="146">
                  <c:v>522.78218754881232</c:v>
                </c:pt>
                <c:pt idx="147">
                  <c:v>524.44815971230071</c:v>
                </c:pt>
                <c:pt idx="148">
                  <c:v>526.06175738485183</c:v>
                </c:pt>
                <c:pt idx="149">
                  <c:v>527.62305124008321</c:v>
                </c:pt>
                <c:pt idx="150">
                  <c:v>529.13211513898636</c:v>
                </c:pt>
                <c:pt idx="151">
                  <c:v>530.58902559020703</c:v>
                </c:pt>
                <c:pt idx="152">
                  <c:v>531.99386122954752</c:v>
                </c:pt>
                <c:pt idx="153">
                  <c:v>533.34670231872008</c:v>
                </c:pt>
                <c:pt idx="154">
                  <c:v>534.64763026336152</c:v>
                </c:pt>
                <c:pt idx="155">
                  <c:v>535.89672715026472</c:v>
                </c:pt>
                <c:pt idx="156">
                  <c:v>537.0940753037886</c:v>
                </c:pt>
                <c:pt idx="157">
                  <c:v>538.23975686135532</c:v>
                </c:pt>
                <c:pt idx="158">
                  <c:v>539.33385336794356</c:v>
                </c:pt>
                <c:pt idx="159">
                  <c:v>540.37644538945676</c:v>
                </c:pt>
                <c:pt idx="160">
                  <c:v>541.3676121448392</c:v>
                </c:pt>
                <c:pt idx="161">
                  <c:v>542.30743115679184</c:v>
                </c:pt>
                <c:pt idx="162">
                  <c:v>543.19597792094112</c:v>
                </c:pt>
                <c:pt idx="163">
                  <c:v>544.03332559329363</c:v>
                </c:pt>
                <c:pt idx="164">
                  <c:v>544.81954469581603</c:v>
                </c:pt>
                <c:pt idx="165">
                  <c:v>545.55470283997056</c:v>
                </c:pt>
                <c:pt idx="166">
                  <c:v>546.23886446803442</c:v>
                </c:pt>
                <c:pt idx="167">
                  <c:v>546.8720906120401</c:v>
                </c:pt>
                <c:pt idx="168">
                  <c:v>547.45443867016513</c:v>
                </c:pt>
                <c:pt idx="169">
                  <c:v>547.98596220041429</c:v>
                </c:pt>
                <c:pt idx="170">
                  <c:v>548.46671073143682</c:v>
                </c:pt>
                <c:pt idx="171">
                  <c:v>548.89672959033248</c:v>
                </c:pt>
                <c:pt idx="172">
                  <c:v>549.27605974730591</c:v>
                </c:pt>
                <c:pt idx="173">
                  <c:v>549.60473767703911</c:v>
                </c:pt>
                <c:pt idx="174">
                  <c:v>549.88279523666688</c:v>
                </c:pt>
                <c:pt idx="175">
                  <c:v>550.11025956024332</c:v>
                </c:pt>
                <c:pt idx="176">
                  <c:v>550.28715296961025</c:v>
                </c:pt>
                <c:pt idx="177">
                  <c:v>550.41349290158109</c:v>
                </c:pt>
                <c:pt idx="178">
                  <c:v>550.4892918513799</c:v>
                </c:pt>
                <c:pt idx="179">
                  <c:v>550.51455733227556</c:v>
                </c:pt>
              </c:numCache>
            </c:numRef>
          </c:xVal>
          <c:yVal>
            <c:numRef>
              <c:f>Otto!Destindere_p</c:f>
              <c:numCache>
                <c:formatCode>0.00</c:formatCode>
                <c:ptCount val="180"/>
                <c:pt idx="0">
                  <c:v>98.466528751253747</c:v>
                </c:pt>
                <c:pt idx="1">
                  <c:v>98.128927069797129</c:v>
                </c:pt>
                <c:pt idx="2">
                  <c:v>97.57108654889943</c:v>
                </c:pt>
                <c:pt idx="3">
                  <c:v>96.800093825635614</c:v>
                </c:pt>
                <c:pt idx="4">
                  <c:v>95.8255656912023</c:v>
                </c:pt>
                <c:pt idx="5">
                  <c:v>94.659364935437182</c:v>
                </c:pt>
                <c:pt idx="6">
                  <c:v>93.315262071943636</c:v>
                </c:pt>
                <c:pt idx="7">
                  <c:v>91.808560022041817</c:v>
                </c:pt>
                <c:pt idx="8">
                  <c:v>90.155699544418852</c:v>
                </c:pt>
                <c:pt idx="9">
                  <c:v>88.37386264987866</c:v>
                </c:pt>
                <c:pt idx="10">
                  <c:v>86.480589615972988</c:v>
                </c:pt>
                <c:pt idx="11">
                  <c:v>84.493422776495279</c:v>
                </c:pt>
                <c:pt idx="12">
                  <c:v>82.42958730884331</c:v>
                </c:pt>
                <c:pt idx="13">
                  <c:v>80.305716081865057</c:v>
                </c:pt>
                <c:pt idx="14">
                  <c:v>78.137622529010841</c:v>
                </c:pt>
                <c:pt idx="15">
                  <c:v>75.940122692188112</c:v>
                </c:pt>
                <c:pt idx="16">
                  <c:v>73.726905189993161</c:v>
                </c:pt>
                <c:pt idx="17">
                  <c:v>71.510445982091198</c:v>
                </c:pt>
                <c:pt idx="18">
                  <c:v>69.301963451765332</c:v>
                </c:pt>
                <c:pt idx="19">
                  <c:v>67.111408485604173</c:v>
                </c:pt>
                <c:pt idx="20">
                  <c:v>64.947483834168736</c:v>
                </c:pt>
                <c:pt idx="21">
                  <c:v>62.817687011922494</c:v>
                </c:pt>
                <c:pt idx="22">
                  <c:v>60.728371253055499</c:v>
                </c:pt>
                <c:pt idx="23">
                  <c:v>58.684819498278095</c:v>
                </c:pt>
                <c:pt idx="24">
                  <c:v>56.691326970754091</c:v>
                </c:pt>
                <c:pt idx="25">
                  <c:v>54.751288543600758</c:v>
                </c:pt>
                <c:pt idx="26">
                  <c:v>52.867287756761549</c:v>
                </c:pt>
                <c:pt idx="27">
                  <c:v>51.041184970721723</c:v>
                </c:pt>
                <c:pt idx="28">
                  <c:v>49.274202723614259</c:v>
                </c:pt>
                <c:pt idx="29">
                  <c:v>47.567006871961134</c:v>
                </c:pt>
                <c:pt idx="30">
                  <c:v>45.919782536802913</c:v>
                </c:pt>
                <c:pt idx="31">
                  <c:v>44.332304245499813</c:v>
                </c:pt>
                <c:pt idx="32">
                  <c:v>42.803999958389333</c:v>
                </c:pt>
                <c:pt idx="33">
                  <c:v>41.334008904792832</c:v>
                </c:pt>
                <c:pt idx="34">
                  <c:v>39.921233332047301</c:v>
                </c:pt>
                <c:pt idx="35">
                  <c:v>38.564384402349631</c:v>
                </c:pt>
                <c:pt idx="36">
                  <c:v>37.26202256319484</c:v>
                </c:pt>
                <c:pt idx="37">
                  <c:v>36.012592775543638</c:v>
                </c:pt>
                <c:pt idx="38">
                  <c:v>34.814455016306539</c:v>
                </c:pt>
                <c:pt idx="39">
                  <c:v>33.665910484152363</c:v>
                </c:pt>
                <c:pt idx="40">
                  <c:v>32.56522393505405</c:v>
                </c:pt>
                <c:pt idx="41">
                  <c:v>31.51064256050676</c:v>
                </c:pt>
                <c:pt idx="42">
                  <c:v>30.500411800374117</c:v>
                </c:pt>
                <c:pt idx="43">
                  <c:v>29.532788456513146</c:v>
                </c:pt>
                <c:pt idx="44">
                  <c:v>28.606051444780963</c:v>
                </c:pt>
                <c:pt idx="45">
                  <c:v>27.718510493315268</c:v>
                </c:pt>
                <c:pt idx="46">
                  <c:v>26.868513065279895</c:v>
                </c:pt>
                <c:pt idx="47">
                  <c:v>26.054449755406939</c:v>
                </c:pt>
                <c:pt idx="48">
                  <c:v>25.274758382216877</c:v>
                </c:pt>
                <c:pt idx="49">
                  <c:v>24.52792697212519</c:v>
                </c:pt>
                <c:pt idx="50">
                  <c:v>23.81249580794583</c:v>
                </c:pt>
                <c:pt idx="51">
                  <c:v>23.127058692673963</c:v>
                </c:pt>
                <c:pt idx="52">
                  <c:v>22.470263559866822</c:v>
                </c:pt>
                <c:pt idx="53">
                  <c:v>21.840812544389401</c:v>
                </c:pt>
                <c:pt idx="54">
                  <c:v>21.237461611647397</c:v>
                </c:pt>
                <c:pt idx="55">
                  <c:v>20.659019829571339</c:v>
                </c:pt>
                <c:pt idx="56">
                  <c:v>20.104348355403197</c:v>
                </c:pt>
                <c:pt idx="57">
                  <c:v>19.572359198625296</c:v>
                </c:pt>
                <c:pt idx="58">
                  <c:v>19.062013812018872</c:v>
                </c:pt>
                <c:pt idx="59">
                  <c:v>18.572321554703109</c:v>
                </c:pt>
                <c:pt idx="60">
                  <c:v>18.102338063956463</c:v>
                </c:pt>
                <c:pt idx="61">
                  <c:v>17.651163566533842</c:v>
                </c:pt>
                <c:pt idx="62">
                  <c:v>17.217941154955348</c:v>
                </c:pt>
                <c:pt idx="63">
                  <c:v>16.801855049747047</c:v>
                </c:pt>
                <c:pt idx="64">
                  <c:v>16.402128864773488</c:v>
                </c:pt>
                <c:pt idx="65">
                  <c:v>16.018023889526877</c:v>
                </c:pt>
                <c:pt idx="66">
                  <c:v>15.648837399457035</c:v>
                </c:pt>
                <c:pt idx="67">
                  <c:v>15.293901003073964</c:v>
                </c:pt>
                <c:pt idx="68">
                  <c:v>14.952579032569046</c:v>
                </c:pt>
                <c:pt idx="69">
                  <c:v>14.624266983036028</c:v>
                </c:pt>
                <c:pt idx="70">
                  <c:v>14.308390003978303</c:v>
                </c:pt>
                <c:pt idx="71">
                  <c:v>14.004401445630798</c:v>
                </c:pt>
                <c:pt idx="72">
                  <c:v>13.711781461664764</c:v>
                </c:pt>
                <c:pt idx="73">
                  <c:v>13.43003566905529</c:v>
                </c:pt>
                <c:pt idx="74">
                  <c:v>13.158693865247987</c:v>
                </c:pt>
                <c:pt idx="75">
                  <c:v>12.897308802239953</c:v>
                </c:pt>
                <c:pt idx="76">
                  <c:v>12.645455016774394</c:v>
                </c:pt>
                <c:pt idx="77">
                  <c:v>12.402727715518866</c:v>
                </c:pt>
                <c:pt idx="78">
                  <c:v>12.168741713842296</c:v>
                </c:pt>
                <c:pt idx="79">
                  <c:v>11.943130426612457</c:v>
                </c:pt>
                <c:pt idx="80">
                  <c:v>11.725544909294307</c:v>
                </c:pt>
                <c:pt idx="81">
                  <c:v>11.515652947530056</c:v>
                </c:pt>
                <c:pt idx="82">
                  <c:v>11.313138193318707</c:v>
                </c:pt>
                <c:pt idx="83">
                  <c:v>11.117699345878254</c:v>
                </c:pt>
                <c:pt idx="84">
                  <c:v>10.929049375262473</c:v>
                </c:pt>
                <c:pt idx="85">
                  <c:v>10.746914786813406</c:v>
                </c:pt>
                <c:pt idx="86">
                  <c:v>10.571034924553496</c:v>
                </c:pt>
                <c:pt idx="87">
                  <c:v>10.401161311657702</c:v>
                </c:pt>
                <c:pt idx="88">
                  <c:v>10.237057026190861</c:v>
                </c:pt>
                <c:pt idx="89">
                  <c:v>10.078496110348167</c:v>
                </c:pt>
                <c:pt idx="90">
                  <c:v>9.9252630114943194</c:v>
                </c:pt>
                <c:pt idx="91">
                  <c:v>9.7771520533582503</c:v>
                </c:pt>
                <c:pt idx="92">
                  <c:v>9.6339669358043185</c:v>
                </c:pt>
                <c:pt idx="93">
                  <c:v>9.4955202616660799</c:v>
                </c:pt>
                <c:pt idx="94">
                  <c:v>9.3616330891947293</c:v>
                </c:pt>
                <c:pt idx="95">
                  <c:v>9.2321345087396764</c:v>
                </c:pt>
                <c:pt idx="96">
                  <c:v>9.1068612423439586</c:v>
                </c:pt>
                <c:pt idx="97">
                  <c:v>8.9856572650005884</c:v>
                </c:pt>
                <c:pt idx="98">
                  <c:v>8.868373446378671</c:v>
                </c:pt>
                <c:pt idx="99">
                  <c:v>8.754867211888147</c:v>
                </c:pt>
                <c:pt idx="100">
                  <c:v>8.6450022220106764</c:v>
                </c:pt>
                <c:pt idx="101">
                  <c:v>8.5386480688809474</c:v>
                </c:pt>
                <c:pt idx="102">
                  <c:v>8.4356799891561369</c:v>
                </c:pt>
                <c:pt idx="103">
                  <c:v>8.3359785922642082</c:v>
                </c:pt>
                <c:pt idx="104">
                  <c:v>8.2394296031705441</c:v>
                </c:pt>
                <c:pt idx="105">
                  <c:v>8.1459236188504089</c:v>
                </c:pt>
                <c:pt idx="106">
                  <c:v>8.0553558776998369</c:v>
                </c:pt>
                <c:pt idx="107">
                  <c:v>7.9676260411602877</c:v>
                </c:pt>
                <c:pt idx="108">
                  <c:v>7.882637986873676</c:v>
                </c:pt>
                <c:pt idx="109">
                  <c:v>7.8002996127226716</c:v>
                </c:pt>
                <c:pt idx="110">
                  <c:v>7.7205226511483085</c:v>
                </c:pt>
                <c:pt idx="111">
                  <c:v>7.6432224931715274</c:v>
                </c:pt>
                <c:pt idx="112">
                  <c:v>7.568318021578115</c:v>
                </c:pt>
                <c:pt idx="113">
                  <c:v>7.4957314527577443</c:v>
                </c:pt>
                <c:pt idx="114">
                  <c:v>7.4253881867172646</c:v>
                </c:pt>
                <c:pt idx="115">
                  <c:v>7.3572166648159012</c:v>
                </c:pt>
                <c:pt idx="116">
                  <c:v>7.2911482347964647</c:v>
                </c:pt>
                <c:pt idx="117">
                  <c:v>7.2271170227112602</c:v>
                </c:pt>
                <c:pt idx="118">
                  <c:v>7.1650598113646664</c:v>
                </c:pt>
                <c:pt idx="119">
                  <c:v>7.1049159249164164</c:v>
                </c:pt>
                <c:pt idx="120">
                  <c:v>7.0466271193101901</c:v>
                </c:pt>
                <c:pt idx="121">
                  <c:v>6.9901374782116994</c:v>
                </c:pt>
                <c:pt idx="122">
                  <c:v>6.9353933141588175</c:v>
                </c:pt>
                <c:pt idx="123">
                  <c:v>6.8823430746434866</c:v>
                </c:pt>
                <c:pt idx="124">
                  <c:v>6.8309372528616175</c:v>
                </c:pt>
                <c:pt idx="125">
                  <c:v>6.78112830288228</c:v>
                </c:pt>
                <c:pt idx="126">
                  <c:v>6.7328705590021611</c:v>
                </c:pt>
                <c:pt idx="127">
                  <c:v>6.6861201590646182</c:v>
                </c:pt>
                <c:pt idx="128">
                  <c:v>6.6408349715355799</c:v>
                </c:pt>
                <c:pt idx="129">
                  <c:v>6.5969745261405732</c:v>
                </c:pt>
                <c:pt idx="130">
                  <c:v>6.5544999478783543</c:v>
                </c:pt>
                <c:pt idx="131">
                  <c:v>6.5133738942374277</c:v>
                </c:pt>
                <c:pt idx="132">
                  <c:v>6.4735604954516734</c:v>
                </c:pt>
                <c:pt idx="133">
                  <c:v>6.4350252976407063</c:v>
                </c:pt>
                <c:pt idx="134">
                  <c:v>6.3977352086896273</c:v>
                </c:pt>
                <c:pt idx="135">
                  <c:v>6.3616584467309769</c:v>
                </c:pt>
                <c:pt idx="136">
                  <c:v>6.3267644910997269</c:v>
                </c:pt>
                <c:pt idx="137">
                  <c:v>6.2930240356395384</c:v>
                </c:pt>
                <c:pt idx="138">
                  <c:v>6.2604089442453805</c:v>
                </c:pt>
                <c:pt idx="139">
                  <c:v>6.2288922085343303</c:v>
                </c:pt>
                <c:pt idx="140">
                  <c:v>6.1984479075424606</c:v>
                </c:pt>
                <c:pt idx="141">
                  <c:v>6.1690511693515324</c:v>
                </c:pt>
                <c:pt idx="142">
                  <c:v>6.1406781345548946</c:v>
                </c:pt>
                <c:pt idx="143">
                  <c:v>6.1133059214768455</c:v>
                </c:pt>
                <c:pt idx="144">
                  <c:v>6.0869125930649624</c:v>
                </c:pt>
                <c:pt idx="145">
                  <c:v>6.0614771253792172</c:v>
                </c:pt>
                <c:pt idx="146">
                  <c:v>6.0369793776062002</c:v>
                </c:pt>
                <c:pt idx="147">
                  <c:v>6.0134000635308702</c:v>
                </c:pt>
                <c:pt idx="148">
                  <c:v>5.990720724402034</c:v>
                </c:pt>
                <c:pt idx="149">
                  <c:v>5.9689237031315114</c:v>
                </c:pt>
                <c:pt idx="150">
                  <c:v>5.9479921197703609</c:v>
                </c:pt>
                <c:pt idx="151">
                  <c:v>5.9279098482088131</c:v>
                </c:pt>
                <c:pt idx="152">
                  <c:v>5.908661494049646</c:v>
                </c:pt>
                <c:pt idx="153">
                  <c:v>5.8902323736077387</c:v>
                </c:pt>
                <c:pt idx="154">
                  <c:v>5.8726084939911019</c:v>
                </c:pt>
                <c:pt idx="155">
                  <c:v>5.8557765342217127</c:v>
                </c:pt>
                <c:pt idx="156">
                  <c:v>5.8397238273564716</c:v>
                </c:pt>
                <c:pt idx="157">
                  <c:v>5.8244383435714342</c:v>
                </c:pt>
                <c:pt idx="158">
                  <c:v>5.8099086741743902</c:v>
                </c:pt>
                <c:pt idx="159">
                  <c:v>5.7961240165132333</c:v>
                </c:pt>
                <c:pt idx="160">
                  <c:v>5.7830741597494217</c:v>
                </c:pt>
                <c:pt idx="161">
                  <c:v>5.770749471467953</c:v>
                </c:pt>
                <c:pt idx="162">
                  <c:v>5.7591408850969525</c:v>
                </c:pt>
                <c:pt idx="163">
                  <c:v>5.7482398881119234</c:v>
                </c:pt>
                <c:pt idx="164">
                  <c:v>5.738038511001271</c:v>
                </c:pt>
                <c:pt idx="165">
                  <c:v>5.7285293169714091</c:v>
                </c:pt>
                <c:pt idx="166">
                  <c:v>5.7197053923713206</c:v>
                </c:pt>
                <c:pt idx="167">
                  <c:v>5.7115603378178781</c:v>
                </c:pt>
                <c:pt idx="168">
                  <c:v>5.7040882600047897</c:v>
                </c:pt>
                <c:pt idx="169">
                  <c:v>5.6972837641793106</c:v>
                </c:pt>
                <c:pt idx="170">
                  <c:v>5.6911419472723148</c:v>
                </c:pt>
                <c:pt idx="171">
                  <c:v>5.6856583916685226</c:v>
                </c:pt>
                <c:pt idx="172">
                  <c:v>5.6808291596050493</c:v>
                </c:pt>
                <c:pt idx="173">
                  <c:v>5.6766507881876089</c:v>
                </c:pt>
                <c:pt idx="174">
                  <c:v>5.6731202850149041</c:v>
                </c:pt>
                <c:pt idx="175">
                  <c:v>5.6702351244029661</c:v>
                </c:pt>
                <c:pt idx="176">
                  <c:v>5.6679932442022825</c:v>
                </c:pt>
                <c:pt idx="177">
                  <c:v>5.6663930432017722</c:v>
                </c:pt>
                <c:pt idx="178">
                  <c:v>5.6654333791146465</c:v>
                </c:pt>
                <c:pt idx="179">
                  <c:v>5.6651135671424715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60-4500-A10A-C21EA5D75EF4}"/>
            </c:ext>
          </c:extLst>
        </c:ser>
        <c:ser>
          <c:idx val="4"/>
          <c:order val="4"/>
          <c:tx>
            <c:strRef>
              <c:f>Otto!$J$7</c:f>
              <c:strCache>
                <c:ptCount val="1"/>
                <c:pt idx="0">
                  <c:v>Evacuare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Otto!Evacuare_V</c:f>
              <c:numCache>
                <c:formatCode>0.00</c:formatCode>
                <c:ptCount val="181"/>
                <c:pt idx="0">
                  <c:v>550.51455733227556</c:v>
                </c:pt>
                <c:pt idx="1">
                  <c:v>550.4892918513799</c:v>
                </c:pt>
                <c:pt idx="2">
                  <c:v>550.41349290158109</c:v>
                </c:pt>
                <c:pt idx="3">
                  <c:v>550.28715296961025</c:v>
                </c:pt>
                <c:pt idx="4">
                  <c:v>550.11025956024332</c:v>
                </c:pt>
                <c:pt idx="5">
                  <c:v>549.88279523666688</c:v>
                </c:pt>
                <c:pt idx="6">
                  <c:v>549.60473767703911</c:v>
                </c:pt>
                <c:pt idx="7">
                  <c:v>549.27605974730591</c:v>
                </c:pt>
                <c:pt idx="8">
                  <c:v>548.89672959033271</c:v>
                </c:pt>
                <c:pt idx="9">
                  <c:v>548.46671073143693</c:v>
                </c:pt>
                <c:pt idx="10">
                  <c:v>547.98596220041429</c:v>
                </c:pt>
                <c:pt idx="11">
                  <c:v>547.45443867016536</c:v>
                </c:pt>
                <c:pt idx="12">
                  <c:v>546.8720906120401</c:v>
                </c:pt>
                <c:pt idx="13">
                  <c:v>546.23886446803442</c:v>
                </c:pt>
                <c:pt idx="14">
                  <c:v>545.55470283997033</c:v>
                </c:pt>
                <c:pt idx="15">
                  <c:v>544.81954469581626</c:v>
                </c:pt>
                <c:pt idx="16">
                  <c:v>544.03332559329374</c:v>
                </c:pt>
                <c:pt idx="17">
                  <c:v>543.19597792094112</c:v>
                </c:pt>
                <c:pt idx="18">
                  <c:v>542.30743115679172</c:v>
                </c:pt>
                <c:pt idx="19">
                  <c:v>541.36761214483909</c:v>
                </c:pt>
                <c:pt idx="20">
                  <c:v>540.37644538945699</c:v>
                </c:pt>
                <c:pt idx="21">
                  <c:v>539.33385336794345</c:v>
                </c:pt>
                <c:pt idx="22">
                  <c:v>538.23975686135532</c:v>
                </c:pt>
                <c:pt idx="23">
                  <c:v>537.09407530378871</c:v>
                </c:pt>
                <c:pt idx="24">
                  <c:v>535.89672715026472</c:v>
                </c:pt>
                <c:pt idx="25">
                  <c:v>534.64763026336163</c:v>
                </c:pt>
                <c:pt idx="26">
                  <c:v>533.3467023187203</c:v>
                </c:pt>
                <c:pt idx="27">
                  <c:v>531.99386122954729</c:v>
                </c:pt>
                <c:pt idx="28">
                  <c:v>530.58902559020726</c:v>
                </c:pt>
                <c:pt idx="29">
                  <c:v>529.13211513898625</c:v>
                </c:pt>
                <c:pt idx="30">
                  <c:v>527.62305124008321</c:v>
                </c:pt>
                <c:pt idx="31">
                  <c:v>526.06175738485183</c:v>
                </c:pt>
                <c:pt idx="32">
                  <c:v>524.44815971230082</c:v>
                </c:pt>
                <c:pt idx="33">
                  <c:v>522.78218754881254</c:v>
                </c:pt>
                <c:pt idx="34">
                  <c:v>521.06377396701521</c:v>
                </c:pt>
                <c:pt idx="35">
                  <c:v>519.29285636370025</c:v>
                </c:pt>
                <c:pt idx="36">
                  <c:v>517.46937705663038</c:v>
                </c:pt>
                <c:pt idx="37">
                  <c:v>515.59328390004794</c:v>
                </c:pt>
                <c:pt idx="38">
                  <c:v>513.66453091863787</c:v>
                </c:pt>
                <c:pt idx="39">
                  <c:v>511.68307895964017</c:v>
                </c:pt>
                <c:pt idx="40">
                  <c:v>509.64889636276888</c:v>
                </c:pt>
                <c:pt idx="41">
                  <c:v>507.56195964751879</c:v>
                </c:pt>
                <c:pt idx="42">
                  <c:v>505.42225421738425</c:v>
                </c:pt>
                <c:pt idx="43">
                  <c:v>503.22977508045886</c:v>
                </c:pt>
                <c:pt idx="44">
                  <c:v>500.98452758579566</c:v>
                </c:pt>
                <c:pt idx="45">
                  <c:v>498.68652817486151</c:v>
                </c:pt>
                <c:pt idx="46">
                  <c:v>496.33580514732597</c:v>
                </c:pt>
                <c:pt idx="47">
                  <c:v>493.93239944035741</c:v>
                </c:pt>
                <c:pt idx="48">
                  <c:v>491.47636542052601</c:v>
                </c:pt>
                <c:pt idx="49">
                  <c:v>488.96777168732092</c:v>
                </c:pt>
                <c:pt idx="50">
                  <c:v>486.40670188722027</c:v>
                </c:pt>
                <c:pt idx="51">
                  <c:v>483.79325553716427</c:v>
                </c:pt>
                <c:pt idx="52">
                  <c:v>481.12754885619438</c:v>
                </c:pt>
                <c:pt idx="53">
                  <c:v>478.40971560395172</c:v>
                </c:pt>
                <c:pt idx="54">
                  <c:v>475.6399079246267</c:v>
                </c:pt>
                <c:pt idx="55">
                  <c:v>472.81829719488098</c:v>
                </c:pt>
                <c:pt idx="56">
                  <c:v>469.94507487418247</c:v>
                </c:pt>
                <c:pt idx="57">
                  <c:v>467.02045335589645</c:v>
                </c:pt>
                <c:pt idx="58">
                  <c:v>464.04466681742474</c:v>
                </c:pt>
                <c:pt idx="59">
                  <c:v>461.01797206758101</c:v>
                </c:pt>
                <c:pt idx="60">
                  <c:v>457.94064938933616</c:v>
                </c:pt>
                <c:pt idx="61">
                  <c:v>454.81300337599646</c:v>
                </c:pt>
                <c:pt idx="62">
                  <c:v>451.63536375879994</c:v>
                </c:pt>
                <c:pt idx="63">
                  <c:v>448.40808622387806</c:v>
                </c:pt>
                <c:pt idx="64">
                  <c:v>445.13155321645274</c:v>
                </c:pt>
                <c:pt idx="65">
                  <c:v>441.80617473010869</c:v>
                </c:pt>
                <c:pt idx="66">
                  <c:v>438.4323890789322</c:v>
                </c:pt>
                <c:pt idx="67">
                  <c:v>435.01066365027174</c:v>
                </c:pt>
                <c:pt idx="68">
                  <c:v>431.54149563585469</c:v>
                </c:pt>
                <c:pt idx="69">
                  <c:v>428.025412738971</c:v>
                </c:pt>
                <c:pt idx="70">
                  <c:v>424.46297385543016</c:v>
                </c:pt>
                <c:pt idx="71">
                  <c:v>420.85476972599633</c:v>
                </c:pt>
                <c:pt idx="72">
                  <c:v>417.20142355801124</c:v>
                </c:pt>
                <c:pt idx="73">
                  <c:v>413.5035916139384</c:v>
                </c:pt>
                <c:pt idx="74">
                  <c:v>409.76196376459546</c:v>
                </c:pt>
                <c:pt idx="75">
                  <c:v>405.97726400486602</c:v>
                </c:pt>
                <c:pt idx="76">
                  <c:v>402.150250929751</c:v>
                </c:pt>
                <c:pt idx="77">
                  <c:v>398.28171816866433</c:v>
                </c:pt>
                <c:pt idx="78">
                  <c:v>394.37249477595464</c:v>
                </c:pt>
                <c:pt idx="79">
                  <c:v>390.42344557572233</c:v>
                </c:pt>
                <c:pt idx="80">
                  <c:v>386.43547145907297</c:v>
                </c:pt>
                <c:pt idx="81">
                  <c:v>382.40950963207615</c:v>
                </c:pt>
                <c:pt idx="82">
                  <c:v>378.34653381277951</c:v>
                </c:pt>
                <c:pt idx="83">
                  <c:v>374.24755437577323</c:v>
                </c:pt>
                <c:pt idx="84">
                  <c:v>370.11361844291156</c:v>
                </c:pt>
                <c:pt idx="85">
                  <c:v>365.94580991894009</c:v>
                </c:pt>
                <c:pt idx="86">
                  <c:v>361.74524947092181</c:v>
                </c:pt>
                <c:pt idx="87">
                  <c:v>357.51309445050185</c:v>
                </c:pt>
                <c:pt idx="88">
                  <c:v>353.25053875820726</c:v>
                </c:pt>
                <c:pt idx="89">
                  <c:v>348.95881264914675</c:v>
                </c:pt>
                <c:pt idx="90">
                  <c:v>344.63918247962607</c:v>
                </c:pt>
                <c:pt idx="91">
                  <c:v>340.29295039437449</c:v>
                </c:pt>
                <c:pt idx="92">
                  <c:v>335.92145395425388</c:v>
                </c:pt>
                <c:pt idx="93">
                  <c:v>331.52606570446846</c:v>
                </c:pt>
                <c:pt idx="94">
                  <c:v>327.10819268350701</c:v>
                </c:pt>
                <c:pt idx="95">
                  <c:v>322.66927587317804</c:v>
                </c:pt>
                <c:pt idx="96">
                  <c:v>318.21078959030154</c:v>
                </c:pt>
                <c:pt idx="97">
                  <c:v>313.73424082077827</c:v>
                </c:pt>
                <c:pt idx="98">
                  <c:v>309.24116849691359</c:v>
                </c:pt>
                <c:pt idx="99">
                  <c:v>304.73314271905321</c:v>
                </c:pt>
                <c:pt idx="100">
                  <c:v>300.21176392272298</c:v>
                </c:pt>
                <c:pt idx="101">
                  <c:v>295.67866199262801</c:v>
                </c:pt>
                <c:pt idx="102">
                  <c:v>291.1354953250098</c:v>
                </c:pt>
                <c:pt idx="103">
                  <c:v>286.58394983997999</c:v>
                </c:pt>
                <c:pt idx="104">
                  <c:v>282.02573794560095</c:v>
                </c:pt>
                <c:pt idx="105">
                  <c:v>277.46259745557768</c:v>
                </c:pt>
                <c:pt idx="106">
                  <c:v>272.8962904625489</c:v>
                </c:pt>
                <c:pt idx="107">
                  <c:v>268.3286021690692</c:v>
                </c:pt>
                <c:pt idx="108">
                  <c:v>263.76133967844629</c:v>
                </c:pt>
                <c:pt idx="109">
                  <c:v>259.19633074769234</c:v>
                </c:pt>
                <c:pt idx="110">
                  <c:v>254.63542250492074</c:v>
                </c:pt>
                <c:pt idx="111">
                  <c:v>250.08048013355344</c:v>
                </c:pt>
                <c:pt idx="112">
                  <c:v>245.53338552579223</c:v>
                </c:pt>
                <c:pt idx="113">
                  <c:v>240.99603590780515</c:v>
                </c:pt>
                <c:pt idx="114">
                  <c:v>236.47034243913333</c:v>
                </c:pt>
                <c:pt idx="115">
                  <c:v>231.95822878883467</c:v>
                </c:pt>
                <c:pt idx="116">
                  <c:v>227.46162969087985</c:v>
                </c:pt>
                <c:pt idx="117">
                  <c:v>222.98248948132792</c:v>
                </c:pt>
                <c:pt idx="118">
                  <c:v>218.52276061978733</c:v>
                </c:pt>
                <c:pt idx="119">
                  <c:v>214.08440219764958</c:v>
                </c:pt>
                <c:pt idx="120">
                  <c:v>209.66937843556514</c:v>
                </c:pt>
                <c:pt idx="121">
                  <c:v>205.27965717257538</c:v>
                </c:pt>
                <c:pt idx="122">
                  <c:v>200.91720834929447</c:v>
                </c:pt>
                <c:pt idx="123">
                  <c:v>196.58400248746389</c:v>
                </c:pt>
                <c:pt idx="124">
                  <c:v>192.28200916815842</c:v>
                </c:pt>
                <c:pt idx="125">
                  <c:v>188.01319551086257</c:v>
                </c:pt>
                <c:pt idx="126">
                  <c:v>183.7795246555558</c:v>
                </c:pt>
                <c:pt idx="127">
                  <c:v>179.58295424988719</c:v>
                </c:pt>
                <c:pt idx="128">
                  <c:v>175.42543494344443</c:v>
                </c:pt>
                <c:pt idx="129">
                  <c:v>171.30890889102926</c:v>
                </c:pt>
                <c:pt idx="130">
                  <c:v>167.23530826679269</c:v>
                </c:pt>
                <c:pt idx="131">
                  <c:v>163.20655379098025</c:v>
                </c:pt>
                <c:pt idx="132">
                  <c:v>159.22455327096321</c:v>
                </c:pt>
                <c:pt idx="133">
                  <c:v>155.29120015814917</c:v>
                </c:pt>
                <c:pt idx="134">
                  <c:v>151.40837212226404</c:v>
                </c:pt>
                <c:pt idx="135">
                  <c:v>147.57792964443266</c:v>
                </c:pt>
                <c:pt idx="136">
                  <c:v>143.80171463037766</c:v>
                </c:pt>
                <c:pt idx="137">
                  <c:v>140.08154904498539</c:v>
                </c:pt>
                <c:pt idx="138">
                  <c:v>136.41923356940208</c:v>
                </c:pt>
                <c:pt idx="139">
                  <c:v>132.81654628172913</c:v>
                </c:pt>
                <c:pt idx="140">
                  <c:v>129.27524136232361</c:v>
                </c:pt>
                <c:pt idx="141">
                  <c:v>125.79704782461479</c:v>
                </c:pt>
                <c:pt idx="142">
                  <c:v>122.38366827227782</c:v>
                </c:pt>
                <c:pt idx="143">
                  <c:v>119.0367776835383</c:v>
                </c:pt>
                <c:pt idx="144">
                  <c:v>115.75802222329381</c:v>
                </c:pt>
                <c:pt idx="145">
                  <c:v>112.54901808368439</c:v>
                </c:pt>
                <c:pt idx="146">
                  <c:v>109.4113503536763</c:v>
                </c:pt>
                <c:pt idx="147">
                  <c:v>106.34657191814898</c:v>
                </c:pt>
                <c:pt idx="148">
                  <c:v>103.35620238693672</c:v>
                </c:pt>
                <c:pt idx="149">
                  <c:v>100.44172705419814</c:v>
                </c:pt>
                <c:pt idx="150">
                  <c:v>97.604595888452025</c:v>
                </c:pt>
                <c:pt idx="151">
                  <c:v>94.846222553560409</c:v>
                </c:pt>
                <c:pt idx="152">
                  <c:v>92.167983460889531</c:v>
                </c:pt>
                <c:pt idx="153">
                  <c:v>89.571216852850739</c:v>
                </c:pt>
                <c:pt idx="154">
                  <c:v>87.057221917966316</c:v>
                </c:pt>
                <c:pt idx="155">
                  <c:v>84.627257937583551</c:v>
                </c:pt>
                <c:pt idx="156">
                  <c:v>82.282543464318522</c:v>
                </c:pt>
                <c:pt idx="157">
                  <c:v>80.024255532283902</c:v>
                </c:pt>
                <c:pt idx="158">
                  <c:v>77.853528899129273</c:v>
                </c:pt>
                <c:pt idx="159">
                  <c:v>75.771455319895296</c:v>
                </c:pt>
                <c:pt idx="160">
                  <c:v>73.779082852661389</c:v>
                </c:pt>
                <c:pt idx="161">
                  <c:v>71.87741519595528</c:v>
                </c:pt>
                <c:pt idx="162">
                  <c:v>70.067411057864035</c:v>
                </c:pt>
                <c:pt idx="163">
                  <c:v>68.349983556783201</c:v>
                </c:pt>
                <c:pt idx="164">
                  <c:v>66.725999653725509</c:v>
                </c:pt>
                <c:pt idx="165">
                  <c:v>65.196279616098735</c:v>
                </c:pt>
                <c:pt idx="166">
                  <c:v>63.761596512861878</c:v>
                </c:pt>
                <c:pt idx="167">
                  <c:v>62.422675740956578</c:v>
                </c:pt>
                <c:pt idx="168">
                  <c:v>61.180194582912151</c:v>
                </c:pt>
                <c:pt idx="169">
                  <c:v>60.034781795520601</c:v>
                </c:pt>
                <c:pt idx="170">
                  <c:v>58.987017229476933</c:v>
                </c:pt>
                <c:pt idx="171">
                  <c:v>58.037431479884397</c:v>
                </c:pt>
                <c:pt idx="172">
                  <c:v>57.186505567520143</c:v>
                </c:pt>
                <c:pt idx="173">
                  <c:v>56.434670650774535</c:v>
                </c:pt>
                <c:pt idx="174">
                  <c:v>55.782307768169595</c:v>
                </c:pt>
                <c:pt idx="175">
                  <c:v>55.229747611374478</c:v>
                </c:pt>
                <c:pt idx="176">
                  <c:v>54.777270328646587</c:v>
                </c:pt>
                <c:pt idx="177">
                  <c:v>54.425105358627349</c:v>
                </c:pt>
                <c:pt idx="178">
                  <c:v>54.173431294437933</c:v>
                </c:pt>
                <c:pt idx="179">
                  <c:v>54.022375778027431</c:v>
                </c:pt>
                <c:pt idx="180">
                  <c:v>53.972015424732895</c:v>
                </c:pt>
              </c:numCache>
            </c:numRef>
          </c:xVal>
          <c:yVal>
            <c:numRef>
              <c:f>Otto!Evacuare_p</c:f>
              <c:numCache>
                <c:formatCode>0.00</c:formatCode>
                <c:ptCount val="181"/>
                <c:pt idx="0">
                  <c:v>5.6651135671424715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60-4500-A10A-C21EA5D7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65696"/>
        <c:axId val="115567616"/>
      </c:scatterChart>
      <c:valAx>
        <c:axId val="11556569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Volum [cm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567616"/>
        <c:crosses val="autoZero"/>
        <c:crossBetween val="midCat"/>
        <c:majorUnit val="50"/>
      </c:valAx>
      <c:valAx>
        <c:axId val="1155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Presiune [bar]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5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Otto!$J$3</c:f>
              <c:strCache>
                <c:ptCount val="1"/>
                <c:pt idx="0">
                  <c:v>Admisie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Otto!Admisie_phi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Otto!Admisie_p</c:f>
              <c:numCache>
                <c:formatCode>0.00</c:formatCode>
                <c:ptCount val="181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1-412D-BC7F-05DE2C32EA47}"/>
            </c:ext>
          </c:extLst>
        </c:ser>
        <c:ser>
          <c:idx val="1"/>
          <c:order val="1"/>
          <c:tx>
            <c:strRef>
              <c:f>Otto!$J$4</c:f>
              <c:strCache>
                <c:ptCount val="1"/>
                <c:pt idx="0">
                  <c:v>Comprimare</c:v>
                </c:pt>
              </c:strCache>
            </c:strRef>
          </c:tx>
          <c:spPr>
            <a:ln w="19050" cap="rnd">
              <a:solidFill>
                <a:srgbClr val="F2B8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Otto!Comprimare_phi</c:f>
              <c:numCache>
                <c:formatCode>General</c:formatCode>
                <c:ptCount val="181"/>
                <c:pt idx="0">
                  <c:v>180</c:v>
                </c:pt>
                <c:pt idx="1">
                  <c:v>181</c:v>
                </c:pt>
                <c:pt idx="2">
                  <c:v>182</c:v>
                </c:pt>
                <c:pt idx="3">
                  <c:v>183</c:v>
                </c:pt>
                <c:pt idx="4">
                  <c:v>184</c:v>
                </c:pt>
                <c:pt idx="5">
                  <c:v>185</c:v>
                </c:pt>
                <c:pt idx="6">
                  <c:v>186</c:v>
                </c:pt>
                <c:pt idx="7">
                  <c:v>187</c:v>
                </c:pt>
                <c:pt idx="8">
                  <c:v>188</c:v>
                </c:pt>
                <c:pt idx="9">
                  <c:v>189</c:v>
                </c:pt>
                <c:pt idx="10">
                  <c:v>190</c:v>
                </c:pt>
                <c:pt idx="11">
                  <c:v>191</c:v>
                </c:pt>
                <c:pt idx="12">
                  <c:v>192</c:v>
                </c:pt>
                <c:pt idx="13">
                  <c:v>193</c:v>
                </c:pt>
                <c:pt idx="14">
                  <c:v>194</c:v>
                </c:pt>
                <c:pt idx="15">
                  <c:v>195</c:v>
                </c:pt>
                <c:pt idx="16">
                  <c:v>196</c:v>
                </c:pt>
                <c:pt idx="17">
                  <c:v>197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213</c:v>
                </c:pt>
                <c:pt idx="34">
                  <c:v>214</c:v>
                </c:pt>
                <c:pt idx="35">
                  <c:v>215</c:v>
                </c:pt>
                <c:pt idx="36">
                  <c:v>216</c:v>
                </c:pt>
                <c:pt idx="37">
                  <c:v>217</c:v>
                </c:pt>
                <c:pt idx="38">
                  <c:v>218</c:v>
                </c:pt>
                <c:pt idx="39">
                  <c:v>219</c:v>
                </c:pt>
                <c:pt idx="40">
                  <c:v>220</c:v>
                </c:pt>
                <c:pt idx="41">
                  <c:v>221</c:v>
                </c:pt>
                <c:pt idx="42">
                  <c:v>222</c:v>
                </c:pt>
                <c:pt idx="43">
                  <c:v>223</c:v>
                </c:pt>
                <c:pt idx="44">
                  <c:v>224</c:v>
                </c:pt>
                <c:pt idx="45">
                  <c:v>225</c:v>
                </c:pt>
                <c:pt idx="46">
                  <c:v>226</c:v>
                </c:pt>
                <c:pt idx="47">
                  <c:v>227</c:v>
                </c:pt>
                <c:pt idx="48">
                  <c:v>228</c:v>
                </c:pt>
                <c:pt idx="49">
                  <c:v>229</c:v>
                </c:pt>
                <c:pt idx="50">
                  <c:v>230</c:v>
                </c:pt>
                <c:pt idx="51">
                  <c:v>231</c:v>
                </c:pt>
                <c:pt idx="52">
                  <c:v>232</c:v>
                </c:pt>
                <c:pt idx="53">
                  <c:v>233</c:v>
                </c:pt>
                <c:pt idx="54">
                  <c:v>234</c:v>
                </c:pt>
                <c:pt idx="55">
                  <c:v>235</c:v>
                </c:pt>
                <c:pt idx="56">
                  <c:v>236</c:v>
                </c:pt>
                <c:pt idx="57">
                  <c:v>237</c:v>
                </c:pt>
                <c:pt idx="58">
                  <c:v>238</c:v>
                </c:pt>
                <c:pt idx="59">
                  <c:v>239</c:v>
                </c:pt>
                <c:pt idx="60">
                  <c:v>240</c:v>
                </c:pt>
                <c:pt idx="61">
                  <c:v>241</c:v>
                </c:pt>
                <c:pt idx="62">
                  <c:v>242</c:v>
                </c:pt>
                <c:pt idx="63">
                  <c:v>243</c:v>
                </c:pt>
                <c:pt idx="64">
                  <c:v>244</c:v>
                </c:pt>
                <c:pt idx="65">
                  <c:v>245</c:v>
                </c:pt>
                <c:pt idx="66">
                  <c:v>246</c:v>
                </c:pt>
                <c:pt idx="67">
                  <c:v>247</c:v>
                </c:pt>
                <c:pt idx="68">
                  <c:v>248</c:v>
                </c:pt>
                <c:pt idx="69">
                  <c:v>249</c:v>
                </c:pt>
                <c:pt idx="70">
                  <c:v>250</c:v>
                </c:pt>
                <c:pt idx="71">
                  <c:v>251</c:v>
                </c:pt>
                <c:pt idx="72">
                  <c:v>252</c:v>
                </c:pt>
                <c:pt idx="73">
                  <c:v>253</c:v>
                </c:pt>
                <c:pt idx="74">
                  <c:v>254</c:v>
                </c:pt>
                <c:pt idx="75">
                  <c:v>255</c:v>
                </c:pt>
                <c:pt idx="76">
                  <c:v>256</c:v>
                </c:pt>
                <c:pt idx="77">
                  <c:v>257</c:v>
                </c:pt>
                <c:pt idx="78">
                  <c:v>258</c:v>
                </c:pt>
                <c:pt idx="79">
                  <c:v>259</c:v>
                </c:pt>
                <c:pt idx="80">
                  <c:v>260</c:v>
                </c:pt>
                <c:pt idx="81">
                  <c:v>261</c:v>
                </c:pt>
                <c:pt idx="82">
                  <c:v>262</c:v>
                </c:pt>
                <c:pt idx="83">
                  <c:v>263</c:v>
                </c:pt>
                <c:pt idx="84">
                  <c:v>264</c:v>
                </c:pt>
                <c:pt idx="85">
                  <c:v>265</c:v>
                </c:pt>
                <c:pt idx="86">
                  <c:v>266</c:v>
                </c:pt>
                <c:pt idx="87">
                  <c:v>267</c:v>
                </c:pt>
                <c:pt idx="88">
                  <c:v>268</c:v>
                </c:pt>
                <c:pt idx="89">
                  <c:v>269</c:v>
                </c:pt>
                <c:pt idx="90">
                  <c:v>270</c:v>
                </c:pt>
                <c:pt idx="91">
                  <c:v>271</c:v>
                </c:pt>
                <c:pt idx="92">
                  <c:v>272</c:v>
                </c:pt>
                <c:pt idx="93">
                  <c:v>273</c:v>
                </c:pt>
                <c:pt idx="94">
                  <c:v>274</c:v>
                </c:pt>
                <c:pt idx="95">
                  <c:v>275</c:v>
                </c:pt>
                <c:pt idx="96">
                  <c:v>276</c:v>
                </c:pt>
                <c:pt idx="97">
                  <c:v>277</c:v>
                </c:pt>
                <c:pt idx="98">
                  <c:v>278</c:v>
                </c:pt>
                <c:pt idx="99">
                  <c:v>279</c:v>
                </c:pt>
                <c:pt idx="100">
                  <c:v>280</c:v>
                </c:pt>
                <c:pt idx="101">
                  <c:v>281</c:v>
                </c:pt>
                <c:pt idx="102">
                  <c:v>282</c:v>
                </c:pt>
                <c:pt idx="103">
                  <c:v>283</c:v>
                </c:pt>
                <c:pt idx="104">
                  <c:v>284</c:v>
                </c:pt>
                <c:pt idx="105">
                  <c:v>285</c:v>
                </c:pt>
                <c:pt idx="106">
                  <c:v>286</c:v>
                </c:pt>
                <c:pt idx="107">
                  <c:v>287</c:v>
                </c:pt>
                <c:pt idx="108">
                  <c:v>288</c:v>
                </c:pt>
                <c:pt idx="109">
                  <c:v>289</c:v>
                </c:pt>
                <c:pt idx="110">
                  <c:v>290</c:v>
                </c:pt>
                <c:pt idx="111">
                  <c:v>291</c:v>
                </c:pt>
                <c:pt idx="112">
                  <c:v>292</c:v>
                </c:pt>
                <c:pt idx="113">
                  <c:v>293</c:v>
                </c:pt>
                <c:pt idx="114">
                  <c:v>294</c:v>
                </c:pt>
                <c:pt idx="115">
                  <c:v>295</c:v>
                </c:pt>
                <c:pt idx="116">
                  <c:v>296</c:v>
                </c:pt>
                <c:pt idx="117">
                  <c:v>297</c:v>
                </c:pt>
                <c:pt idx="118">
                  <c:v>298</c:v>
                </c:pt>
                <c:pt idx="119">
                  <c:v>299</c:v>
                </c:pt>
                <c:pt idx="120">
                  <c:v>300</c:v>
                </c:pt>
                <c:pt idx="121">
                  <c:v>301</c:v>
                </c:pt>
                <c:pt idx="122">
                  <c:v>302</c:v>
                </c:pt>
                <c:pt idx="123">
                  <c:v>303</c:v>
                </c:pt>
                <c:pt idx="124">
                  <c:v>304</c:v>
                </c:pt>
                <c:pt idx="125">
                  <c:v>305</c:v>
                </c:pt>
                <c:pt idx="126">
                  <c:v>306</c:v>
                </c:pt>
                <c:pt idx="127">
                  <c:v>307</c:v>
                </c:pt>
                <c:pt idx="128">
                  <c:v>308</c:v>
                </c:pt>
                <c:pt idx="129">
                  <c:v>309</c:v>
                </c:pt>
                <c:pt idx="130">
                  <c:v>310</c:v>
                </c:pt>
                <c:pt idx="131">
                  <c:v>311</c:v>
                </c:pt>
                <c:pt idx="132">
                  <c:v>312</c:v>
                </c:pt>
                <c:pt idx="133">
                  <c:v>313</c:v>
                </c:pt>
                <c:pt idx="134">
                  <c:v>314</c:v>
                </c:pt>
                <c:pt idx="135">
                  <c:v>315</c:v>
                </c:pt>
                <c:pt idx="136">
                  <c:v>316</c:v>
                </c:pt>
                <c:pt idx="137">
                  <c:v>317</c:v>
                </c:pt>
                <c:pt idx="138">
                  <c:v>318</c:v>
                </c:pt>
                <c:pt idx="139">
                  <c:v>319</c:v>
                </c:pt>
                <c:pt idx="140">
                  <c:v>320</c:v>
                </c:pt>
                <c:pt idx="141">
                  <c:v>321</c:v>
                </c:pt>
                <c:pt idx="142">
                  <c:v>322</c:v>
                </c:pt>
                <c:pt idx="143">
                  <c:v>323</c:v>
                </c:pt>
                <c:pt idx="144">
                  <c:v>324</c:v>
                </c:pt>
                <c:pt idx="145">
                  <c:v>325</c:v>
                </c:pt>
                <c:pt idx="146">
                  <c:v>326</c:v>
                </c:pt>
                <c:pt idx="147">
                  <c:v>327</c:v>
                </c:pt>
                <c:pt idx="148">
                  <c:v>328</c:v>
                </c:pt>
                <c:pt idx="149">
                  <c:v>329</c:v>
                </c:pt>
                <c:pt idx="150">
                  <c:v>330</c:v>
                </c:pt>
                <c:pt idx="151">
                  <c:v>331</c:v>
                </c:pt>
                <c:pt idx="152">
                  <c:v>332</c:v>
                </c:pt>
                <c:pt idx="153">
                  <c:v>333</c:v>
                </c:pt>
                <c:pt idx="154">
                  <c:v>334</c:v>
                </c:pt>
                <c:pt idx="155">
                  <c:v>335</c:v>
                </c:pt>
                <c:pt idx="156">
                  <c:v>336</c:v>
                </c:pt>
                <c:pt idx="157">
                  <c:v>337</c:v>
                </c:pt>
                <c:pt idx="158">
                  <c:v>338</c:v>
                </c:pt>
                <c:pt idx="159">
                  <c:v>339</c:v>
                </c:pt>
                <c:pt idx="160">
                  <c:v>340</c:v>
                </c:pt>
                <c:pt idx="161">
                  <c:v>341</c:v>
                </c:pt>
                <c:pt idx="162">
                  <c:v>342</c:v>
                </c:pt>
                <c:pt idx="163">
                  <c:v>343</c:v>
                </c:pt>
                <c:pt idx="164">
                  <c:v>344</c:v>
                </c:pt>
                <c:pt idx="165">
                  <c:v>345</c:v>
                </c:pt>
                <c:pt idx="166">
                  <c:v>346</c:v>
                </c:pt>
                <c:pt idx="167">
                  <c:v>347</c:v>
                </c:pt>
                <c:pt idx="168">
                  <c:v>348</c:v>
                </c:pt>
                <c:pt idx="169">
                  <c:v>349</c:v>
                </c:pt>
                <c:pt idx="170">
                  <c:v>350</c:v>
                </c:pt>
                <c:pt idx="171">
                  <c:v>351</c:v>
                </c:pt>
                <c:pt idx="172">
                  <c:v>352</c:v>
                </c:pt>
                <c:pt idx="173">
                  <c:v>353</c:v>
                </c:pt>
                <c:pt idx="174">
                  <c:v>354</c:v>
                </c:pt>
                <c:pt idx="175">
                  <c:v>355</c:v>
                </c:pt>
                <c:pt idx="176">
                  <c:v>356</c:v>
                </c:pt>
                <c:pt idx="177">
                  <c:v>357</c:v>
                </c:pt>
                <c:pt idx="178">
                  <c:v>358</c:v>
                </c:pt>
                <c:pt idx="179">
                  <c:v>359</c:v>
                </c:pt>
                <c:pt idx="180">
                  <c:v>360</c:v>
                </c:pt>
              </c:numCache>
            </c:numRef>
          </c:xVal>
          <c:yVal>
            <c:numRef>
              <c:f>Otto!Comprimare_p</c:f>
              <c:numCache>
                <c:formatCode>0.00</c:formatCode>
                <c:ptCount val="181"/>
                <c:pt idx="0">
                  <c:v>1.02</c:v>
                </c:pt>
                <c:pt idx="1">
                  <c:v>1.0200617953769191</c:v>
                </c:pt>
                <c:pt idx="2">
                  <c:v>1.0202472271277816</c:v>
                </c:pt>
                <c:pt idx="3">
                  <c:v>1.020556432172953</c:v>
                </c:pt>
                <c:pt idx="4">
                  <c:v>1.0209896389133393</c:v>
                </c:pt>
                <c:pt idx="5">
                  <c:v>1.0215471675312451</c:v>
                </c:pt>
                <c:pt idx="6">
                  <c:v>1.0222294304124144</c:v>
                </c:pt>
                <c:pt idx="7">
                  <c:v>1.0230369326900819</c:v>
                </c:pt>
                <c:pt idx="8">
                  <c:v>1.0239702729121267</c:v>
                </c:pt>
                <c:pt idx="9">
                  <c:v>1.0250301438326437</c:v>
                </c:pt>
                <c:pt idx="10">
                  <c:v>1.0262173333295255</c:v>
                </c:pt>
                <c:pt idx="11">
                  <c:v>1.0275327254498747</c:v>
                </c:pt>
                <c:pt idx="12">
                  <c:v>1.0289773015853498</c:v>
                </c:pt>
                <c:pt idx="13">
                  <c:v>1.0305521417798009</c:v>
                </c:pt>
                <c:pt idx="14">
                  <c:v>1.0322584261718419</c:v>
                </c:pt>
                <c:pt idx="15">
                  <c:v>1.0340974365752595</c:v>
                </c:pt>
                <c:pt idx="16">
                  <c:v>1.0360705582004897</c:v>
                </c:pt>
                <c:pt idx="17">
                  <c:v>1.038179281520657</c:v>
                </c:pt>
                <c:pt idx="18">
                  <c:v>1.040425204286002</c:v>
                </c:pt>
                <c:pt idx="19">
                  <c:v>1.042810033690851</c:v>
                </c:pt>
                <c:pt idx="20">
                  <c:v>1.0453355886976003</c:v>
                </c:pt>
                <c:pt idx="21">
                  <c:v>1.0480038025225531</c:v>
                </c:pt>
                <c:pt idx="22">
                  <c:v>1.0508167252888077</c:v>
                </c:pt>
                <c:pt idx="23">
                  <c:v>1.053776526851774</c:v>
                </c:pt>
                <c:pt idx="24">
                  <c:v>1.0568854998033017</c:v>
                </c:pt>
                <c:pt idx="25">
                  <c:v>1.0601460626608172</c:v>
                </c:pt>
                <c:pt idx="26">
                  <c:v>1.0635607632483084</c:v>
                </c:pt>
                <c:pt idx="27">
                  <c:v>1.0671322822764546</c:v>
                </c:pt>
                <c:pt idx="28">
                  <c:v>1.0708634371296899</c:v>
                </c:pt>
                <c:pt idx="29">
                  <c:v>1.0747571858684901</c:v>
                </c:pt>
                <c:pt idx="30">
                  <c:v>1.0788166314557244</c:v>
                </c:pt>
                <c:pt idx="31">
                  <c:v>1.0830450262164666</c:v>
                </c:pt>
                <c:pt idx="32">
                  <c:v>1.0874457765412657</c:v>
                </c:pt>
                <c:pt idx="33">
                  <c:v>1.0920224478435148</c:v>
                </c:pt>
                <c:pt idx="34">
                  <c:v>1.0967787697822111</c:v>
                </c:pt>
                <c:pt idx="35">
                  <c:v>1.101718641762125</c:v>
                </c:pt>
                <c:pt idx="36">
                  <c:v>1.1068461387241233</c:v>
                </c:pt>
                <c:pt idx="37">
                  <c:v>1.1121655172392146</c:v>
                </c:pt>
                <c:pt idx="38">
                  <c:v>1.1176812219206826</c:v>
                </c:pt>
                <c:pt idx="39">
                  <c:v>1.1233978921696099</c:v>
                </c:pt>
                <c:pt idx="40">
                  <c:v>1.1293203692700096</c:v>
                </c:pt>
                <c:pt idx="41">
                  <c:v>1.1354537038507797</c:v>
                </c:pt>
                <c:pt idx="42">
                  <c:v>1.1418031637327992</c:v>
                </c:pt>
                <c:pt idx="43">
                  <c:v>1.148374242180547</c:v>
                </c:pt>
                <c:pt idx="44">
                  <c:v>1.155172666578905</c:v>
                </c:pt>
                <c:pt idx="45">
                  <c:v>1.1622044075570104</c:v>
                </c:pt>
                <c:pt idx="46">
                  <c:v>1.169475688582416</c:v>
                </c:pt>
                <c:pt idx="47">
                  <c:v>1.1769929960502568</c:v>
                </c:pt>
                <c:pt idx="48">
                  <c:v>1.1847630898936383</c:v>
                </c:pt>
                <c:pt idx="49">
                  <c:v>1.1927930147430956</c:v>
                </c:pt>
                <c:pt idx="50">
                  <c:v>1.2010901116647192</c:v>
                </c:pt>
                <c:pt idx="51">
                  <c:v>1.2096620305083756</c:v>
                </c:pt>
                <c:pt idx="52">
                  <c:v>1.2185167428994084</c:v>
                </c:pt>
                <c:pt idx="53">
                  <c:v>1.2276625559093188</c:v>
                </c:pt>
                <c:pt idx="54">
                  <c:v>1.2371081264431338</c:v>
                </c:pt>
                <c:pt idx="55">
                  <c:v>1.2468624763835274</c:v>
                </c:pt>
                <c:pt idx="56">
                  <c:v>1.2569350085343118</c:v>
                </c:pt>
                <c:pt idx="57">
                  <c:v>1.2673355234085901</c:v>
                </c:pt>
                <c:pt idx="58">
                  <c:v>1.2780742369097056</c:v>
                </c:pt>
                <c:pt idx="59">
                  <c:v>1.2891617989561979</c:v>
                </c:pt>
                <c:pt idx="60">
                  <c:v>1.3006093131052086</c:v>
                </c:pt>
                <c:pt idx="61">
                  <c:v>1.3124283572322331</c:v>
                </c:pt>
                <c:pt idx="62">
                  <c:v>1.3246310053288064</c:v>
                </c:pt>
                <c:pt idx="63">
                  <c:v>1.3372298504836275</c:v>
                </c:pt>
                <c:pt idx="64">
                  <c:v>1.3502380291168012</c:v>
                </c:pt>
                <c:pt idx="65">
                  <c:v>1.3636692465413411</c:v>
                </c:pt>
                <c:pt idx="66">
                  <c:v>1.3775378039307797</c:v>
                </c:pt>
                <c:pt idx="67">
                  <c:v>1.3918586267768243</c:v>
                </c:pt>
                <c:pt idx="68">
                  <c:v>1.4066472949263198</c:v>
                </c:pt>
                <c:pt idx="69">
                  <c:v>1.4219200742925193</c:v>
                </c:pt>
                <c:pt idx="70">
                  <c:v>1.4376939503417505</c:v>
                </c:pt>
                <c:pt idx="71">
                  <c:v>1.4539866634629983</c:v>
                </c:pt>
                <c:pt idx="72">
                  <c:v>1.4708167463348696</c:v>
                </c:pt>
                <c:pt idx="73">
                  <c:v>1.4882035634116446</c:v>
                </c:pt>
                <c:pt idx="74">
                  <c:v>1.5061673526579584</c:v>
                </c:pt>
                <c:pt idx="75">
                  <c:v>1.5247292696698604</c:v>
                </c:pt>
                <c:pt idx="76">
                  <c:v>1.5439114343288316</c:v>
                </c:pt>
                <c:pt idx="77">
                  <c:v>1.5637369801445533</c:v>
                </c:pt>
                <c:pt idx="78">
                  <c:v>1.5842301064521671</c:v>
                </c:pt>
                <c:pt idx="79">
                  <c:v>1.6054161336401644</c:v>
                </c:pt>
                <c:pt idx="80">
                  <c:v>1.6273215615961119</c:v>
                </c:pt>
                <c:pt idx="81">
                  <c:v>1.6499741315691274</c:v>
                </c:pt>
                <c:pt idx="82">
                  <c:v>1.6734028916603563</c:v>
                </c:pt>
                <c:pt idx="83">
                  <c:v>1.6976382661657303</c:v>
                </c:pt>
                <c:pt idx="84">
                  <c:v>1.7227121290090068</c:v>
                </c:pt>
                <c:pt idx="85">
                  <c:v>1.7486578815175435</c:v>
                </c:pt>
                <c:pt idx="86">
                  <c:v>1.7755105348083398</c:v>
                </c:pt>
                <c:pt idx="87">
                  <c:v>1.8033067970677943</c:v>
                </c:pt>
                <c:pt idx="88">
                  <c:v>1.8320851660251463</c:v>
                </c:pt>
                <c:pt idx="89">
                  <c:v>1.8618860269367989</c:v>
                </c:pt>
                <c:pt idx="90">
                  <c:v>1.8927517564166492</c:v>
                </c:pt>
                <c:pt idx="91">
                  <c:v>1.9247268324659814</c:v>
                </c:pt>
                <c:pt idx="92">
                  <c:v>1.9578579510755589</c:v>
                </c:pt>
                <c:pt idx="93">
                  <c:v>1.992194149791936</c:v>
                </c:pt>
                <c:pt idx="94">
                  <c:v>2.0277869386598586</c:v>
                </c:pt>
                <c:pt idx="95">
                  <c:v>2.0646904389724448</c:v>
                </c:pt>
                <c:pt idx="96">
                  <c:v>2.1029615302808078</c:v>
                </c:pt>
                <c:pt idx="97">
                  <c:v>2.142660006134264</c:v>
                </c:pt>
                <c:pt idx="98">
                  <c:v>2.1838487390413053</c:v>
                </c:pt>
                <c:pt idx="99">
                  <c:v>2.2265938551594662</c:v>
                </c:pt>
                <c:pt idx="100">
                  <c:v>2.2709649192386587</c:v>
                </c:pt>
                <c:pt idx="101">
                  <c:v>2.3170351303571635</c:v>
                </c:pt>
                <c:pt idx="102">
                  <c:v>2.3648815290011034</c:v>
                </c:pt>
                <c:pt idx="103">
                  <c:v>2.4145852160465608</c:v>
                </c:pt>
                <c:pt idx="104">
                  <c:v>2.4662315842071338</c:v>
                </c:pt>
                <c:pt idx="105">
                  <c:v>2.5199105625077984</c:v>
                </c:pt>
                <c:pt idx="106">
                  <c:v>2.5757168743367669</c:v>
                </c:pt>
                <c:pt idx="107">
                  <c:v>2.6337503096091774</c:v>
                </c:pt>
                <c:pt idx="108">
                  <c:v>2.694116011547866</c:v>
                </c:pt>
                <c:pt idx="109">
                  <c:v>2.7569247785445086</c:v>
                </c:pt>
                <c:pt idx="110">
                  <c:v>2.8222933815070665</c:v>
                </c:pt>
                <c:pt idx="111">
                  <c:v>2.8903448970225423</c:v>
                </c:pt>
                <c:pt idx="112">
                  <c:v>2.9612090565645328</c:v>
                </c:pt>
                <c:pt idx="113">
                  <c:v>3.0350226118479586</c:v>
                </c:pt>
                <c:pt idx="114">
                  <c:v>3.1119297162738029</c:v>
                </c:pt>
                <c:pt idx="115">
                  <c:v>3.1920823222083405</c:v>
                </c:pt>
                <c:pt idx="116">
                  <c:v>3.275640593597247</c:v>
                </c:pt>
                <c:pt idx="117">
                  <c:v>3.3627733331170004</c:v>
                </c:pt>
                <c:pt idx="118">
                  <c:v>3.4536584227043239</c:v>
                </c:pt>
                <c:pt idx="119">
                  <c:v>3.5484832758684859</c:v>
                </c:pt>
                <c:pt idx="120">
                  <c:v>3.647445299668036</c:v>
                </c:pt>
                <c:pt idx="121">
                  <c:v>3.7507523636089708</c:v>
                </c:pt>
                <c:pt idx="122">
                  <c:v>3.8586232719782596</c:v>
                </c:pt>
                <c:pt idx="123">
                  <c:v>3.9712882352469849</c:v>
                </c:pt>
                <c:pt idx="124">
                  <c:v>4.0889893351391757</c:v>
                </c:pt>
                <c:pt idx="125">
                  <c:v>4.2119809767421064</c:v>
                </c:pt>
                <c:pt idx="126">
                  <c:v>4.3405303196046408</c:v>
                </c:pt>
                <c:pt idx="127">
                  <c:v>4.4749176781019306</c:v>
                </c:pt>
                <c:pt idx="128">
                  <c:v>4.6154368794055483</c:v>
                </c:pt>
                <c:pt idx="129">
                  <c:v>4.7623955651518477</c:v>
                </c:pt>
                <c:pt idx="130">
                  <c:v>4.9161154203101409</c:v>
                </c:pt>
                <c:pt idx="131">
                  <c:v>5.076932309776315</c:v>
                </c:pt>
                <c:pt idx="132">
                  <c:v>5.2451962998155794</c:v>
                </c:pt>
                <c:pt idx="133">
                  <c:v>5.4212715376091971</c:v>
                </c:pt>
                <c:pt idx="134">
                  <c:v>5.6055359577855306</c:v>
                </c:pt>
                <c:pt idx="135">
                  <c:v>5.7983807799017448</c:v>
                </c:pt>
                <c:pt idx="136">
                  <c:v>6.0002097553627705</c:v>
                </c:pt>
                <c:pt idx="137">
                  <c:v>6.2114381162073498</c:v>
                </c:pt>
                <c:pt idx="138">
                  <c:v>6.4324911715621882</c:v>
                </c:pt>
                <c:pt idx="139">
                  <c:v>6.6638024904008999</c:v>
                </c:pt>
                <c:pt idx="140">
                  <c:v>6.9058116016135527</c:v>
                </c:pt>
                <c:pt idx="141">
                  <c:v>7.1589611344188455</c:v>
                </c:pt>
                <c:pt idx="142">
                  <c:v>7.4236933140191095</c:v>
                </c:pt>
                <c:pt idx="143">
                  <c:v>7.7004457193774813</c:v>
                </c:pt>
                <c:pt idx="144">
                  <c:v>7.9896462024611967</c:v>
                </c:pt>
                <c:pt idx="145">
                  <c:v>8.2917068617426111</c:v>
                </c:pt>
                <c:pt idx="146">
                  <c:v>8.6070169578377467</c:v>
                </c:pt>
                <c:pt idx="147">
                  <c:v>8.9359346567210292</c:v>
                </c:pt>
                <c:pt idx="148">
                  <c:v>9.2787774870281154</c:v>
                </c:pt>
                <c:pt idx="149">
                  <c:v>9.6358114038116369</c:v>
                </c:pt>
                <c:pt idx="150">
                  <c:v>10.007238363259798</c:v>
                </c:pt>
                <c:pt idx="151">
                  <c:v>10.393182333074195</c:v>
                </c:pt>
                <c:pt idx="152">
                  <c:v>10.793673693401292</c:v>
                </c:pt>
                <c:pt idx="153">
                  <c:v>11.208632025553547</c:v>
                </c:pt>
                <c:pt idx="154">
                  <c:v>11.637847342435501</c:v>
                </c:pt>
                <c:pt idx="155">
                  <c:v>12.080959887714258</c:v>
                </c:pt>
                <c:pt idx="156">
                  <c:v>12.537438722123815</c:v>
                </c:pt>
                <c:pt idx="157">
                  <c:v>13.006559426031693</c:v>
                </c:pt>
                <c:pt idx="158">
                  <c:v>13.487381377662967</c:v>
                </c:pt>
                <c:pt idx="159">
                  <c:v>13.978725214810737</c:v>
                </c:pt>
                <c:pt idx="160">
                  <c:v>14.479151251069645</c:v>
                </c:pt>
                <c:pt idx="161">
                  <c:v>14.986939789590849</c:v>
                </c:pt>
                <c:pt idx="162">
                  <c:v>15.500074448938015</c:v>
                </c:pt>
                <c:pt idx="163">
                  <c:v>16.01622977414366</c:v>
                </c:pt>
                <c:pt idx="164">
                  <c:v>16.532764535215254</c:v>
                </c:pt>
                <c:pt idx="165">
                  <c:v>17.046722195473475</c:v>
                </c:pt>
                <c:pt idx="166">
                  <c:v>17.55484004112558</c:v>
                </c:pt>
                <c:pt idx="167">
                  <c:v>18.053568378472548</c:v>
                </c:pt>
                <c:pt idx="168">
                  <c:v>18.539101004792215</c:v>
                </c:pt>
                <c:pt idx="169">
                  <c:v>19.007417826675152</c:v>
                </c:pt>
                <c:pt idx="170">
                  <c:v>19.45434002734585</c:v>
                </c:pt>
                <c:pt idx="171">
                  <c:v>19.875597576572833</c:v>
                </c:pt>
                <c:pt idx="172">
                  <c:v>20.266908153152436</c:v>
                </c:pt>
                <c:pt idx="173">
                  <c:v>20.624065748485624</c:v>
                </c:pt>
                <c:pt idx="174">
                  <c:v>20.943036396139227</c:v>
                </c:pt>
                <c:pt idx="175">
                  <c:v>21.220057697234076</c:v>
                </c:pt>
                <c:pt idx="176">
                  <c:v>21.451738165001171</c:v>
                </c:pt>
                <c:pt idx="177">
                  <c:v>21.635151974270848</c:v>
                </c:pt>
                <c:pt idx="178">
                  <c:v>21.76792454302818</c:v>
                </c:pt>
                <c:pt idx="179">
                  <c:v>21.848304541951684</c:v>
                </c:pt>
                <c:pt idx="180">
                  <c:v>21.875218441244428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61-412D-BC7F-05DE2C32EA47}"/>
            </c:ext>
          </c:extLst>
        </c:ser>
        <c:ser>
          <c:idx val="2"/>
          <c:order val="2"/>
          <c:tx>
            <c:strRef>
              <c:f>Otto!$J$5</c:f>
              <c:strCache>
                <c:ptCount val="1"/>
                <c:pt idx="0">
                  <c:v>Ardere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Otto!Ardere_phi</c:f>
              <c:numCache>
                <c:formatCode>General</c:formatCode>
                <c:ptCount val="2"/>
                <c:pt idx="0">
                  <c:v>360</c:v>
                </c:pt>
                <c:pt idx="1">
                  <c:v>360</c:v>
                </c:pt>
              </c:numCache>
            </c:numRef>
          </c:xVal>
          <c:yVal>
            <c:numRef>
              <c:f>Otto!Ardere_p</c:f>
              <c:numCache>
                <c:formatCode>0.00</c:formatCode>
                <c:ptCount val="2"/>
                <c:pt idx="0">
                  <c:v>21.875218441244428</c:v>
                </c:pt>
                <c:pt idx="1">
                  <c:v>98.579550093285988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61-412D-BC7F-05DE2C32EA47}"/>
            </c:ext>
          </c:extLst>
        </c:ser>
        <c:ser>
          <c:idx val="3"/>
          <c:order val="3"/>
          <c:tx>
            <c:strRef>
              <c:f>Otto!$J$6</c:f>
              <c:strCache>
                <c:ptCount val="1"/>
                <c:pt idx="0">
                  <c:v>Destindere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Otto!Destindere_phi</c:f>
              <c:numCache>
                <c:formatCode>General</c:formatCode>
                <c:ptCount val="180"/>
                <c:pt idx="0">
                  <c:v>361</c:v>
                </c:pt>
                <c:pt idx="1">
                  <c:v>362</c:v>
                </c:pt>
                <c:pt idx="2">
                  <c:v>363</c:v>
                </c:pt>
                <c:pt idx="3">
                  <c:v>364</c:v>
                </c:pt>
                <c:pt idx="4">
                  <c:v>365</c:v>
                </c:pt>
                <c:pt idx="5">
                  <c:v>366</c:v>
                </c:pt>
                <c:pt idx="6">
                  <c:v>367</c:v>
                </c:pt>
                <c:pt idx="7">
                  <c:v>368</c:v>
                </c:pt>
                <c:pt idx="8">
                  <c:v>369</c:v>
                </c:pt>
                <c:pt idx="9">
                  <c:v>370</c:v>
                </c:pt>
                <c:pt idx="10">
                  <c:v>371</c:v>
                </c:pt>
                <c:pt idx="11">
                  <c:v>372</c:v>
                </c:pt>
                <c:pt idx="12">
                  <c:v>373</c:v>
                </c:pt>
                <c:pt idx="13">
                  <c:v>374</c:v>
                </c:pt>
                <c:pt idx="14">
                  <c:v>375</c:v>
                </c:pt>
                <c:pt idx="15">
                  <c:v>376</c:v>
                </c:pt>
                <c:pt idx="16">
                  <c:v>377</c:v>
                </c:pt>
                <c:pt idx="17">
                  <c:v>378</c:v>
                </c:pt>
                <c:pt idx="18">
                  <c:v>379</c:v>
                </c:pt>
                <c:pt idx="19">
                  <c:v>380</c:v>
                </c:pt>
                <c:pt idx="20">
                  <c:v>381</c:v>
                </c:pt>
                <c:pt idx="21">
                  <c:v>382</c:v>
                </c:pt>
                <c:pt idx="22">
                  <c:v>383</c:v>
                </c:pt>
                <c:pt idx="23">
                  <c:v>384</c:v>
                </c:pt>
                <c:pt idx="24">
                  <c:v>385</c:v>
                </c:pt>
                <c:pt idx="25">
                  <c:v>386</c:v>
                </c:pt>
                <c:pt idx="26">
                  <c:v>387</c:v>
                </c:pt>
                <c:pt idx="27">
                  <c:v>388</c:v>
                </c:pt>
                <c:pt idx="28">
                  <c:v>389</c:v>
                </c:pt>
                <c:pt idx="29">
                  <c:v>390</c:v>
                </c:pt>
                <c:pt idx="30">
                  <c:v>391</c:v>
                </c:pt>
                <c:pt idx="31">
                  <c:v>392</c:v>
                </c:pt>
                <c:pt idx="32">
                  <c:v>393</c:v>
                </c:pt>
                <c:pt idx="33">
                  <c:v>394</c:v>
                </c:pt>
                <c:pt idx="34">
                  <c:v>395</c:v>
                </c:pt>
                <c:pt idx="35">
                  <c:v>396</c:v>
                </c:pt>
                <c:pt idx="36">
                  <c:v>397</c:v>
                </c:pt>
                <c:pt idx="37">
                  <c:v>398</c:v>
                </c:pt>
                <c:pt idx="38">
                  <c:v>399</c:v>
                </c:pt>
                <c:pt idx="39">
                  <c:v>400</c:v>
                </c:pt>
                <c:pt idx="40">
                  <c:v>401</c:v>
                </c:pt>
                <c:pt idx="41">
                  <c:v>402</c:v>
                </c:pt>
                <c:pt idx="42">
                  <c:v>403</c:v>
                </c:pt>
                <c:pt idx="43">
                  <c:v>404</c:v>
                </c:pt>
                <c:pt idx="44">
                  <c:v>405</c:v>
                </c:pt>
                <c:pt idx="45">
                  <c:v>406</c:v>
                </c:pt>
                <c:pt idx="46">
                  <c:v>407</c:v>
                </c:pt>
                <c:pt idx="47">
                  <c:v>408</c:v>
                </c:pt>
                <c:pt idx="48">
                  <c:v>409</c:v>
                </c:pt>
                <c:pt idx="49">
                  <c:v>410</c:v>
                </c:pt>
                <c:pt idx="50">
                  <c:v>411</c:v>
                </c:pt>
                <c:pt idx="51">
                  <c:v>412</c:v>
                </c:pt>
                <c:pt idx="52">
                  <c:v>413</c:v>
                </c:pt>
                <c:pt idx="53">
                  <c:v>414</c:v>
                </c:pt>
                <c:pt idx="54">
                  <c:v>415</c:v>
                </c:pt>
                <c:pt idx="55">
                  <c:v>416</c:v>
                </c:pt>
                <c:pt idx="56">
                  <c:v>417</c:v>
                </c:pt>
                <c:pt idx="57">
                  <c:v>418</c:v>
                </c:pt>
                <c:pt idx="58">
                  <c:v>419</c:v>
                </c:pt>
                <c:pt idx="59">
                  <c:v>420</c:v>
                </c:pt>
                <c:pt idx="60">
                  <c:v>421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425</c:v>
                </c:pt>
                <c:pt idx="65">
                  <c:v>426</c:v>
                </c:pt>
                <c:pt idx="66">
                  <c:v>427</c:v>
                </c:pt>
                <c:pt idx="67">
                  <c:v>428</c:v>
                </c:pt>
                <c:pt idx="68">
                  <c:v>429</c:v>
                </c:pt>
                <c:pt idx="69">
                  <c:v>430</c:v>
                </c:pt>
                <c:pt idx="70">
                  <c:v>431</c:v>
                </c:pt>
                <c:pt idx="71">
                  <c:v>432</c:v>
                </c:pt>
                <c:pt idx="72">
                  <c:v>433</c:v>
                </c:pt>
                <c:pt idx="73">
                  <c:v>434</c:v>
                </c:pt>
                <c:pt idx="74">
                  <c:v>435</c:v>
                </c:pt>
                <c:pt idx="75">
                  <c:v>436</c:v>
                </c:pt>
                <c:pt idx="76">
                  <c:v>437</c:v>
                </c:pt>
                <c:pt idx="77">
                  <c:v>438</c:v>
                </c:pt>
                <c:pt idx="78">
                  <c:v>439</c:v>
                </c:pt>
                <c:pt idx="79">
                  <c:v>440</c:v>
                </c:pt>
                <c:pt idx="80">
                  <c:v>441</c:v>
                </c:pt>
                <c:pt idx="81">
                  <c:v>442</c:v>
                </c:pt>
                <c:pt idx="82">
                  <c:v>443</c:v>
                </c:pt>
                <c:pt idx="83">
                  <c:v>444</c:v>
                </c:pt>
                <c:pt idx="84">
                  <c:v>445</c:v>
                </c:pt>
                <c:pt idx="85">
                  <c:v>446</c:v>
                </c:pt>
                <c:pt idx="86">
                  <c:v>447</c:v>
                </c:pt>
                <c:pt idx="87">
                  <c:v>448</c:v>
                </c:pt>
                <c:pt idx="88">
                  <c:v>449</c:v>
                </c:pt>
                <c:pt idx="89">
                  <c:v>450</c:v>
                </c:pt>
                <c:pt idx="90">
                  <c:v>451</c:v>
                </c:pt>
                <c:pt idx="91">
                  <c:v>452</c:v>
                </c:pt>
                <c:pt idx="92">
                  <c:v>453</c:v>
                </c:pt>
                <c:pt idx="93">
                  <c:v>454</c:v>
                </c:pt>
                <c:pt idx="94">
                  <c:v>455</c:v>
                </c:pt>
                <c:pt idx="95">
                  <c:v>456</c:v>
                </c:pt>
                <c:pt idx="96">
                  <c:v>457</c:v>
                </c:pt>
                <c:pt idx="97">
                  <c:v>458</c:v>
                </c:pt>
                <c:pt idx="98">
                  <c:v>459</c:v>
                </c:pt>
                <c:pt idx="99">
                  <c:v>460</c:v>
                </c:pt>
                <c:pt idx="100">
                  <c:v>461</c:v>
                </c:pt>
                <c:pt idx="101">
                  <c:v>462</c:v>
                </c:pt>
                <c:pt idx="102">
                  <c:v>463</c:v>
                </c:pt>
                <c:pt idx="103">
                  <c:v>464</c:v>
                </c:pt>
                <c:pt idx="104">
                  <c:v>465</c:v>
                </c:pt>
                <c:pt idx="105">
                  <c:v>466</c:v>
                </c:pt>
                <c:pt idx="106">
                  <c:v>467</c:v>
                </c:pt>
                <c:pt idx="107">
                  <c:v>468</c:v>
                </c:pt>
                <c:pt idx="108">
                  <c:v>469</c:v>
                </c:pt>
                <c:pt idx="109">
                  <c:v>470</c:v>
                </c:pt>
                <c:pt idx="110">
                  <c:v>471</c:v>
                </c:pt>
                <c:pt idx="111">
                  <c:v>472</c:v>
                </c:pt>
                <c:pt idx="112">
                  <c:v>473</c:v>
                </c:pt>
                <c:pt idx="113">
                  <c:v>474</c:v>
                </c:pt>
                <c:pt idx="114">
                  <c:v>475</c:v>
                </c:pt>
                <c:pt idx="115">
                  <c:v>476</c:v>
                </c:pt>
                <c:pt idx="116">
                  <c:v>477</c:v>
                </c:pt>
                <c:pt idx="117">
                  <c:v>478</c:v>
                </c:pt>
                <c:pt idx="118">
                  <c:v>479</c:v>
                </c:pt>
                <c:pt idx="119">
                  <c:v>480</c:v>
                </c:pt>
                <c:pt idx="120">
                  <c:v>481</c:v>
                </c:pt>
                <c:pt idx="121">
                  <c:v>482</c:v>
                </c:pt>
                <c:pt idx="122">
                  <c:v>483</c:v>
                </c:pt>
                <c:pt idx="123">
                  <c:v>484</c:v>
                </c:pt>
                <c:pt idx="124">
                  <c:v>485</c:v>
                </c:pt>
                <c:pt idx="125">
                  <c:v>486</c:v>
                </c:pt>
                <c:pt idx="126">
                  <c:v>487</c:v>
                </c:pt>
                <c:pt idx="127">
                  <c:v>488</c:v>
                </c:pt>
                <c:pt idx="128">
                  <c:v>489</c:v>
                </c:pt>
                <c:pt idx="129">
                  <c:v>490</c:v>
                </c:pt>
                <c:pt idx="130">
                  <c:v>491</c:v>
                </c:pt>
                <c:pt idx="131">
                  <c:v>492</c:v>
                </c:pt>
                <c:pt idx="132">
                  <c:v>493</c:v>
                </c:pt>
                <c:pt idx="133">
                  <c:v>494</c:v>
                </c:pt>
                <c:pt idx="134">
                  <c:v>495</c:v>
                </c:pt>
                <c:pt idx="135">
                  <c:v>496</c:v>
                </c:pt>
                <c:pt idx="136">
                  <c:v>497</c:v>
                </c:pt>
                <c:pt idx="137">
                  <c:v>498</c:v>
                </c:pt>
                <c:pt idx="138">
                  <c:v>499</c:v>
                </c:pt>
                <c:pt idx="139">
                  <c:v>500</c:v>
                </c:pt>
                <c:pt idx="140">
                  <c:v>501</c:v>
                </c:pt>
                <c:pt idx="141">
                  <c:v>502</c:v>
                </c:pt>
                <c:pt idx="142">
                  <c:v>503</c:v>
                </c:pt>
                <c:pt idx="143">
                  <c:v>504</c:v>
                </c:pt>
                <c:pt idx="144">
                  <c:v>505</c:v>
                </c:pt>
                <c:pt idx="145">
                  <c:v>506</c:v>
                </c:pt>
                <c:pt idx="146">
                  <c:v>507</c:v>
                </c:pt>
                <c:pt idx="147">
                  <c:v>508</c:v>
                </c:pt>
                <c:pt idx="148">
                  <c:v>509</c:v>
                </c:pt>
                <c:pt idx="149">
                  <c:v>510</c:v>
                </c:pt>
                <c:pt idx="150">
                  <c:v>511</c:v>
                </c:pt>
                <c:pt idx="151">
                  <c:v>512</c:v>
                </c:pt>
                <c:pt idx="152">
                  <c:v>513</c:v>
                </c:pt>
                <c:pt idx="153">
                  <c:v>514</c:v>
                </c:pt>
                <c:pt idx="154">
                  <c:v>515</c:v>
                </c:pt>
                <c:pt idx="155">
                  <c:v>516</c:v>
                </c:pt>
                <c:pt idx="156">
                  <c:v>517</c:v>
                </c:pt>
                <c:pt idx="157">
                  <c:v>518</c:v>
                </c:pt>
                <c:pt idx="158">
                  <c:v>519</c:v>
                </c:pt>
                <c:pt idx="159">
                  <c:v>520</c:v>
                </c:pt>
                <c:pt idx="160">
                  <c:v>521</c:v>
                </c:pt>
                <c:pt idx="161">
                  <c:v>522</c:v>
                </c:pt>
                <c:pt idx="162">
                  <c:v>523</c:v>
                </c:pt>
                <c:pt idx="163">
                  <c:v>524</c:v>
                </c:pt>
                <c:pt idx="164">
                  <c:v>525</c:v>
                </c:pt>
                <c:pt idx="165">
                  <c:v>526</c:v>
                </c:pt>
                <c:pt idx="166">
                  <c:v>527</c:v>
                </c:pt>
                <c:pt idx="167">
                  <c:v>528</c:v>
                </c:pt>
                <c:pt idx="168">
                  <c:v>529</c:v>
                </c:pt>
                <c:pt idx="169">
                  <c:v>530</c:v>
                </c:pt>
                <c:pt idx="170">
                  <c:v>531</c:v>
                </c:pt>
                <c:pt idx="171">
                  <c:v>532</c:v>
                </c:pt>
                <c:pt idx="172">
                  <c:v>533</c:v>
                </c:pt>
                <c:pt idx="173">
                  <c:v>534</c:v>
                </c:pt>
                <c:pt idx="174">
                  <c:v>535</c:v>
                </c:pt>
                <c:pt idx="175">
                  <c:v>536</c:v>
                </c:pt>
                <c:pt idx="176">
                  <c:v>537</c:v>
                </c:pt>
                <c:pt idx="177">
                  <c:v>538</c:v>
                </c:pt>
                <c:pt idx="178">
                  <c:v>539</c:v>
                </c:pt>
                <c:pt idx="179">
                  <c:v>540</c:v>
                </c:pt>
              </c:numCache>
            </c:numRef>
          </c:xVal>
          <c:yVal>
            <c:numRef>
              <c:f>Otto!Destindere_p</c:f>
              <c:numCache>
                <c:formatCode>0.00</c:formatCode>
                <c:ptCount val="180"/>
                <c:pt idx="0">
                  <c:v>98.466528751253747</c:v>
                </c:pt>
                <c:pt idx="1">
                  <c:v>98.128927069797129</c:v>
                </c:pt>
                <c:pt idx="2">
                  <c:v>97.57108654889943</c:v>
                </c:pt>
                <c:pt idx="3">
                  <c:v>96.800093825635614</c:v>
                </c:pt>
                <c:pt idx="4">
                  <c:v>95.8255656912023</c:v>
                </c:pt>
                <c:pt idx="5">
                  <c:v>94.659364935437182</c:v>
                </c:pt>
                <c:pt idx="6">
                  <c:v>93.315262071943636</c:v>
                </c:pt>
                <c:pt idx="7">
                  <c:v>91.808560022041817</c:v>
                </c:pt>
                <c:pt idx="8">
                  <c:v>90.155699544418852</c:v>
                </c:pt>
                <c:pt idx="9">
                  <c:v>88.37386264987866</c:v>
                </c:pt>
                <c:pt idx="10">
                  <c:v>86.480589615972988</c:v>
                </c:pt>
                <c:pt idx="11">
                  <c:v>84.493422776495279</c:v>
                </c:pt>
                <c:pt idx="12">
                  <c:v>82.42958730884331</c:v>
                </c:pt>
                <c:pt idx="13">
                  <c:v>80.305716081865057</c:v>
                </c:pt>
                <c:pt idx="14">
                  <c:v>78.137622529010841</c:v>
                </c:pt>
                <c:pt idx="15">
                  <c:v>75.940122692188112</c:v>
                </c:pt>
                <c:pt idx="16">
                  <c:v>73.726905189993161</c:v>
                </c:pt>
                <c:pt idx="17">
                  <c:v>71.510445982091198</c:v>
                </c:pt>
                <c:pt idx="18">
                  <c:v>69.301963451765332</c:v>
                </c:pt>
                <c:pt idx="19">
                  <c:v>67.111408485604173</c:v>
                </c:pt>
                <c:pt idx="20">
                  <c:v>64.947483834168736</c:v>
                </c:pt>
                <c:pt idx="21">
                  <c:v>62.817687011922494</c:v>
                </c:pt>
                <c:pt idx="22">
                  <c:v>60.728371253055499</c:v>
                </c:pt>
                <c:pt idx="23">
                  <c:v>58.684819498278095</c:v>
                </c:pt>
                <c:pt idx="24">
                  <c:v>56.691326970754091</c:v>
                </c:pt>
                <c:pt idx="25">
                  <c:v>54.751288543600758</c:v>
                </c:pt>
                <c:pt idx="26">
                  <c:v>52.867287756761549</c:v>
                </c:pt>
                <c:pt idx="27">
                  <c:v>51.041184970721723</c:v>
                </c:pt>
                <c:pt idx="28">
                  <c:v>49.274202723614259</c:v>
                </c:pt>
                <c:pt idx="29">
                  <c:v>47.567006871961134</c:v>
                </c:pt>
                <c:pt idx="30">
                  <c:v>45.919782536802913</c:v>
                </c:pt>
                <c:pt idx="31">
                  <c:v>44.332304245499813</c:v>
                </c:pt>
                <c:pt idx="32">
                  <c:v>42.803999958389333</c:v>
                </c:pt>
                <c:pt idx="33">
                  <c:v>41.334008904792832</c:v>
                </c:pt>
                <c:pt idx="34">
                  <c:v>39.921233332047301</c:v>
                </c:pt>
                <c:pt idx="35">
                  <c:v>38.564384402349631</c:v>
                </c:pt>
                <c:pt idx="36">
                  <c:v>37.26202256319484</c:v>
                </c:pt>
                <c:pt idx="37">
                  <c:v>36.012592775543638</c:v>
                </c:pt>
                <c:pt idx="38">
                  <c:v>34.814455016306539</c:v>
                </c:pt>
                <c:pt idx="39">
                  <c:v>33.665910484152363</c:v>
                </c:pt>
                <c:pt idx="40">
                  <c:v>32.56522393505405</c:v>
                </c:pt>
                <c:pt idx="41">
                  <c:v>31.51064256050676</c:v>
                </c:pt>
                <c:pt idx="42">
                  <c:v>30.500411800374117</c:v>
                </c:pt>
                <c:pt idx="43">
                  <c:v>29.532788456513146</c:v>
                </c:pt>
                <c:pt idx="44">
                  <c:v>28.606051444780963</c:v>
                </c:pt>
                <c:pt idx="45">
                  <c:v>27.718510493315268</c:v>
                </c:pt>
                <c:pt idx="46">
                  <c:v>26.868513065279895</c:v>
                </c:pt>
                <c:pt idx="47">
                  <c:v>26.054449755406939</c:v>
                </c:pt>
                <c:pt idx="48">
                  <c:v>25.274758382216877</c:v>
                </c:pt>
                <c:pt idx="49">
                  <c:v>24.52792697212519</c:v>
                </c:pt>
                <c:pt idx="50">
                  <c:v>23.81249580794583</c:v>
                </c:pt>
                <c:pt idx="51">
                  <c:v>23.127058692673963</c:v>
                </c:pt>
                <c:pt idx="52">
                  <c:v>22.470263559866822</c:v>
                </c:pt>
                <c:pt idx="53">
                  <c:v>21.840812544389401</c:v>
                </c:pt>
                <c:pt idx="54">
                  <c:v>21.237461611647397</c:v>
                </c:pt>
                <c:pt idx="55">
                  <c:v>20.659019829571339</c:v>
                </c:pt>
                <c:pt idx="56">
                  <c:v>20.104348355403197</c:v>
                </c:pt>
                <c:pt idx="57">
                  <c:v>19.572359198625296</c:v>
                </c:pt>
                <c:pt idx="58">
                  <c:v>19.062013812018872</c:v>
                </c:pt>
                <c:pt idx="59">
                  <c:v>18.572321554703109</c:v>
                </c:pt>
                <c:pt idx="60">
                  <c:v>18.102338063956463</c:v>
                </c:pt>
                <c:pt idx="61">
                  <c:v>17.651163566533842</c:v>
                </c:pt>
                <c:pt idx="62">
                  <c:v>17.217941154955348</c:v>
                </c:pt>
                <c:pt idx="63">
                  <c:v>16.801855049747047</c:v>
                </c:pt>
                <c:pt idx="64">
                  <c:v>16.402128864773488</c:v>
                </c:pt>
                <c:pt idx="65">
                  <c:v>16.018023889526877</c:v>
                </c:pt>
                <c:pt idx="66">
                  <c:v>15.648837399457035</c:v>
                </c:pt>
                <c:pt idx="67">
                  <c:v>15.293901003073964</c:v>
                </c:pt>
                <c:pt idx="68">
                  <c:v>14.952579032569046</c:v>
                </c:pt>
                <c:pt idx="69">
                  <c:v>14.624266983036028</c:v>
                </c:pt>
                <c:pt idx="70">
                  <c:v>14.308390003978303</c:v>
                </c:pt>
                <c:pt idx="71">
                  <c:v>14.004401445630798</c:v>
                </c:pt>
                <c:pt idx="72">
                  <c:v>13.711781461664764</c:v>
                </c:pt>
                <c:pt idx="73">
                  <c:v>13.43003566905529</c:v>
                </c:pt>
                <c:pt idx="74">
                  <c:v>13.158693865247987</c:v>
                </c:pt>
                <c:pt idx="75">
                  <c:v>12.897308802239953</c:v>
                </c:pt>
                <c:pt idx="76">
                  <c:v>12.645455016774394</c:v>
                </c:pt>
                <c:pt idx="77">
                  <c:v>12.402727715518866</c:v>
                </c:pt>
                <c:pt idx="78">
                  <c:v>12.168741713842296</c:v>
                </c:pt>
                <c:pt idx="79">
                  <c:v>11.943130426612457</c:v>
                </c:pt>
                <c:pt idx="80">
                  <c:v>11.725544909294307</c:v>
                </c:pt>
                <c:pt idx="81">
                  <c:v>11.515652947530056</c:v>
                </c:pt>
                <c:pt idx="82">
                  <c:v>11.313138193318707</c:v>
                </c:pt>
                <c:pt idx="83">
                  <c:v>11.117699345878254</c:v>
                </c:pt>
                <c:pt idx="84">
                  <c:v>10.929049375262473</c:v>
                </c:pt>
                <c:pt idx="85">
                  <c:v>10.746914786813406</c:v>
                </c:pt>
                <c:pt idx="86">
                  <c:v>10.571034924553496</c:v>
                </c:pt>
                <c:pt idx="87">
                  <c:v>10.401161311657702</c:v>
                </c:pt>
                <c:pt idx="88">
                  <c:v>10.237057026190861</c:v>
                </c:pt>
                <c:pt idx="89">
                  <c:v>10.078496110348167</c:v>
                </c:pt>
                <c:pt idx="90">
                  <c:v>9.9252630114943194</c:v>
                </c:pt>
                <c:pt idx="91">
                  <c:v>9.7771520533582503</c:v>
                </c:pt>
                <c:pt idx="92">
                  <c:v>9.6339669358043185</c:v>
                </c:pt>
                <c:pt idx="93">
                  <c:v>9.4955202616660799</c:v>
                </c:pt>
                <c:pt idx="94">
                  <c:v>9.3616330891947293</c:v>
                </c:pt>
                <c:pt idx="95">
                  <c:v>9.2321345087396764</c:v>
                </c:pt>
                <c:pt idx="96">
                  <c:v>9.1068612423439586</c:v>
                </c:pt>
                <c:pt idx="97">
                  <c:v>8.9856572650005884</c:v>
                </c:pt>
                <c:pt idx="98">
                  <c:v>8.868373446378671</c:v>
                </c:pt>
                <c:pt idx="99">
                  <c:v>8.754867211888147</c:v>
                </c:pt>
                <c:pt idx="100">
                  <c:v>8.6450022220106764</c:v>
                </c:pt>
                <c:pt idx="101">
                  <c:v>8.5386480688809474</c:v>
                </c:pt>
                <c:pt idx="102">
                  <c:v>8.4356799891561369</c:v>
                </c:pt>
                <c:pt idx="103">
                  <c:v>8.3359785922642082</c:v>
                </c:pt>
                <c:pt idx="104">
                  <c:v>8.2394296031705441</c:v>
                </c:pt>
                <c:pt idx="105">
                  <c:v>8.1459236188504089</c:v>
                </c:pt>
                <c:pt idx="106">
                  <c:v>8.0553558776998369</c:v>
                </c:pt>
                <c:pt idx="107">
                  <c:v>7.9676260411602877</c:v>
                </c:pt>
                <c:pt idx="108">
                  <c:v>7.882637986873676</c:v>
                </c:pt>
                <c:pt idx="109">
                  <c:v>7.8002996127226716</c:v>
                </c:pt>
                <c:pt idx="110">
                  <c:v>7.7205226511483085</c:v>
                </c:pt>
                <c:pt idx="111">
                  <c:v>7.6432224931715274</c:v>
                </c:pt>
                <c:pt idx="112">
                  <c:v>7.568318021578115</c:v>
                </c:pt>
                <c:pt idx="113">
                  <c:v>7.4957314527577443</c:v>
                </c:pt>
                <c:pt idx="114">
                  <c:v>7.4253881867172646</c:v>
                </c:pt>
                <c:pt idx="115">
                  <c:v>7.3572166648159012</c:v>
                </c:pt>
                <c:pt idx="116">
                  <c:v>7.2911482347964647</c:v>
                </c:pt>
                <c:pt idx="117">
                  <c:v>7.2271170227112602</c:v>
                </c:pt>
                <c:pt idx="118">
                  <c:v>7.1650598113646664</c:v>
                </c:pt>
                <c:pt idx="119">
                  <c:v>7.1049159249164164</c:v>
                </c:pt>
                <c:pt idx="120">
                  <c:v>7.0466271193101901</c:v>
                </c:pt>
                <c:pt idx="121">
                  <c:v>6.9901374782116994</c:v>
                </c:pt>
                <c:pt idx="122">
                  <c:v>6.9353933141588175</c:v>
                </c:pt>
                <c:pt idx="123">
                  <c:v>6.8823430746434866</c:v>
                </c:pt>
                <c:pt idx="124">
                  <c:v>6.8309372528616175</c:v>
                </c:pt>
                <c:pt idx="125">
                  <c:v>6.78112830288228</c:v>
                </c:pt>
                <c:pt idx="126">
                  <c:v>6.7328705590021611</c:v>
                </c:pt>
                <c:pt idx="127">
                  <c:v>6.6861201590646182</c:v>
                </c:pt>
                <c:pt idx="128">
                  <c:v>6.6408349715355799</c:v>
                </c:pt>
                <c:pt idx="129">
                  <c:v>6.5969745261405732</c:v>
                </c:pt>
                <c:pt idx="130">
                  <c:v>6.5544999478783543</c:v>
                </c:pt>
                <c:pt idx="131">
                  <c:v>6.5133738942374277</c:v>
                </c:pt>
                <c:pt idx="132">
                  <c:v>6.4735604954516734</c:v>
                </c:pt>
                <c:pt idx="133">
                  <c:v>6.4350252976407063</c:v>
                </c:pt>
                <c:pt idx="134">
                  <c:v>6.3977352086896273</c:v>
                </c:pt>
                <c:pt idx="135">
                  <c:v>6.3616584467309769</c:v>
                </c:pt>
                <c:pt idx="136">
                  <c:v>6.3267644910997269</c:v>
                </c:pt>
                <c:pt idx="137">
                  <c:v>6.2930240356395384</c:v>
                </c:pt>
                <c:pt idx="138">
                  <c:v>6.2604089442453805</c:v>
                </c:pt>
                <c:pt idx="139">
                  <c:v>6.2288922085343303</c:v>
                </c:pt>
                <c:pt idx="140">
                  <c:v>6.1984479075424606</c:v>
                </c:pt>
                <c:pt idx="141">
                  <c:v>6.1690511693515324</c:v>
                </c:pt>
                <c:pt idx="142">
                  <c:v>6.1406781345548946</c:v>
                </c:pt>
                <c:pt idx="143">
                  <c:v>6.1133059214768455</c:v>
                </c:pt>
                <c:pt idx="144">
                  <c:v>6.0869125930649624</c:v>
                </c:pt>
                <c:pt idx="145">
                  <c:v>6.0614771253792172</c:v>
                </c:pt>
                <c:pt idx="146">
                  <c:v>6.0369793776062002</c:v>
                </c:pt>
                <c:pt idx="147">
                  <c:v>6.0134000635308702</c:v>
                </c:pt>
                <c:pt idx="148">
                  <c:v>5.990720724402034</c:v>
                </c:pt>
                <c:pt idx="149">
                  <c:v>5.9689237031315114</c:v>
                </c:pt>
                <c:pt idx="150">
                  <c:v>5.9479921197703609</c:v>
                </c:pt>
                <c:pt idx="151">
                  <c:v>5.9279098482088131</c:v>
                </c:pt>
                <c:pt idx="152">
                  <c:v>5.908661494049646</c:v>
                </c:pt>
                <c:pt idx="153">
                  <c:v>5.8902323736077387</c:v>
                </c:pt>
                <c:pt idx="154">
                  <c:v>5.8726084939911019</c:v>
                </c:pt>
                <c:pt idx="155">
                  <c:v>5.8557765342217127</c:v>
                </c:pt>
                <c:pt idx="156">
                  <c:v>5.8397238273564716</c:v>
                </c:pt>
                <c:pt idx="157">
                  <c:v>5.8244383435714342</c:v>
                </c:pt>
                <c:pt idx="158">
                  <c:v>5.8099086741743902</c:v>
                </c:pt>
                <c:pt idx="159">
                  <c:v>5.7961240165132333</c:v>
                </c:pt>
                <c:pt idx="160">
                  <c:v>5.7830741597494217</c:v>
                </c:pt>
                <c:pt idx="161">
                  <c:v>5.770749471467953</c:v>
                </c:pt>
                <c:pt idx="162">
                  <c:v>5.7591408850969525</c:v>
                </c:pt>
                <c:pt idx="163">
                  <c:v>5.7482398881119234</c:v>
                </c:pt>
                <c:pt idx="164">
                  <c:v>5.738038511001271</c:v>
                </c:pt>
                <c:pt idx="165">
                  <c:v>5.7285293169714091</c:v>
                </c:pt>
                <c:pt idx="166">
                  <c:v>5.7197053923713206</c:v>
                </c:pt>
                <c:pt idx="167">
                  <c:v>5.7115603378178781</c:v>
                </c:pt>
                <c:pt idx="168">
                  <c:v>5.7040882600047897</c:v>
                </c:pt>
                <c:pt idx="169">
                  <c:v>5.6972837641793106</c:v>
                </c:pt>
                <c:pt idx="170">
                  <c:v>5.6911419472723148</c:v>
                </c:pt>
                <c:pt idx="171">
                  <c:v>5.6856583916685226</c:v>
                </c:pt>
                <c:pt idx="172">
                  <c:v>5.6808291596050493</c:v>
                </c:pt>
                <c:pt idx="173">
                  <c:v>5.6766507881876089</c:v>
                </c:pt>
                <c:pt idx="174">
                  <c:v>5.6731202850149041</c:v>
                </c:pt>
                <c:pt idx="175">
                  <c:v>5.6702351244029661</c:v>
                </c:pt>
                <c:pt idx="176">
                  <c:v>5.6679932442022825</c:v>
                </c:pt>
                <c:pt idx="177">
                  <c:v>5.6663930432017722</c:v>
                </c:pt>
                <c:pt idx="178">
                  <c:v>5.6654333791146465</c:v>
                </c:pt>
                <c:pt idx="179">
                  <c:v>5.6651135671424715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61-412D-BC7F-05DE2C32EA47}"/>
            </c:ext>
          </c:extLst>
        </c:ser>
        <c:ser>
          <c:idx val="4"/>
          <c:order val="4"/>
          <c:tx>
            <c:strRef>
              <c:f>Otto!$J$7</c:f>
              <c:strCache>
                <c:ptCount val="1"/>
                <c:pt idx="0">
                  <c:v>Evacuare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Otto!Evacuare_phi</c:f>
              <c:numCache>
                <c:formatCode>General</c:formatCode>
                <c:ptCount val="181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  <c:pt idx="41">
                  <c:v>581</c:v>
                </c:pt>
                <c:pt idx="42">
                  <c:v>582</c:v>
                </c:pt>
                <c:pt idx="43">
                  <c:v>583</c:v>
                </c:pt>
                <c:pt idx="44">
                  <c:v>584</c:v>
                </c:pt>
                <c:pt idx="45">
                  <c:v>585</c:v>
                </c:pt>
                <c:pt idx="46">
                  <c:v>586</c:v>
                </c:pt>
                <c:pt idx="47">
                  <c:v>587</c:v>
                </c:pt>
                <c:pt idx="48">
                  <c:v>588</c:v>
                </c:pt>
                <c:pt idx="49">
                  <c:v>589</c:v>
                </c:pt>
                <c:pt idx="50">
                  <c:v>590</c:v>
                </c:pt>
                <c:pt idx="51">
                  <c:v>591</c:v>
                </c:pt>
                <c:pt idx="52">
                  <c:v>592</c:v>
                </c:pt>
                <c:pt idx="53">
                  <c:v>593</c:v>
                </c:pt>
                <c:pt idx="54">
                  <c:v>594</c:v>
                </c:pt>
                <c:pt idx="55">
                  <c:v>595</c:v>
                </c:pt>
                <c:pt idx="56">
                  <c:v>596</c:v>
                </c:pt>
                <c:pt idx="57">
                  <c:v>597</c:v>
                </c:pt>
                <c:pt idx="58">
                  <c:v>598</c:v>
                </c:pt>
                <c:pt idx="59">
                  <c:v>599</c:v>
                </c:pt>
                <c:pt idx="60">
                  <c:v>600</c:v>
                </c:pt>
                <c:pt idx="61">
                  <c:v>601</c:v>
                </c:pt>
                <c:pt idx="62">
                  <c:v>602</c:v>
                </c:pt>
                <c:pt idx="63">
                  <c:v>603</c:v>
                </c:pt>
                <c:pt idx="64">
                  <c:v>604</c:v>
                </c:pt>
                <c:pt idx="65">
                  <c:v>605</c:v>
                </c:pt>
                <c:pt idx="66">
                  <c:v>606</c:v>
                </c:pt>
                <c:pt idx="67">
                  <c:v>607</c:v>
                </c:pt>
                <c:pt idx="68">
                  <c:v>608</c:v>
                </c:pt>
                <c:pt idx="69">
                  <c:v>609</c:v>
                </c:pt>
                <c:pt idx="70">
                  <c:v>610</c:v>
                </c:pt>
                <c:pt idx="71">
                  <c:v>611</c:v>
                </c:pt>
                <c:pt idx="72">
                  <c:v>612</c:v>
                </c:pt>
                <c:pt idx="73">
                  <c:v>613</c:v>
                </c:pt>
                <c:pt idx="74">
                  <c:v>614</c:v>
                </c:pt>
                <c:pt idx="75">
                  <c:v>615</c:v>
                </c:pt>
                <c:pt idx="76">
                  <c:v>616</c:v>
                </c:pt>
                <c:pt idx="77">
                  <c:v>617</c:v>
                </c:pt>
                <c:pt idx="78">
                  <c:v>618</c:v>
                </c:pt>
                <c:pt idx="79">
                  <c:v>619</c:v>
                </c:pt>
                <c:pt idx="80">
                  <c:v>620</c:v>
                </c:pt>
                <c:pt idx="81">
                  <c:v>621</c:v>
                </c:pt>
                <c:pt idx="82">
                  <c:v>622</c:v>
                </c:pt>
                <c:pt idx="83">
                  <c:v>623</c:v>
                </c:pt>
                <c:pt idx="84">
                  <c:v>624</c:v>
                </c:pt>
                <c:pt idx="85">
                  <c:v>625</c:v>
                </c:pt>
                <c:pt idx="86">
                  <c:v>626</c:v>
                </c:pt>
                <c:pt idx="87">
                  <c:v>627</c:v>
                </c:pt>
                <c:pt idx="88">
                  <c:v>628</c:v>
                </c:pt>
                <c:pt idx="89">
                  <c:v>629</c:v>
                </c:pt>
                <c:pt idx="90">
                  <c:v>630</c:v>
                </c:pt>
                <c:pt idx="91">
                  <c:v>631</c:v>
                </c:pt>
                <c:pt idx="92">
                  <c:v>632</c:v>
                </c:pt>
                <c:pt idx="93">
                  <c:v>633</c:v>
                </c:pt>
                <c:pt idx="94">
                  <c:v>634</c:v>
                </c:pt>
                <c:pt idx="95">
                  <c:v>635</c:v>
                </c:pt>
                <c:pt idx="96">
                  <c:v>636</c:v>
                </c:pt>
                <c:pt idx="97">
                  <c:v>637</c:v>
                </c:pt>
                <c:pt idx="98">
                  <c:v>638</c:v>
                </c:pt>
                <c:pt idx="99">
                  <c:v>639</c:v>
                </c:pt>
                <c:pt idx="100">
                  <c:v>640</c:v>
                </c:pt>
                <c:pt idx="101">
                  <c:v>641</c:v>
                </c:pt>
                <c:pt idx="102">
                  <c:v>642</c:v>
                </c:pt>
                <c:pt idx="103">
                  <c:v>643</c:v>
                </c:pt>
                <c:pt idx="104">
                  <c:v>644</c:v>
                </c:pt>
                <c:pt idx="105">
                  <c:v>645</c:v>
                </c:pt>
                <c:pt idx="106">
                  <c:v>646</c:v>
                </c:pt>
                <c:pt idx="107">
                  <c:v>647</c:v>
                </c:pt>
                <c:pt idx="108">
                  <c:v>648</c:v>
                </c:pt>
                <c:pt idx="109">
                  <c:v>649</c:v>
                </c:pt>
                <c:pt idx="110">
                  <c:v>650</c:v>
                </c:pt>
                <c:pt idx="111">
                  <c:v>651</c:v>
                </c:pt>
                <c:pt idx="112">
                  <c:v>652</c:v>
                </c:pt>
                <c:pt idx="113">
                  <c:v>653</c:v>
                </c:pt>
                <c:pt idx="114">
                  <c:v>654</c:v>
                </c:pt>
                <c:pt idx="115">
                  <c:v>655</c:v>
                </c:pt>
                <c:pt idx="116">
                  <c:v>656</c:v>
                </c:pt>
                <c:pt idx="117">
                  <c:v>657</c:v>
                </c:pt>
                <c:pt idx="118">
                  <c:v>658</c:v>
                </c:pt>
                <c:pt idx="119">
                  <c:v>659</c:v>
                </c:pt>
                <c:pt idx="120">
                  <c:v>660</c:v>
                </c:pt>
                <c:pt idx="121">
                  <c:v>661</c:v>
                </c:pt>
                <c:pt idx="122">
                  <c:v>662</c:v>
                </c:pt>
                <c:pt idx="123">
                  <c:v>663</c:v>
                </c:pt>
                <c:pt idx="124">
                  <c:v>664</c:v>
                </c:pt>
                <c:pt idx="125">
                  <c:v>665</c:v>
                </c:pt>
                <c:pt idx="126">
                  <c:v>666</c:v>
                </c:pt>
                <c:pt idx="127">
                  <c:v>667</c:v>
                </c:pt>
                <c:pt idx="128">
                  <c:v>668</c:v>
                </c:pt>
                <c:pt idx="129">
                  <c:v>669</c:v>
                </c:pt>
                <c:pt idx="130">
                  <c:v>670</c:v>
                </c:pt>
                <c:pt idx="131">
                  <c:v>671</c:v>
                </c:pt>
                <c:pt idx="132">
                  <c:v>672</c:v>
                </c:pt>
                <c:pt idx="133">
                  <c:v>673</c:v>
                </c:pt>
                <c:pt idx="134">
                  <c:v>674</c:v>
                </c:pt>
                <c:pt idx="135">
                  <c:v>675</c:v>
                </c:pt>
                <c:pt idx="136">
                  <c:v>676</c:v>
                </c:pt>
                <c:pt idx="137">
                  <c:v>677</c:v>
                </c:pt>
                <c:pt idx="138">
                  <c:v>678</c:v>
                </c:pt>
                <c:pt idx="139">
                  <c:v>679</c:v>
                </c:pt>
                <c:pt idx="140">
                  <c:v>680</c:v>
                </c:pt>
                <c:pt idx="141">
                  <c:v>681</c:v>
                </c:pt>
                <c:pt idx="142">
                  <c:v>682</c:v>
                </c:pt>
                <c:pt idx="143">
                  <c:v>683</c:v>
                </c:pt>
                <c:pt idx="144">
                  <c:v>684</c:v>
                </c:pt>
                <c:pt idx="145">
                  <c:v>685</c:v>
                </c:pt>
                <c:pt idx="146">
                  <c:v>686</c:v>
                </c:pt>
                <c:pt idx="147">
                  <c:v>687</c:v>
                </c:pt>
                <c:pt idx="148">
                  <c:v>688</c:v>
                </c:pt>
                <c:pt idx="149">
                  <c:v>689</c:v>
                </c:pt>
                <c:pt idx="150">
                  <c:v>690</c:v>
                </c:pt>
                <c:pt idx="151">
                  <c:v>691</c:v>
                </c:pt>
                <c:pt idx="152">
                  <c:v>692</c:v>
                </c:pt>
                <c:pt idx="153">
                  <c:v>693</c:v>
                </c:pt>
                <c:pt idx="154">
                  <c:v>694</c:v>
                </c:pt>
                <c:pt idx="155">
                  <c:v>695</c:v>
                </c:pt>
                <c:pt idx="156">
                  <c:v>696</c:v>
                </c:pt>
                <c:pt idx="157">
                  <c:v>697</c:v>
                </c:pt>
                <c:pt idx="158">
                  <c:v>698</c:v>
                </c:pt>
                <c:pt idx="159">
                  <c:v>699</c:v>
                </c:pt>
                <c:pt idx="160">
                  <c:v>700</c:v>
                </c:pt>
                <c:pt idx="161">
                  <c:v>701</c:v>
                </c:pt>
                <c:pt idx="162">
                  <c:v>702</c:v>
                </c:pt>
                <c:pt idx="163">
                  <c:v>703</c:v>
                </c:pt>
                <c:pt idx="164">
                  <c:v>704</c:v>
                </c:pt>
                <c:pt idx="165">
                  <c:v>705</c:v>
                </c:pt>
                <c:pt idx="166">
                  <c:v>706</c:v>
                </c:pt>
                <c:pt idx="167">
                  <c:v>707</c:v>
                </c:pt>
                <c:pt idx="168">
                  <c:v>708</c:v>
                </c:pt>
                <c:pt idx="169">
                  <c:v>709</c:v>
                </c:pt>
                <c:pt idx="170">
                  <c:v>710</c:v>
                </c:pt>
                <c:pt idx="171">
                  <c:v>711</c:v>
                </c:pt>
                <c:pt idx="172">
                  <c:v>712</c:v>
                </c:pt>
                <c:pt idx="173">
                  <c:v>713</c:v>
                </c:pt>
                <c:pt idx="174">
                  <c:v>714</c:v>
                </c:pt>
                <c:pt idx="175">
                  <c:v>715</c:v>
                </c:pt>
                <c:pt idx="176">
                  <c:v>716</c:v>
                </c:pt>
                <c:pt idx="177">
                  <c:v>717</c:v>
                </c:pt>
                <c:pt idx="178">
                  <c:v>718</c:v>
                </c:pt>
                <c:pt idx="179">
                  <c:v>719</c:v>
                </c:pt>
                <c:pt idx="180">
                  <c:v>720</c:v>
                </c:pt>
              </c:numCache>
            </c:numRef>
          </c:xVal>
          <c:yVal>
            <c:numRef>
              <c:f>Otto!Evacuare_p</c:f>
              <c:numCache>
                <c:formatCode>0.00</c:formatCode>
                <c:ptCount val="181"/>
                <c:pt idx="0">
                  <c:v>5.6651135671424715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61-412D-BC7F-05DE2C32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6752"/>
        <c:axId val="116668672"/>
      </c:scatterChart>
      <c:valAx>
        <c:axId val="116666752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Volum [cm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668672"/>
        <c:crosses val="autoZero"/>
        <c:crossBetween val="midCat"/>
        <c:majorUnit val="60"/>
      </c:valAx>
      <c:valAx>
        <c:axId val="1166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Presiune [bar]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6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Seiliger!$J$3</c:f>
              <c:strCache>
                <c:ptCount val="1"/>
                <c:pt idx="0">
                  <c:v>Admisie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Seiliger!Admisie_V</c:f>
              <c:numCache>
                <c:formatCode>0.00</c:formatCode>
                <c:ptCount val="181"/>
                <c:pt idx="0">
                  <c:v>31.8</c:v>
                </c:pt>
                <c:pt idx="1">
                  <c:v>31.851572560843177</c:v>
                </c:pt>
                <c:pt idx="2">
                  <c:v>32.006264178010184</c:v>
                </c:pt>
                <c:pt idx="3">
                  <c:v>32.263996670943172</c:v>
                </c:pt>
                <c:pt idx="4">
                  <c:v>32.624639790484046</c:v>
                </c:pt>
                <c:pt idx="5">
                  <c:v>33.088011296546703</c:v>
                </c:pt>
                <c:pt idx="6">
                  <c:v>33.653877066894722</c:v>
                </c:pt>
                <c:pt idx="7">
                  <c:v>34.321951237052147</c:v>
                </c:pt>
                <c:pt idx="8">
                  <c:v>35.091896371394242</c:v>
                </c:pt>
                <c:pt idx="9">
                  <c:v>35.963323665465069</c:v>
                </c:pt>
                <c:pt idx="10">
                  <c:v>36.935793179580827</c:v>
                </c:pt>
                <c:pt idx="11">
                  <c:v>38.008814103783465</c:v>
                </c:pt>
                <c:pt idx="12">
                  <c:v>39.181845054216453</c:v>
                </c:pt>
                <c:pt idx="13">
                  <c:v>40.454294400998499</c:v>
                </c:pt>
                <c:pt idx="14">
                  <c:v>41.825520627673285</c:v>
                </c:pt>
                <c:pt idx="15">
                  <c:v>43.294832722323775</c:v>
                </c:pt>
                <c:pt idx="16">
                  <c:v>44.861490600431708</c:v>
                </c:pt>
                <c:pt idx="17">
                  <c:v>46.524705559569199</c:v>
                </c:pt>
                <c:pt idx="18">
                  <c:v>48.283640766007728</c:v>
                </c:pt>
                <c:pt idx="19">
                  <c:v>50.137411773325496</c:v>
                </c:pt>
                <c:pt idx="20">
                  <c:v>52.085087073089703</c:v>
                </c:pt>
                <c:pt idx="21">
                  <c:v>54.125688677685083</c:v>
                </c:pt>
                <c:pt idx="22">
                  <c:v>56.25819273535074</c:v>
                </c:pt>
                <c:pt idx="23">
                  <c:v>58.481530177477097</c:v>
                </c:pt>
                <c:pt idx="24">
                  <c:v>60.794587398201088</c:v>
                </c:pt>
                <c:pt idx="25">
                  <c:v>63.196206966325704</c:v>
                </c:pt>
                <c:pt idx="26">
                  <c:v>65.685188369567939</c:v>
                </c:pt>
                <c:pt idx="27">
                  <c:v>68.260288791123699</c:v>
                </c:pt>
                <c:pt idx="28">
                  <c:v>70.920223918510814</c:v>
                </c:pt>
                <c:pt idx="29">
                  <c:v>73.663668784632875</c:v>
                </c:pt>
                <c:pt idx="30">
                  <c:v>76.489258640969197</c:v>
                </c:pt>
                <c:pt idx="31">
                  <c:v>79.395589862772994</c:v>
                </c:pt>
                <c:pt idx="32">
                  <c:v>82.381220886121241</c:v>
                </c:pt>
                <c:pt idx="33">
                  <c:v>85.44467317662513</c:v>
                </c:pt>
                <c:pt idx="34">
                  <c:v>88.58443222956646</c:v>
                </c:pt>
                <c:pt idx="35">
                  <c:v>91.798948601185572</c:v>
                </c:pt>
                <c:pt idx="36">
                  <c:v>95.08663897079704</c:v>
                </c:pt>
                <c:pt idx="37">
                  <c:v>98.445887233360523</c:v>
                </c:pt>
                <c:pt idx="38">
                  <c:v>101.87504562208296</c:v>
                </c:pt>
                <c:pt idx="39">
                  <c:v>105.37243586056707</c:v>
                </c:pt>
                <c:pt idx="40">
                  <c:v>108.93635034396898</c:v>
                </c:pt>
                <c:pt idx="41">
                  <c:v>112.56505334855908</c:v>
                </c:pt>
                <c:pt idx="42">
                  <c:v>116.25678226902082</c:v>
                </c:pt>
                <c:pt idx="43">
                  <c:v>120.00974888274665</c:v>
                </c:pt>
                <c:pt idx="44">
                  <c:v>123.82214064033029</c:v>
                </c:pt>
                <c:pt idx="45">
                  <c:v>127.69212198137024</c:v>
                </c:pt>
                <c:pt idx="46">
                  <c:v>131.61783567463166</c:v>
                </c:pt>
                <c:pt idx="47">
                  <c:v>135.59740418153206</c:v>
                </c:pt>
                <c:pt idx="48">
                  <c:v>139.62893104184073</c:v>
                </c:pt>
                <c:pt idx="49">
                  <c:v>143.71050228039542</c:v>
                </c:pt>
                <c:pt idx="50">
                  <c:v>147.84018783356262</c:v>
                </c:pt>
                <c:pt idx="51">
                  <c:v>152.01604299408251</c:v>
                </c:pt>
                <c:pt idx="52">
                  <c:v>156.23610987285554</c:v>
                </c:pt>
                <c:pt idx="53">
                  <c:v>160.49841887614386</c:v>
                </c:pt>
                <c:pt idx="54">
                  <c:v>164.80099019658135</c:v>
                </c:pt>
                <c:pt idx="55">
                  <c:v>169.14183531629345</c:v>
                </c:pt>
                <c:pt idx="56">
                  <c:v>173.5189585203606</c:v>
                </c:pt>
                <c:pt idx="57">
                  <c:v>177.93035841876491</c:v>
                </c:pt>
                <c:pt idx="58">
                  <c:v>182.37402947489244</c:v>
                </c:pt>
                <c:pt idx="59">
                  <c:v>186.84796353858405</c:v>
                </c:pt>
                <c:pt idx="60">
                  <c:v>191.35015138165713</c:v>
                </c:pt>
                <c:pt idx="61">
                  <c:v>195.87858423375283</c:v>
                </c:pt>
                <c:pt idx="62">
                  <c:v>200.4312553163013</c:v>
                </c:pt>
                <c:pt idx="63">
                  <c:v>205.00616137233752</c:v>
                </c:pt>
                <c:pt idx="64">
                  <c:v>209.601304189849</c:v>
                </c:pt>
                <c:pt idx="65">
                  <c:v>214.21469211629079</c:v>
                </c:pt>
                <c:pt idx="66">
                  <c:v>218.84434156186074</c:v>
                </c:pt>
                <c:pt idx="67">
                  <c:v>223.48827848909855</c:v>
                </c:pt>
                <c:pt idx="68">
                  <c:v>228.14453988634511</c:v>
                </c:pt>
                <c:pt idx="69">
                  <c:v>232.81117522258126</c:v>
                </c:pt>
                <c:pt idx="70">
                  <c:v>237.48624788116103</c:v>
                </c:pt>
                <c:pt idx="71">
                  <c:v>242.16783656994755</c:v>
                </c:pt>
                <c:pt idx="72">
                  <c:v>246.85403670537835</c:v>
                </c:pt>
                <c:pt idx="73">
                  <c:v>251.54296176799789</c:v>
                </c:pt>
                <c:pt idx="74">
                  <c:v>256.23274462703142</c:v>
                </c:pt>
                <c:pt idx="75">
                  <c:v>260.92153883161097</c:v>
                </c:pt>
                <c:pt idx="76">
                  <c:v>265.60751986630817</c:v>
                </c:pt>
                <c:pt idx="77">
                  <c:v>270.28888636870028</c:v>
                </c:pt>
                <c:pt idx="78">
                  <c:v>274.96386130675097</c:v>
                </c:pt>
                <c:pt idx="79">
                  <c:v>279.63069311387744</c:v>
                </c:pt>
                <c:pt idx="80">
                  <c:v>284.28765677965959</c:v>
                </c:pt>
                <c:pt idx="81">
                  <c:v>288.93305489424665</c:v>
                </c:pt>
                <c:pt idx="82">
                  <c:v>293.56521864462439</c:v>
                </c:pt>
                <c:pt idx="83">
                  <c:v>298.18250876102275</c:v>
                </c:pt>
                <c:pt idx="84">
                  <c:v>302.78331641186816</c:v>
                </c:pt>
                <c:pt idx="85">
                  <c:v>307.36606404581659</c:v>
                </c:pt>
                <c:pt idx="86">
                  <c:v>311.92920617954832</c:v>
                </c:pt>
                <c:pt idx="87">
                  <c:v>316.47123013013766</c:v>
                </c:pt>
                <c:pt idx="88">
                  <c:v>320.99065669098616</c:v>
                </c:pt>
                <c:pt idx="89">
                  <c:v>325.4860407504334</c:v>
                </c:pt>
                <c:pt idx="90">
                  <c:v>329.95597185235437</c:v>
                </c:pt>
                <c:pt idx="91">
                  <c:v>334.39907469818456</c:v>
                </c:pt>
                <c:pt idx="92">
                  <c:v>338.81400959000513</c:v>
                </c:pt>
                <c:pt idx="93">
                  <c:v>343.19947281447315</c:v>
                </c:pt>
                <c:pt idx="94">
                  <c:v>347.55419696755604</c:v>
                </c:pt>
                <c:pt idx="95">
                  <c:v>351.87695122019596</c:v>
                </c:pt>
                <c:pt idx="96">
                  <c:v>356.16654152519857</c:v>
                </c:pt>
                <c:pt idx="97">
                  <c:v>360.42181076580033</c:v>
                </c:pt>
                <c:pt idx="98">
                  <c:v>364.64163884653249</c:v>
                </c:pt>
                <c:pt idx="99">
                  <c:v>368.82494272715905</c:v>
                </c:pt>
                <c:pt idx="100">
                  <c:v>372.97067640061243</c:v>
                </c:pt>
                <c:pt idx="101">
                  <c:v>377.07783081600246</c:v>
                </c:pt>
                <c:pt idx="102">
                  <c:v>381.14543374791253</c:v>
                </c:pt>
                <c:pt idx="103">
                  <c:v>385.1725496133285</c:v>
                </c:pt>
                <c:pt idx="104">
                  <c:v>389.15827923767591</c:v>
                </c:pt>
                <c:pt idx="105">
                  <c:v>393.10175957155059</c:v>
                </c:pt>
                <c:pt idx="106">
                  <c:v>397.00216335984715</c:v>
                </c:pt>
                <c:pt idx="107">
                  <c:v>400.85869876507957</c:v>
                </c:pt>
                <c:pt idx="108">
                  <c:v>404.67060894678275</c:v>
                </c:pt>
                <c:pt idx="109">
                  <c:v>408.43717159896636</c:v>
                </c:pt>
                <c:pt idx="110">
                  <c:v>412.15769844765714</c:v>
                </c:pt>
                <c:pt idx="111">
                  <c:v>415.8315347106319</c:v>
                </c:pt>
                <c:pt idx="112">
                  <c:v>419.45805852149221</c:v>
                </c:pt>
                <c:pt idx="113">
                  <c:v>423.03668032027014</c:v>
                </c:pt>
                <c:pt idx="114">
                  <c:v>426.56684221279039</c:v>
                </c:pt>
                <c:pt idx="115">
                  <c:v>430.04801730102702</c:v>
                </c:pt>
                <c:pt idx="116">
                  <c:v>433.4797089867161</c:v>
                </c:pt>
                <c:pt idx="117">
                  <c:v>436.86145025047568</c:v>
                </c:pt>
                <c:pt idx="118">
                  <c:v>440.19280290868585</c:v>
                </c:pt>
                <c:pt idx="119">
                  <c:v>443.47335685036455</c:v>
                </c:pt>
                <c:pt idx="120">
                  <c:v>446.70272925625261</c:v>
                </c:pt>
                <c:pt idx="121">
                  <c:v>449.88056380228664</c:v>
                </c:pt>
                <c:pt idx="122">
                  <c:v>453.00652984960794</c:v>
                </c:pt>
                <c:pt idx="123">
                  <c:v>456.08032162320325</c:v>
                </c:pt>
                <c:pt idx="124">
                  <c:v>459.10165738123038</c:v>
                </c:pt>
                <c:pt idx="125">
                  <c:v>462.07027857702025</c:v>
                </c:pt>
                <c:pt idx="126">
                  <c:v>464.98594901568612</c:v>
                </c:pt>
                <c:pt idx="127">
                  <c:v>467.84845400721366</c:v>
                </c:pt>
                <c:pt idx="128">
                  <c:v>470.6575995178224</c:v>
                </c:pt>
                <c:pt idx="129">
                  <c:v>473.41321132133152</c:v>
                </c:pt>
                <c:pt idx="130">
                  <c:v>476.11513415217672</c:v>
                </c:pt>
                <c:pt idx="131">
                  <c:v>478.76323086165536</c:v>
                </c:pt>
                <c:pt idx="132">
                  <c:v>481.35738157889182</c:v>
                </c:pt>
                <c:pt idx="133">
                  <c:v>483.89748287794299</c:v>
                </c:pt>
                <c:pt idx="134">
                  <c:v>486.38344695237282</c:v>
                </c:pt>
                <c:pt idx="135">
                  <c:v>488.81520079855505</c:v>
                </c:pt>
                <c:pt idx="136">
                  <c:v>491.19268540887293</c:v>
                </c:pt>
                <c:pt idx="137">
                  <c:v>493.51585497591219</c:v>
                </c:pt>
                <c:pt idx="138">
                  <c:v>495.78467610865852</c:v>
                </c:pt>
                <c:pt idx="139">
                  <c:v>497.99912706163633</c:v>
                </c:pt>
                <c:pt idx="140">
                  <c:v>500.15919697784875</c:v>
                </c:pt>
                <c:pt idx="141">
                  <c:v>502.26488514630404</c:v>
                </c:pt>
                <c:pt idx="142">
                  <c:v>504.31620027484098</c:v>
                </c:pt>
                <c:pt idx="143">
                  <c:v>506.31315977889767</c:v>
                </c:pt>
                <c:pt idx="144">
                  <c:v>508.2557890867966</c:v>
                </c:pt>
                <c:pt idx="145">
                  <c:v>510.14412096206314</c:v>
                </c:pt>
                <c:pt idx="146">
                  <c:v>511.97819484321997</c:v>
                </c:pt>
                <c:pt idx="147">
                  <c:v>513.75805620145513</c:v>
                </c:pt>
                <c:pt idx="148">
                  <c:v>515.48375591649358</c:v>
                </c:pt>
                <c:pt idx="149">
                  <c:v>517.15534967095857</c:v>
                </c:pt>
                <c:pt idx="150">
                  <c:v>518.77289736345676</c:v>
                </c:pt>
                <c:pt idx="151">
                  <c:v>520.33646254056964</c:v>
                </c:pt>
                <c:pt idx="152">
                  <c:v>521.84611184790208</c:v>
                </c:pt>
                <c:pt idx="153">
                  <c:v>523.30191450028906</c:v>
                </c:pt>
                <c:pt idx="154">
                  <c:v>524.70394177122955</c:v>
                </c:pt>
                <c:pt idx="155">
                  <c:v>526.05226650158249</c:v>
                </c:pt>
                <c:pt idx="156">
                  <c:v>527.3469626275313</c:v>
                </c:pt>
                <c:pt idx="157">
                  <c:v>528.58810472779146</c:v>
                </c:pt>
                <c:pt idx="158">
                  <c:v>529.77576759001681</c:v>
                </c:pt>
                <c:pt idx="159">
                  <c:v>530.91002579633448</c:v>
                </c:pt>
                <c:pt idx="160">
                  <c:v>531.99095332792228</c:v>
                </c:pt>
                <c:pt idx="161">
                  <c:v>533.01862318852761</c:v>
                </c:pt>
                <c:pt idx="162">
                  <c:v>533.99310704680693</c:v>
                </c:pt>
                <c:pt idx="163">
                  <c:v>534.91447489736311</c:v>
                </c:pt>
                <c:pt idx="164">
                  <c:v>535.78279474034207</c:v>
                </c:pt>
                <c:pt idx="165">
                  <c:v>536.59813227944812</c:v>
                </c:pt>
                <c:pt idx="166">
                  <c:v>537.36055063823017</c:v>
                </c:pt>
                <c:pt idx="167">
                  <c:v>538.07011009449104</c:v>
                </c:pt>
                <c:pt idx="168">
                  <c:v>538.72686783267193</c:v>
                </c:pt>
                <c:pt idx="169">
                  <c:v>539.33087771406201</c:v>
                </c:pt>
                <c:pt idx="170">
                  <c:v>539.88219006469092</c:v>
                </c:pt>
                <c:pt idx="171">
                  <c:v>540.3808514807647</c:v>
                </c:pt>
                <c:pt idx="172">
                  <c:v>540.82690465150813</c:v>
                </c:pt>
                <c:pt idx="173">
                  <c:v>541.22038819929321</c:v>
                </c:pt>
                <c:pt idx="174">
                  <c:v>541.56133653692916</c:v>
                </c:pt>
                <c:pt idx="175">
                  <c:v>541.84977974200967</c:v>
                </c:pt>
                <c:pt idx="176">
                  <c:v>542.08574344822114</c:v>
                </c:pt>
                <c:pt idx="177">
                  <c:v>542.26924875351961</c:v>
                </c:pt>
                <c:pt idx="178">
                  <c:v>542.40031214511009</c:v>
                </c:pt>
                <c:pt idx="179">
                  <c:v>542.47894544115729</c:v>
                </c:pt>
                <c:pt idx="180">
                  <c:v>542.50515574919075</c:v>
                </c:pt>
              </c:numCache>
            </c:numRef>
          </c:xVal>
          <c:yVal>
            <c:numRef>
              <c:f>Seiliger!Admisie_p</c:f>
              <c:numCache>
                <c:formatCode>0.00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E8-409F-A821-17D4D0D6EAE3}"/>
            </c:ext>
          </c:extLst>
        </c:ser>
        <c:ser>
          <c:idx val="1"/>
          <c:order val="1"/>
          <c:tx>
            <c:strRef>
              <c:f>Seiliger!$J$4</c:f>
              <c:strCache>
                <c:ptCount val="1"/>
                <c:pt idx="0">
                  <c:v>Comprimare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Seiliger!Comprimare_V</c:f>
              <c:numCache>
                <c:formatCode>0.00</c:formatCode>
                <c:ptCount val="181"/>
                <c:pt idx="0">
                  <c:v>542.50515574919075</c:v>
                </c:pt>
                <c:pt idx="1">
                  <c:v>542.47894544115729</c:v>
                </c:pt>
                <c:pt idx="2">
                  <c:v>542.40031214511009</c:v>
                </c:pt>
                <c:pt idx="3">
                  <c:v>542.26924875351961</c:v>
                </c:pt>
                <c:pt idx="4">
                  <c:v>542.08574344822114</c:v>
                </c:pt>
                <c:pt idx="5">
                  <c:v>541.84977974200967</c:v>
                </c:pt>
                <c:pt idx="6">
                  <c:v>541.56133653692916</c:v>
                </c:pt>
                <c:pt idx="7">
                  <c:v>541.22038819929344</c:v>
                </c:pt>
                <c:pt idx="8">
                  <c:v>540.82690465150813</c:v>
                </c:pt>
                <c:pt idx="9">
                  <c:v>540.3808514807647</c:v>
                </c:pt>
                <c:pt idx="10">
                  <c:v>539.88219006469092</c:v>
                </c:pt>
                <c:pt idx="11">
                  <c:v>539.33087771406201</c:v>
                </c:pt>
                <c:pt idx="12">
                  <c:v>538.72686783267193</c:v>
                </c:pt>
                <c:pt idx="13">
                  <c:v>538.07011009449104</c:v>
                </c:pt>
                <c:pt idx="14">
                  <c:v>537.36055063823005</c:v>
                </c:pt>
                <c:pt idx="15">
                  <c:v>536.59813227944812</c:v>
                </c:pt>
                <c:pt idx="16">
                  <c:v>535.78279474034207</c:v>
                </c:pt>
                <c:pt idx="17">
                  <c:v>534.91447489736288</c:v>
                </c:pt>
                <c:pt idx="18">
                  <c:v>533.99310704680693</c:v>
                </c:pt>
                <c:pt idx="19">
                  <c:v>533.01862318852761</c:v>
                </c:pt>
                <c:pt idx="20">
                  <c:v>531.99095332792228</c:v>
                </c:pt>
                <c:pt idx="21">
                  <c:v>530.91002579633448</c:v>
                </c:pt>
                <c:pt idx="22">
                  <c:v>529.77576759001704</c:v>
                </c:pt>
                <c:pt idx="23">
                  <c:v>528.58810472779146</c:v>
                </c:pt>
                <c:pt idx="24">
                  <c:v>527.3469626275313</c:v>
                </c:pt>
                <c:pt idx="25">
                  <c:v>526.05226650158249</c:v>
                </c:pt>
                <c:pt idx="26">
                  <c:v>524.70394177122932</c:v>
                </c:pt>
                <c:pt idx="27">
                  <c:v>523.30191450028906</c:v>
                </c:pt>
                <c:pt idx="28">
                  <c:v>521.84611184790208</c:v>
                </c:pt>
                <c:pt idx="29">
                  <c:v>520.33646254056964</c:v>
                </c:pt>
                <c:pt idx="30">
                  <c:v>518.77289736345676</c:v>
                </c:pt>
                <c:pt idx="31">
                  <c:v>517.15534967095857</c:v>
                </c:pt>
                <c:pt idx="32">
                  <c:v>515.48375591649346</c:v>
                </c:pt>
                <c:pt idx="33">
                  <c:v>513.75805620145513</c:v>
                </c:pt>
                <c:pt idx="34">
                  <c:v>511.97819484321997</c:v>
                </c:pt>
                <c:pt idx="35">
                  <c:v>510.14412096206325</c:v>
                </c:pt>
                <c:pt idx="36">
                  <c:v>508.25578908679682</c:v>
                </c:pt>
                <c:pt idx="37">
                  <c:v>506.31315977889767</c:v>
                </c:pt>
                <c:pt idx="38">
                  <c:v>504.31620027484098</c:v>
                </c:pt>
                <c:pt idx="39">
                  <c:v>502.26488514630381</c:v>
                </c:pt>
                <c:pt idx="40">
                  <c:v>500.15919697784875</c:v>
                </c:pt>
                <c:pt idx="41">
                  <c:v>497.99912706163633</c:v>
                </c:pt>
                <c:pt idx="42">
                  <c:v>495.78467610865852</c:v>
                </c:pt>
                <c:pt idx="43">
                  <c:v>493.51585497591219</c:v>
                </c:pt>
                <c:pt idx="44">
                  <c:v>491.19268540887293</c:v>
                </c:pt>
                <c:pt idx="45">
                  <c:v>488.81520079855505</c:v>
                </c:pt>
                <c:pt idx="46">
                  <c:v>486.38344695237282</c:v>
                </c:pt>
                <c:pt idx="47">
                  <c:v>483.89748287794299</c:v>
                </c:pt>
                <c:pt idx="48">
                  <c:v>481.35738157889182</c:v>
                </c:pt>
                <c:pt idx="49">
                  <c:v>478.76323086165536</c:v>
                </c:pt>
                <c:pt idx="50">
                  <c:v>476.11513415217672</c:v>
                </c:pt>
                <c:pt idx="51">
                  <c:v>473.41321132133152</c:v>
                </c:pt>
                <c:pt idx="52">
                  <c:v>470.6575995178224</c:v>
                </c:pt>
                <c:pt idx="53">
                  <c:v>467.84845400721366</c:v>
                </c:pt>
                <c:pt idx="54">
                  <c:v>464.98594901568612</c:v>
                </c:pt>
                <c:pt idx="55">
                  <c:v>462.07027857702025</c:v>
                </c:pt>
                <c:pt idx="56">
                  <c:v>459.10165738123038</c:v>
                </c:pt>
                <c:pt idx="57">
                  <c:v>456.08032162320325</c:v>
                </c:pt>
                <c:pt idx="58">
                  <c:v>453.00652984960794</c:v>
                </c:pt>
                <c:pt idx="59">
                  <c:v>449.88056380228664</c:v>
                </c:pt>
                <c:pt idx="60">
                  <c:v>446.70272925625267</c:v>
                </c:pt>
                <c:pt idx="61">
                  <c:v>443.47335685036444</c:v>
                </c:pt>
                <c:pt idx="62">
                  <c:v>440.19280290868585</c:v>
                </c:pt>
                <c:pt idx="63">
                  <c:v>436.86145025047568</c:v>
                </c:pt>
                <c:pt idx="64">
                  <c:v>433.47970898671633</c:v>
                </c:pt>
                <c:pt idx="65">
                  <c:v>430.04801730102679</c:v>
                </c:pt>
                <c:pt idx="66">
                  <c:v>426.56684221279039</c:v>
                </c:pt>
                <c:pt idx="67">
                  <c:v>423.03668032027014</c:v>
                </c:pt>
                <c:pt idx="68">
                  <c:v>419.45805852149221</c:v>
                </c:pt>
                <c:pt idx="69">
                  <c:v>415.83153471063207</c:v>
                </c:pt>
                <c:pt idx="70">
                  <c:v>412.15769844765714</c:v>
                </c:pt>
                <c:pt idx="71">
                  <c:v>408.43717159896636</c:v>
                </c:pt>
                <c:pt idx="72">
                  <c:v>404.67060894678281</c:v>
                </c:pt>
                <c:pt idx="73">
                  <c:v>400.85869876507974</c:v>
                </c:pt>
                <c:pt idx="74">
                  <c:v>397.0021633598472</c:v>
                </c:pt>
                <c:pt idx="75">
                  <c:v>393.10175957155059</c:v>
                </c:pt>
                <c:pt idx="76">
                  <c:v>389.15827923767591</c:v>
                </c:pt>
                <c:pt idx="77">
                  <c:v>385.1725496133285</c:v>
                </c:pt>
                <c:pt idx="78">
                  <c:v>381.14543374791253</c:v>
                </c:pt>
                <c:pt idx="79">
                  <c:v>377.07783081600246</c:v>
                </c:pt>
                <c:pt idx="80">
                  <c:v>372.97067640061243</c:v>
                </c:pt>
                <c:pt idx="81">
                  <c:v>368.82494272715905</c:v>
                </c:pt>
                <c:pt idx="82">
                  <c:v>364.64163884653249</c:v>
                </c:pt>
                <c:pt idx="83">
                  <c:v>360.4218107658001</c:v>
                </c:pt>
                <c:pt idx="84">
                  <c:v>356.16654152519857</c:v>
                </c:pt>
                <c:pt idx="85">
                  <c:v>351.87695122019596</c:v>
                </c:pt>
                <c:pt idx="86">
                  <c:v>347.55419696755627</c:v>
                </c:pt>
                <c:pt idx="87">
                  <c:v>343.19947281447338</c:v>
                </c:pt>
                <c:pt idx="88">
                  <c:v>338.81400959000513</c:v>
                </c:pt>
                <c:pt idx="89">
                  <c:v>334.39907469818456</c:v>
                </c:pt>
                <c:pt idx="90">
                  <c:v>329.95597185235437</c:v>
                </c:pt>
                <c:pt idx="91">
                  <c:v>325.48604075043357</c:v>
                </c:pt>
                <c:pt idx="92">
                  <c:v>320.99065669098593</c:v>
                </c:pt>
                <c:pt idx="93">
                  <c:v>316.47123013013766</c:v>
                </c:pt>
                <c:pt idx="94">
                  <c:v>311.92920617954832</c:v>
                </c:pt>
                <c:pt idx="95">
                  <c:v>307.36606404581681</c:v>
                </c:pt>
                <c:pt idx="96">
                  <c:v>302.78331641186816</c:v>
                </c:pt>
                <c:pt idx="97">
                  <c:v>298.18250876102275</c:v>
                </c:pt>
                <c:pt idx="98">
                  <c:v>293.56521864462439</c:v>
                </c:pt>
                <c:pt idx="99">
                  <c:v>288.93305489424665</c:v>
                </c:pt>
                <c:pt idx="100">
                  <c:v>284.28765677965976</c:v>
                </c:pt>
                <c:pt idx="101">
                  <c:v>279.63069311387744</c:v>
                </c:pt>
                <c:pt idx="102">
                  <c:v>274.96386130675097</c:v>
                </c:pt>
                <c:pt idx="103">
                  <c:v>270.28888636870028</c:v>
                </c:pt>
                <c:pt idx="104">
                  <c:v>265.60751986630817</c:v>
                </c:pt>
                <c:pt idx="105">
                  <c:v>260.92153883161097</c:v>
                </c:pt>
                <c:pt idx="106">
                  <c:v>256.23274462703142</c:v>
                </c:pt>
                <c:pt idx="107">
                  <c:v>251.54296176799789</c:v>
                </c:pt>
                <c:pt idx="108">
                  <c:v>246.85403670537863</c:v>
                </c:pt>
                <c:pt idx="109">
                  <c:v>242.16783656994775</c:v>
                </c:pt>
                <c:pt idx="110">
                  <c:v>237.48624788116084</c:v>
                </c:pt>
                <c:pt idx="111">
                  <c:v>232.81117522258126</c:v>
                </c:pt>
                <c:pt idx="112">
                  <c:v>228.14453988634511</c:v>
                </c:pt>
                <c:pt idx="113">
                  <c:v>223.48827848909866</c:v>
                </c:pt>
                <c:pt idx="114">
                  <c:v>218.84434156186094</c:v>
                </c:pt>
                <c:pt idx="115">
                  <c:v>214.21469211629079</c:v>
                </c:pt>
                <c:pt idx="116">
                  <c:v>209.601304189849</c:v>
                </c:pt>
                <c:pt idx="117">
                  <c:v>205.00616137233752</c:v>
                </c:pt>
                <c:pt idx="118">
                  <c:v>200.4312553163015</c:v>
                </c:pt>
                <c:pt idx="119">
                  <c:v>195.87858423375283</c:v>
                </c:pt>
                <c:pt idx="120">
                  <c:v>191.35015138165713</c:v>
                </c:pt>
                <c:pt idx="121">
                  <c:v>186.84796353858405</c:v>
                </c:pt>
                <c:pt idx="122">
                  <c:v>182.37402947489255</c:v>
                </c:pt>
                <c:pt idx="123">
                  <c:v>177.930358418765</c:v>
                </c:pt>
                <c:pt idx="124">
                  <c:v>173.51895852036048</c:v>
                </c:pt>
                <c:pt idx="125">
                  <c:v>169.14183531629345</c:v>
                </c:pt>
                <c:pt idx="126">
                  <c:v>164.80099019658135</c:v>
                </c:pt>
                <c:pt idx="127">
                  <c:v>160.49841887614406</c:v>
                </c:pt>
                <c:pt idx="128">
                  <c:v>156.23610987285554</c:v>
                </c:pt>
                <c:pt idx="129">
                  <c:v>152.01604299408251</c:v>
                </c:pt>
                <c:pt idx="130">
                  <c:v>147.84018783356262</c:v>
                </c:pt>
                <c:pt idx="131">
                  <c:v>143.7105022803955</c:v>
                </c:pt>
                <c:pt idx="132">
                  <c:v>139.62893104184084</c:v>
                </c:pt>
                <c:pt idx="133">
                  <c:v>135.59740418153206</c:v>
                </c:pt>
                <c:pt idx="134">
                  <c:v>131.61783567463166</c:v>
                </c:pt>
                <c:pt idx="135">
                  <c:v>127.69212198137033</c:v>
                </c:pt>
                <c:pt idx="136">
                  <c:v>123.8221406403304</c:v>
                </c:pt>
                <c:pt idx="137">
                  <c:v>120.00974888274655</c:v>
                </c:pt>
                <c:pt idx="138">
                  <c:v>116.25678226902082</c:v>
                </c:pt>
                <c:pt idx="139">
                  <c:v>112.56505334855927</c:v>
                </c:pt>
                <c:pt idx="140">
                  <c:v>108.93635034396898</c:v>
                </c:pt>
                <c:pt idx="141">
                  <c:v>105.37243586056717</c:v>
                </c:pt>
                <c:pt idx="142">
                  <c:v>101.87504562208296</c:v>
                </c:pt>
                <c:pt idx="143">
                  <c:v>98.445887233360523</c:v>
                </c:pt>
                <c:pt idx="144">
                  <c:v>95.08663897079704</c:v>
                </c:pt>
                <c:pt idx="145">
                  <c:v>91.798948601185685</c:v>
                </c:pt>
                <c:pt idx="146">
                  <c:v>88.58443222956636</c:v>
                </c:pt>
                <c:pt idx="147">
                  <c:v>85.44467317662513</c:v>
                </c:pt>
                <c:pt idx="148">
                  <c:v>82.381220886121241</c:v>
                </c:pt>
                <c:pt idx="149">
                  <c:v>79.395589862772994</c:v>
                </c:pt>
                <c:pt idx="150">
                  <c:v>76.489258640969396</c:v>
                </c:pt>
                <c:pt idx="151">
                  <c:v>73.663668784632875</c:v>
                </c:pt>
                <c:pt idx="152">
                  <c:v>70.920223918510814</c:v>
                </c:pt>
                <c:pt idx="153">
                  <c:v>68.260288791123699</c:v>
                </c:pt>
                <c:pt idx="154">
                  <c:v>65.685188369568039</c:v>
                </c:pt>
                <c:pt idx="155">
                  <c:v>63.196206966325704</c:v>
                </c:pt>
                <c:pt idx="156">
                  <c:v>60.794587398201088</c:v>
                </c:pt>
                <c:pt idx="157">
                  <c:v>58.481530177477097</c:v>
                </c:pt>
                <c:pt idx="158">
                  <c:v>56.258192735350839</c:v>
                </c:pt>
                <c:pt idx="159">
                  <c:v>54.125688677685183</c:v>
                </c:pt>
                <c:pt idx="160">
                  <c:v>52.085087073089703</c:v>
                </c:pt>
                <c:pt idx="161">
                  <c:v>50.137411773325496</c:v>
                </c:pt>
                <c:pt idx="162">
                  <c:v>48.283640766007728</c:v>
                </c:pt>
                <c:pt idx="163">
                  <c:v>46.524705559569306</c:v>
                </c:pt>
                <c:pt idx="164">
                  <c:v>44.861490600431708</c:v>
                </c:pt>
                <c:pt idx="165">
                  <c:v>43.294832722323775</c:v>
                </c:pt>
                <c:pt idx="166">
                  <c:v>41.825520627673285</c:v>
                </c:pt>
                <c:pt idx="167">
                  <c:v>40.454294400998499</c:v>
                </c:pt>
                <c:pt idx="168">
                  <c:v>39.181845054216453</c:v>
                </c:pt>
                <c:pt idx="169">
                  <c:v>38.008814103783465</c:v>
                </c:pt>
                <c:pt idx="170">
                  <c:v>36.935793179580827</c:v>
                </c:pt>
                <c:pt idx="171">
                  <c:v>35.963323665465069</c:v>
                </c:pt>
                <c:pt idx="172">
                  <c:v>35.091896371394242</c:v>
                </c:pt>
                <c:pt idx="173">
                  <c:v>34.321951237052048</c:v>
                </c:pt>
                <c:pt idx="174">
                  <c:v>33.653877066894722</c:v>
                </c:pt>
                <c:pt idx="175">
                  <c:v>33.088011296546703</c:v>
                </c:pt>
                <c:pt idx="176">
                  <c:v>32.624639790484046</c:v>
                </c:pt>
                <c:pt idx="177">
                  <c:v>32.263996670943172</c:v>
                </c:pt>
                <c:pt idx="178">
                  <c:v>32.006264178010184</c:v>
                </c:pt>
                <c:pt idx="179">
                  <c:v>31.851572560843177</c:v>
                </c:pt>
                <c:pt idx="180">
                  <c:v>31.8</c:v>
                </c:pt>
              </c:numCache>
            </c:numRef>
          </c:xVal>
          <c:yVal>
            <c:numRef>
              <c:f>Seiliger!Comprimare_p</c:f>
              <c:numCache>
                <c:formatCode>0.00</c:formatCode>
                <c:ptCount val="181"/>
                <c:pt idx="0">
                  <c:v>1</c:v>
                </c:pt>
                <c:pt idx="1">
                  <c:v>1.00006522689096</c:v>
                </c:pt>
                <c:pt idx="2">
                  <c:v>1.0002609579123323</c:v>
                </c:pt>
                <c:pt idx="3">
                  <c:v>1.0005873441809814</c:v>
                </c:pt>
                <c:pt idx="4">
                  <c:v>1.0010446377964508</c:v>
                </c:pt>
                <c:pt idx="5">
                  <c:v>1.0016331921986872</c:v>
                </c:pt>
                <c:pt idx="6">
                  <c:v>1.0023534626699449</c:v>
                </c:pt>
                <c:pt idx="7">
                  <c:v>1.0032060069820137</c:v>
                </c:pt>
                <c:pt idx="8">
                  <c:v>1.0041914861901904</c:v>
                </c:pt>
                <c:pt idx="9">
                  <c:v>1.005310665575768</c:v>
                </c:pt>
                <c:pt idx="10">
                  <c:v>1.0065644157391584</c:v>
                </c:pt>
                <c:pt idx="11">
                  <c:v>1.0079537138460737</c:v>
                </c:pt>
                <c:pt idx="12">
                  <c:v>1.0094796450295904</c:v>
                </c:pt>
                <c:pt idx="13">
                  <c:v>1.0111434039512333</c:v>
                </c:pt>
                <c:pt idx="14">
                  <c:v>1.0129462965246288</c:v>
                </c:pt>
                <c:pt idx="15">
                  <c:v>1.01488974180563</c:v>
                </c:pt>
                <c:pt idx="16">
                  <c:v>1.0169752740532321</c:v>
                </c:pt>
                <c:pt idx="17">
                  <c:v>1.0192045449660017</c:v>
                </c:pt>
                <c:pt idx="18">
                  <c:v>1.0215793260991697</c:v>
                </c:pt>
                <c:pt idx="19">
                  <c:v>1.0241015114680005</c:v>
                </c:pt>
                <c:pt idx="20">
                  <c:v>1.0267731203434856</c:v>
                </c:pt>
                <c:pt idx="21">
                  <c:v>1.0295963002469359</c:v>
                </c:pt>
                <c:pt idx="22">
                  <c:v>1.0325733301505327</c:v>
                </c:pt>
                <c:pt idx="23">
                  <c:v>1.0357066238914416</c:v>
                </c:pt>
                <c:pt idx="24">
                  <c:v>1.0389987338076645</c:v>
                </c:pt>
                <c:pt idx="25">
                  <c:v>1.0424523546043969</c:v>
                </c:pt>
                <c:pt idx="26">
                  <c:v>1.0460703274602789</c:v>
                </c:pt>
                <c:pt idx="27">
                  <c:v>1.0498556443835989</c:v>
                </c:pt>
                <c:pt idx="28">
                  <c:v>1.0538114528292175</c:v>
                </c:pt>
                <c:pt idx="29">
                  <c:v>1.0579410605876927</c:v>
                </c:pt>
                <c:pt idx="30">
                  <c:v>1.062247940958905</c:v>
                </c:pt>
                <c:pt idx="31">
                  <c:v>1.0667357382232934</c:v>
                </c:pt>
                <c:pt idx="32">
                  <c:v>1.0714082734247046</c:v>
                </c:pt>
                <c:pt idx="33">
                  <c:v>1.0762695504797934</c:v>
                </c:pt>
                <c:pt idx="34">
                  <c:v>1.0813237626299148</c:v>
                </c:pt>
                <c:pt idx="35">
                  <c:v>1.0865752992525002</c:v>
                </c:pt>
                <c:pt idx="36">
                  <c:v>1.0920287530500605</c:v>
                </c:pt>
                <c:pt idx="37">
                  <c:v>1.0976889276361335</c:v>
                </c:pt>
                <c:pt idx="38">
                  <c:v>1.1035608455388017</c:v>
                </c:pt>
                <c:pt idx="39">
                  <c:v>1.1096497566437717</c:v>
                </c:pt>
                <c:pt idx="40">
                  <c:v>1.1159611471004545</c:v>
                </c:pt>
                <c:pt idx="41">
                  <c:v>1.1225007487160648</c:v>
                </c:pt>
                <c:pt idx="42">
                  <c:v>1.1292745488644054</c:v>
                </c:pt>
                <c:pt idx="43">
                  <c:v>1.1362888009378114</c:v>
                </c:pt>
                <c:pt idx="44">
                  <c:v>1.1435500353726158</c:v>
                </c:pt>
                <c:pt idx="45">
                  <c:v>1.1510650712805408</c:v>
                </c:pt>
                <c:pt idx="46">
                  <c:v>1.1588410287206177</c:v>
                </c:pt>
                <c:pt idx="47">
                  <c:v>1.1668853416485656</c:v>
                </c:pt>
                <c:pt idx="48">
                  <c:v>1.1752057715830766</c:v>
                </c:pt>
                <c:pt idx="49">
                  <c:v>1.1838104220311343</c:v>
                </c:pt>
                <c:pt idx="50">
                  <c:v>1.1927077537173925</c:v>
                </c:pt>
                <c:pt idx="51">
                  <c:v>1.2019066006657113</c:v>
                </c:pt>
                <c:pt idx="52">
                  <c:v>1.2114161871843077</c:v>
                </c:pt>
                <c:pt idx="53">
                  <c:v>1.2212461458094979</c:v>
                </c:pt>
                <c:pt idx="54">
                  <c:v>1.2314065362668882</c:v>
                </c:pt>
                <c:pt idx="55">
                  <c:v>1.2419078655129567</c:v>
                </c:pt>
                <c:pt idx="56">
                  <c:v>1.2527611089244157</c:v>
                </c:pt>
                <c:pt idx="57">
                  <c:v>1.2639777327074999</c:v>
                </c:pt>
                <c:pt idx="58">
                  <c:v>1.275569717604468</c:v>
                </c:pt>
                <c:pt idx="59">
                  <c:v>1.2875495839800906</c:v>
                </c:pt>
                <c:pt idx="60">
                  <c:v>1.2999304183768847</c:v>
                </c:pt>
                <c:pt idx="61">
                  <c:v>1.3127259016342274</c:v>
                </c:pt>
                <c:pt idx="62">
                  <c:v>1.3259503386733769</c:v>
                </c:pt>
                <c:pt idx="63">
                  <c:v>1.3396186900579137</c:v>
                </c:pt>
                <c:pt idx="64">
                  <c:v>1.3537466054470697</c:v>
                </c:pt>
                <c:pt idx="65">
                  <c:v>1.368350459068153</c:v>
                </c:pt>
                <c:pt idx="66">
                  <c:v>1.383447387343528</c:v>
                </c:pt>
                <c:pt idx="67">
                  <c:v>1.3990553288178242</c:v>
                </c:pt>
                <c:pt idx="68">
                  <c:v>1.4151930665418033</c:v>
                </c:pt>
                <c:pt idx="69">
                  <c:v>1.4318802730812499</c:v>
                </c:pt>
                <c:pt idx="70">
                  <c:v>1.4491375583318615</c:v>
                </c:pt>
                <c:pt idx="71">
                  <c:v>1.4669865203349686</c:v>
                </c:pt>
                <c:pt idx="72">
                  <c:v>1.4854497993037954</c:v>
                </c:pt>
                <c:pt idx="73">
                  <c:v>1.5045511350861034</c:v>
                </c:pt>
                <c:pt idx="74">
                  <c:v>1.5243154283065223</c:v>
                </c:pt>
                <c:pt idx="75">
                  <c:v>1.5447688054508009</c:v>
                </c:pt>
                <c:pt idx="76">
                  <c:v>1.565938688174721</c:v>
                </c:pt>
                <c:pt idx="77">
                  <c:v>1.5878538671425968</c:v>
                </c:pt>
                <c:pt idx="78">
                  <c:v>1.6105445807244125</c:v>
                </c:pt>
                <c:pt idx="79">
                  <c:v>1.6340425989067657</c:v>
                </c:pt>
                <c:pt idx="80">
                  <c:v>1.6583813128011071</c:v>
                </c:pt>
                <c:pt idx="81">
                  <c:v>1.6835958301635945</c:v>
                </c:pt>
                <c:pt idx="82">
                  <c:v>1.70972307737421</c:v>
                </c:pt>
                <c:pt idx="83">
                  <c:v>1.7368019083591149</c:v>
                </c:pt>
                <c:pt idx="84">
                  <c:v>1.7648732209795766</c:v>
                </c:pt>
                <c:pt idx="85">
                  <c:v>1.7939800814536535</c:v>
                </c:pt>
                <c:pt idx="86">
                  <c:v>1.824167857423274</c:v>
                </c:pt>
                <c:pt idx="87">
                  <c:v>1.8554843603299849</c:v>
                </c:pt>
                <c:pt idx="88">
                  <c:v>1.8879799978175318</c:v>
                </c:pt>
                <c:pt idx="89">
                  <c:v>1.9217079369392662</c:v>
                </c:pt>
                <c:pt idx="90">
                  <c:v>1.9567242790133108</c:v>
                </c:pt>
                <c:pt idx="91">
                  <c:v>1.9930882470390667</c:v>
                </c:pt>
                <c:pt idx="92">
                  <c:v>2.0308623866655586</c:v>
                </c:pt>
                <c:pt idx="93">
                  <c:v>2.070112781785566</c:v>
                </c:pt>
                <c:pt idx="94">
                  <c:v>2.1109092859204659</c:v>
                </c:pt>
                <c:pt idx="95">
                  <c:v>2.1533257706593854</c:v>
                </c:pt>
                <c:pt idx="96">
                  <c:v>2.1974403925236521</c:v>
                </c:pt>
                <c:pt idx="97">
                  <c:v>2.2433358797442571</c:v>
                </c:pt>
                <c:pt idx="98">
                  <c:v>2.2910998405666305</c:v>
                </c:pt>
                <c:pt idx="99">
                  <c:v>2.3408250948347238</c:v>
                </c:pt>
                <c:pt idx="100">
                  <c:v>2.3926100307555478</c:v>
                </c:pt>
                <c:pt idx="101">
                  <c:v>2.4465589889072299</c:v>
                </c:pt>
                <c:pt idx="102">
                  <c:v>2.5027826757288882</c:v>
                </c:pt>
                <c:pt idx="103">
                  <c:v>2.5613986089204124</c:v>
                </c:pt>
                <c:pt idx="104">
                  <c:v>2.6225315973851737</c:v>
                </c:pt>
                <c:pt idx="105">
                  <c:v>2.6863142585700239</c:v>
                </c:pt>
                <c:pt idx="106">
                  <c:v>2.75288757629529</c:v>
                </c:pt>
                <c:pt idx="107">
                  <c:v>2.8224015024237148</c:v>
                </c:pt>
                <c:pt idx="108">
                  <c:v>2.895015605992211</c:v>
                </c:pt>
                <c:pt idx="109">
                  <c:v>2.9708997737240441</c:v>
                </c:pt>
                <c:pt idx="110">
                  <c:v>3.0502349661523733</c:v>
                </c:pt>
                <c:pt idx="111">
                  <c:v>3.1332140339183714</c:v>
                </c:pt>
                <c:pt idx="112">
                  <c:v>3.2200425991581763</c:v>
                </c:pt>
                <c:pt idx="113">
                  <c:v>3.3109400072611783</c:v>
                </c:pt>
                <c:pt idx="114">
                  <c:v>3.4061403546661069</c:v>
                </c:pt>
                <c:pt idx="115">
                  <c:v>3.5058935987574467</c:v>
                </c:pt>
                <c:pt idx="116">
                  <c:v>3.6104667563287851</c:v>
                </c:pt>
                <c:pt idx="117">
                  <c:v>3.7201451974859681</c:v>
                </c:pt>
                <c:pt idx="118">
                  <c:v>3.8352340422624134</c:v>
                </c:pt>
                <c:pt idx="119">
                  <c:v>3.9560596676015796</c:v>
                </c:pt>
                <c:pt idx="120">
                  <c:v>4.0829713327122024</c:v>
                </c:pt>
                <c:pt idx="121">
                  <c:v>4.2163429311026261</c:v>
                </c:pt>
                <c:pt idx="122">
                  <c:v>4.3565748778265183</c:v>
                </c:pt>
                <c:pt idx="123">
                  <c:v>4.5040961405939743</c:v>
                </c:pt>
                <c:pt idx="124">
                  <c:v>4.6593664233796162</c:v>
                </c:pt>
                <c:pt idx="125">
                  <c:v>4.8228785109449337</c:v>
                </c:pt>
                <c:pt idx="126">
                  <c:v>4.9951607822238913</c:v>
                </c:pt>
                <c:pt idx="127">
                  <c:v>5.176779899722133</c:v>
                </c:pt>
                <c:pt idx="128">
                  <c:v>5.3683436808567855</c:v>
                </c:pt>
                <c:pt idx="129">
                  <c:v>5.5705041553965247</c:v>
                </c:pt>
                <c:pt idx="130">
                  <c:v>5.783960810706259</c:v>
                </c:pt>
                <c:pt idx="131">
                  <c:v>6.0094640231778857</c:v>
                </c:pt>
                <c:pt idx="132">
                  <c:v>6.2478186698197069</c:v>
                </c:pt>
                <c:pt idx="133">
                  <c:v>6.4998879082158787</c:v>
                </c:pt>
                <c:pt idx="134">
                  <c:v>6.7665971056300389</c:v>
                </c:pt>
                <c:pt idx="135">
                  <c:v>7.0489378885240734</c:v>
                </c:pt>
                <c:pt idx="136">
                  <c:v>7.3479722717250135</c:v>
                </c:pt>
                <c:pt idx="137">
                  <c:v>7.6648368113428864</c:v>
                </c:pt>
                <c:pt idx="138">
                  <c:v>8.000746706657857</c:v>
                </c:pt>
                <c:pt idx="139">
                  <c:v>8.356999752783695</c:v>
                </c:pt>
                <c:pt idx="140">
                  <c:v>8.7349800170752641</c:v>
                </c:pt>
                <c:pt idx="141">
                  <c:v>9.136161076956185</c:v>
                </c:pt>
                <c:pt idx="142">
                  <c:v>9.5621086139403317</c:v>
                </c:pt>
                <c:pt idx="143">
                  <c:v>10.014482106838026</c:v>
                </c:pt>
                <c:pt idx="144">
                  <c:v>10.495035305120355</c:v>
                </c:pt>
                <c:pt idx="145">
                  <c:v>11.005615089779409</c:v>
                </c:pt>
                <c:pt idx="146">
                  <c:v>11.548158242456633</c:v>
                </c:pt>
                <c:pt idx="147">
                  <c:v>12.124685543018867</c:v>
                </c:pt>
                <c:pt idx="148">
                  <c:v>12.73729250048398</c:v>
                </c:pt>
                <c:pt idx="149">
                  <c:v>13.388135892329926</c:v>
                </c:pt>
                <c:pt idx="150">
                  <c:v>14.079415144061317</c:v>
                </c:pt>
                <c:pt idx="151">
                  <c:v>14.813347427536829</c:v>
                </c:pt>
                <c:pt idx="152">
                  <c:v>15.592135198644588</c:v>
                </c:pt>
                <c:pt idx="153">
                  <c:v>16.417924741679542</c:v>
                </c:pt>
                <c:pt idx="154">
                  <c:v>17.292754153219544</c:v>
                </c:pt>
                <c:pt idx="155">
                  <c:v>18.218489102593225</c:v>
                </c:pt>
                <c:pt idx="156">
                  <c:v>19.196744677012642</c:v>
                </c:pt>
                <c:pt idx="157">
                  <c:v>20.228791694052795</c:v>
                </c:pt>
                <c:pt idx="158">
                  <c:v>21.315446089501126</c:v>
                </c:pt>
                <c:pt idx="159">
                  <c:v>22.456940422126554</c:v>
                </c:pt>
                <c:pt idx="160">
                  <c:v>23.652777245059077</c:v>
                </c:pt>
                <c:pt idx="161">
                  <c:v>24.901565147718511</c:v>
                </c:pt>
                <c:pt idx="162">
                  <c:v>26.20083974154544</c:v>
                </c:pt>
                <c:pt idx="163">
                  <c:v>27.546873801064045</c:v>
                </c:pt>
                <c:pt idx="164">
                  <c:v>28.934483199445758</c:v>
                </c:pt>
                <c:pt idx="165">
                  <c:v>30.356838156957529</c:v>
                </c:pt>
                <c:pt idx="166">
                  <c:v>31.80529252590981</c:v>
                </c:pt>
                <c:pt idx="167">
                  <c:v>33.269247122625494</c:v>
                </c:pt>
                <c:pt idx="168">
                  <c:v>34.736066097248454</c:v>
                </c:pt>
                <c:pt idx="169">
                  <c:v>36.1910674648718</c:v>
                </c:pt>
                <c:pt idx="170">
                  <c:v>37.617609534551292</c:v>
                </c:pt>
                <c:pt idx="171">
                  <c:v>38.997293330142618</c:v>
                </c:pt>
                <c:pt idx="172">
                  <c:v>40.31029652005887</c:v>
                </c:pt>
                <c:pt idx="173">
                  <c:v>41.535846416000986</c:v>
                </c:pt>
                <c:pt idx="174">
                  <c:v>42.652828256980762</c:v>
                </c:pt>
                <c:pt idx="175">
                  <c:v>43.640510890381968</c:v>
                </c:pt>
                <c:pt idx="176">
                  <c:v>44.47935646655457</c:v>
                </c:pt>
                <c:pt idx="177">
                  <c:v>45.151865949680079</c:v>
                </c:pt>
                <c:pt idx="178">
                  <c:v>45.643400640002099</c:v>
                </c:pt>
                <c:pt idx="179">
                  <c:v>45.942914021983839</c:v>
                </c:pt>
                <c:pt idx="180">
                  <c:v>46.043530029431096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E8-409F-A821-17D4D0D6EAE3}"/>
            </c:ext>
          </c:extLst>
        </c:ser>
        <c:ser>
          <c:idx val="2"/>
          <c:order val="2"/>
          <c:tx>
            <c:strRef>
              <c:f>Seiliger!$J$5</c:f>
              <c:strCache>
                <c:ptCount val="1"/>
                <c:pt idx="0">
                  <c:v>Ardere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Seiliger!Ardere_V</c:f>
              <c:numCache>
                <c:formatCode>0.00</c:formatCode>
                <c:ptCount val="37"/>
                <c:pt idx="0">
                  <c:v>31.8</c:v>
                </c:pt>
                <c:pt idx="1">
                  <c:v>31.851572560843177</c:v>
                </c:pt>
                <c:pt idx="2">
                  <c:v>32.006264178010184</c:v>
                </c:pt>
                <c:pt idx="3">
                  <c:v>32.263996670943172</c:v>
                </c:pt>
                <c:pt idx="4">
                  <c:v>32.624639790483947</c:v>
                </c:pt>
                <c:pt idx="5">
                  <c:v>33.088011296546703</c:v>
                </c:pt>
                <c:pt idx="6">
                  <c:v>33.653877066894722</c:v>
                </c:pt>
                <c:pt idx="7">
                  <c:v>34.321951237052147</c:v>
                </c:pt>
                <c:pt idx="8">
                  <c:v>35.091896371394242</c:v>
                </c:pt>
                <c:pt idx="9">
                  <c:v>35.963323665465069</c:v>
                </c:pt>
                <c:pt idx="10">
                  <c:v>36.93579317958072</c:v>
                </c:pt>
                <c:pt idx="11">
                  <c:v>38.008814103783465</c:v>
                </c:pt>
                <c:pt idx="12">
                  <c:v>39.181845054216453</c:v>
                </c:pt>
                <c:pt idx="13">
                  <c:v>40.454294400998499</c:v>
                </c:pt>
                <c:pt idx="14">
                  <c:v>41.825520627673185</c:v>
                </c:pt>
                <c:pt idx="15">
                  <c:v>43.294832722323775</c:v>
                </c:pt>
                <c:pt idx="16">
                  <c:v>44.861490600431708</c:v>
                </c:pt>
                <c:pt idx="17">
                  <c:v>46.524705559569099</c:v>
                </c:pt>
                <c:pt idx="18">
                  <c:v>48.283640766007728</c:v>
                </c:pt>
                <c:pt idx="19">
                  <c:v>50.137411773325397</c:v>
                </c:pt>
                <c:pt idx="20">
                  <c:v>52.085087073089703</c:v>
                </c:pt>
                <c:pt idx="21">
                  <c:v>54.125688677685083</c:v>
                </c:pt>
                <c:pt idx="22">
                  <c:v>56.25819273535074</c:v>
                </c:pt>
                <c:pt idx="23">
                  <c:v>58.481530177476998</c:v>
                </c:pt>
                <c:pt idx="24">
                  <c:v>60.794587398201088</c:v>
                </c:pt>
                <c:pt idx="25">
                  <c:v>63.196206966325704</c:v>
                </c:pt>
                <c:pt idx="26">
                  <c:v>65.685188369567939</c:v>
                </c:pt>
                <c:pt idx="27">
                  <c:v>68.260288791123486</c:v>
                </c:pt>
                <c:pt idx="28">
                  <c:v>70.920223918510601</c:v>
                </c:pt>
                <c:pt idx="29">
                  <c:v>73.663668784632875</c:v>
                </c:pt>
                <c:pt idx="30">
                  <c:v>76.489258640969197</c:v>
                </c:pt>
                <c:pt idx="31">
                  <c:v>79.395589862772994</c:v>
                </c:pt>
                <c:pt idx="32">
                  <c:v>82.381220886121127</c:v>
                </c:pt>
                <c:pt idx="33">
                  <c:v>85.44467317662523</c:v>
                </c:pt>
                <c:pt idx="34">
                  <c:v>88.58443222956646</c:v>
                </c:pt>
                <c:pt idx="35">
                  <c:v>91.798948601185572</c:v>
                </c:pt>
                <c:pt idx="36">
                  <c:v>95.08663897079694</c:v>
                </c:pt>
              </c:numCache>
            </c:numRef>
          </c:xVal>
          <c:yVal>
            <c:numRef>
              <c:f>Seiliger!Ardere_p</c:f>
              <c:numCache>
                <c:formatCode>0.00</c:formatCode>
                <c:ptCount val="37"/>
                <c:pt idx="0">
                  <c:v>46.043530029431096</c:v>
                </c:pt>
                <c:pt idx="1">
                  <c:v>64.460942041203523</c:v>
                </c:pt>
                <c:pt idx="2">
                  <c:v>64.460942041203523</c:v>
                </c:pt>
                <c:pt idx="3">
                  <c:v>64.460942041203523</c:v>
                </c:pt>
                <c:pt idx="4">
                  <c:v>64.460942041203523</c:v>
                </c:pt>
                <c:pt idx="5">
                  <c:v>64.460942041203523</c:v>
                </c:pt>
                <c:pt idx="6">
                  <c:v>64.460942041203523</c:v>
                </c:pt>
                <c:pt idx="7">
                  <c:v>64.460942041203523</c:v>
                </c:pt>
                <c:pt idx="8">
                  <c:v>64.460942041203523</c:v>
                </c:pt>
                <c:pt idx="9">
                  <c:v>64.460942041203523</c:v>
                </c:pt>
                <c:pt idx="10">
                  <c:v>64.460942041203523</c:v>
                </c:pt>
                <c:pt idx="11">
                  <c:v>64.460942041203523</c:v>
                </c:pt>
                <c:pt idx="12">
                  <c:v>64.460942041203523</c:v>
                </c:pt>
                <c:pt idx="13">
                  <c:v>64.460942041203523</c:v>
                </c:pt>
                <c:pt idx="14">
                  <c:v>64.460942041203523</c:v>
                </c:pt>
                <c:pt idx="15">
                  <c:v>64.460942041203523</c:v>
                </c:pt>
                <c:pt idx="16">
                  <c:v>64.460942041203523</c:v>
                </c:pt>
                <c:pt idx="17">
                  <c:v>64.460942041203523</c:v>
                </c:pt>
                <c:pt idx="18">
                  <c:v>64.460942041203523</c:v>
                </c:pt>
                <c:pt idx="19">
                  <c:v>64.460942041203523</c:v>
                </c:pt>
                <c:pt idx="20">
                  <c:v>64.460942041203523</c:v>
                </c:pt>
                <c:pt idx="21">
                  <c:v>64.460942041203523</c:v>
                </c:pt>
                <c:pt idx="22">
                  <c:v>64.460942041203523</c:v>
                </c:pt>
                <c:pt idx="23">
                  <c:v>64.460942041203523</c:v>
                </c:pt>
                <c:pt idx="24">
                  <c:v>64.460942041203523</c:v>
                </c:pt>
                <c:pt idx="25">
                  <c:v>64.460942041203523</c:v>
                </c:pt>
                <c:pt idx="26">
                  <c:v>64.460942041203523</c:v>
                </c:pt>
                <c:pt idx="27">
                  <c:v>64.460942041203523</c:v>
                </c:pt>
                <c:pt idx="28">
                  <c:v>64.460942041203523</c:v>
                </c:pt>
                <c:pt idx="29">
                  <c:v>64.460942041203523</c:v>
                </c:pt>
                <c:pt idx="30">
                  <c:v>64.460942041203523</c:v>
                </c:pt>
                <c:pt idx="31">
                  <c:v>64.460942041203523</c:v>
                </c:pt>
                <c:pt idx="32">
                  <c:v>64.460942041203523</c:v>
                </c:pt>
                <c:pt idx="33">
                  <c:v>64.460942041203523</c:v>
                </c:pt>
                <c:pt idx="34">
                  <c:v>64.460942041203523</c:v>
                </c:pt>
                <c:pt idx="35">
                  <c:v>64.460942041203523</c:v>
                </c:pt>
                <c:pt idx="36">
                  <c:v>64.460942041203523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E8-409F-A821-17D4D0D6EAE3}"/>
            </c:ext>
          </c:extLst>
        </c:ser>
        <c:ser>
          <c:idx val="3"/>
          <c:order val="3"/>
          <c:tx>
            <c:strRef>
              <c:f>Seiliger!$J$6</c:f>
              <c:strCache>
                <c:ptCount val="1"/>
                <c:pt idx="0">
                  <c:v>Destindere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Seiliger!Destindere_V</c:f>
              <c:numCache>
                <c:formatCode>0.00</c:formatCode>
                <c:ptCount val="145"/>
                <c:pt idx="0">
                  <c:v>95.08663897079694</c:v>
                </c:pt>
                <c:pt idx="1">
                  <c:v>98.445887233360523</c:v>
                </c:pt>
                <c:pt idx="2">
                  <c:v>101.87504562208306</c:v>
                </c:pt>
                <c:pt idx="3">
                  <c:v>105.37243586056707</c:v>
                </c:pt>
                <c:pt idx="4">
                  <c:v>108.93635034396898</c:v>
                </c:pt>
                <c:pt idx="5">
                  <c:v>112.56505334855908</c:v>
                </c:pt>
                <c:pt idx="6">
                  <c:v>116.25678226902082</c:v>
                </c:pt>
                <c:pt idx="7">
                  <c:v>120.00974888274665</c:v>
                </c:pt>
                <c:pt idx="8">
                  <c:v>123.82214064033029</c:v>
                </c:pt>
                <c:pt idx="9">
                  <c:v>127.69212198137024</c:v>
                </c:pt>
                <c:pt idx="10">
                  <c:v>131.61783567463158</c:v>
                </c:pt>
                <c:pt idx="11">
                  <c:v>135.59740418153206</c:v>
                </c:pt>
                <c:pt idx="12">
                  <c:v>139.62893104184073</c:v>
                </c:pt>
                <c:pt idx="13">
                  <c:v>143.71050228039542</c:v>
                </c:pt>
                <c:pt idx="14">
                  <c:v>147.84018783356251</c:v>
                </c:pt>
                <c:pt idx="15">
                  <c:v>152.01604299408271</c:v>
                </c:pt>
                <c:pt idx="16">
                  <c:v>156.23610987285554</c:v>
                </c:pt>
                <c:pt idx="17">
                  <c:v>160.49841887614386</c:v>
                </c:pt>
                <c:pt idx="18">
                  <c:v>164.80099019658124</c:v>
                </c:pt>
                <c:pt idx="19">
                  <c:v>169.14183531629334</c:v>
                </c:pt>
                <c:pt idx="20">
                  <c:v>173.5189585203606</c:v>
                </c:pt>
                <c:pt idx="21">
                  <c:v>177.93035841876491</c:v>
                </c:pt>
                <c:pt idx="22">
                  <c:v>182.37402947489244</c:v>
                </c:pt>
                <c:pt idx="23">
                  <c:v>186.84796353858394</c:v>
                </c:pt>
                <c:pt idx="24">
                  <c:v>191.35015138165721</c:v>
                </c:pt>
                <c:pt idx="25">
                  <c:v>195.87858423375283</c:v>
                </c:pt>
                <c:pt idx="26">
                  <c:v>200.4312553163013</c:v>
                </c:pt>
                <c:pt idx="27">
                  <c:v>205.00616137233752</c:v>
                </c:pt>
                <c:pt idx="28">
                  <c:v>209.6013041898488</c:v>
                </c:pt>
                <c:pt idx="29">
                  <c:v>214.21469211629079</c:v>
                </c:pt>
                <c:pt idx="30">
                  <c:v>218.84434156186074</c:v>
                </c:pt>
                <c:pt idx="31">
                  <c:v>223.48827848909855</c:v>
                </c:pt>
                <c:pt idx="32">
                  <c:v>228.1445398863448</c:v>
                </c:pt>
                <c:pt idx="33">
                  <c:v>232.81117522258126</c:v>
                </c:pt>
                <c:pt idx="34">
                  <c:v>237.48624788116103</c:v>
                </c:pt>
                <c:pt idx="35">
                  <c:v>242.16783656994755</c:v>
                </c:pt>
                <c:pt idx="36">
                  <c:v>246.85403670537835</c:v>
                </c:pt>
                <c:pt idx="37">
                  <c:v>251.5429617679977</c:v>
                </c:pt>
                <c:pt idx="38">
                  <c:v>256.23274462703142</c:v>
                </c:pt>
                <c:pt idx="39">
                  <c:v>260.92153883161097</c:v>
                </c:pt>
                <c:pt idx="40">
                  <c:v>265.60751986630817</c:v>
                </c:pt>
                <c:pt idx="41">
                  <c:v>270.2888863687001</c:v>
                </c:pt>
                <c:pt idx="42">
                  <c:v>274.9638613067512</c:v>
                </c:pt>
                <c:pt idx="43">
                  <c:v>279.63069311387744</c:v>
                </c:pt>
                <c:pt idx="44">
                  <c:v>284.28765677965959</c:v>
                </c:pt>
                <c:pt idx="45">
                  <c:v>288.93305489424665</c:v>
                </c:pt>
                <c:pt idx="46">
                  <c:v>293.56521864462439</c:v>
                </c:pt>
                <c:pt idx="47">
                  <c:v>298.18250876102292</c:v>
                </c:pt>
                <c:pt idx="48">
                  <c:v>302.78331641186816</c:v>
                </c:pt>
                <c:pt idx="49">
                  <c:v>307.36606404581659</c:v>
                </c:pt>
                <c:pt idx="50">
                  <c:v>311.92920617954809</c:v>
                </c:pt>
                <c:pt idx="51">
                  <c:v>316.47123013013783</c:v>
                </c:pt>
                <c:pt idx="52">
                  <c:v>320.99065669098616</c:v>
                </c:pt>
                <c:pt idx="53">
                  <c:v>325.4860407504334</c:v>
                </c:pt>
                <c:pt idx="54">
                  <c:v>329.95597185235437</c:v>
                </c:pt>
                <c:pt idx="55">
                  <c:v>334.39907469818434</c:v>
                </c:pt>
                <c:pt idx="56">
                  <c:v>338.81400959000536</c:v>
                </c:pt>
                <c:pt idx="57">
                  <c:v>343.19947281447315</c:v>
                </c:pt>
                <c:pt idx="58">
                  <c:v>347.55419696755604</c:v>
                </c:pt>
                <c:pt idx="59">
                  <c:v>351.87695122019574</c:v>
                </c:pt>
                <c:pt idx="60">
                  <c:v>356.16654152519874</c:v>
                </c:pt>
                <c:pt idx="61">
                  <c:v>360.42181076580033</c:v>
                </c:pt>
                <c:pt idx="62">
                  <c:v>364.64163884653249</c:v>
                </c:pt>
                <c:pt idx="63">
                  <c:v>368.82494272715923</c:v>
                </c:pt>
                <c:pt idx="64">
                  <c:v>372.97067640061226</c:v>
                </c:pt>
                <c:pt idx="65">
                  <c:v>377.07783081600246</c:v>
                </c:pt>
                <c:pt idx="66">
                  <c:v>381.14543374791231</c:v>
                </c:pt>
                <c:pt idx="67">
                  <c:v>385.1725496133285</c:v>
                </c:pt>
                <c:pt idx="68">
                  <c:v>389.15827923767614</c:v>
                </c:pt>
                <c:pt idx="69">
                  <c:v>393.10175957155036</c:v>
                </c:pt>
                <c:pt idx="70">
                  <c:v>397.00216335984715</c:v>
                </c:pt>
                <c:pt idx="71">
                  <c:v>400.85869876507934</c:v>
                </c:pt>
                <c:pt idx="72">
                  <c:v>404.67060894678275</c:v>
                </c:pt>
                <c:pt idx="73">
                  <c:v>408.43717159896659</c:v>
                </c:pt>
                <c:pt idx="74">
                  <c:v>412.15769844765691</c:v>
                </c:pt>
                <c:pt idx="75">
                  <c:v>415.8315347106319</c:v>
                </c:pt>
                <c:pt idx="76">
                  <c:v>419.45805852149232</c:v>
                </c:pt>
                <c:pt idx="77">
                  <c:v>423.03668032027008</c:v>
                </c:pt>
                <c:pt idx="78">
                  <c:v>426.56684221279039</c:v>
                </c:pt>
                <c:pt idx="79">
                  <c:v>430.04801730102679</c:v>
                </c:pt>
                <c:pt idx="80">
                  <c:v>433.4797089867161</c:v>
                </c:pt>
                <c:pt idx="81">
                  <c:v>436.86145025047591</c:v>
                </c:pt>
                <c:pt idx="82">
                  <c:v>440.19280290868562</c:v>
                </c:pt>
                <c:pt idx="83">
                  <c:v>443.47335685036455</c:v>
                </c:pt>
                <c:pt idx="84">
                  <c:v>446.70272925625238</c:v>
                </c:pt>
                <c:pt idx="85">
                  <c:v>449.88056380228664</c:v>
                </c:pt>
                <c:pt idx="86">
                  <c:v>453.00652984960806</c:v>
                </c:pt>
                <c:pt idx="87">
                  <c:v>456.08032162320302</c:v>
                </c:pt>
                <c:pt idx="88">
                  <c:v>459.10165738123061</c:v>
                </c:pt>
                <c:pt idx="89">
                  <c:v>462.07027857702013</c:v>
                </c:pt>
                <c:pt idx="90">
                  <c:v>464.98594901568612</c:v>
                </c:pt>
                <c:pt idx="91">
                  <c:v>467.84845400721366</c:v>
                </c:pt>
                <c:pt idx="92">
                  <c:v>470.65759951782218</c:v>
                </c:pt>
                <c:pt idx="93">
                  <c:v>473.41321132133152</c:v>
                </c:pt>
                <c:pt idx="94">
                  <c:v>476.11513415217689</c:v>
                </c:pt>
                <c:pt idx="95">
                  <c:v>478.76323086165513</c:v>
                </c:pt>
                <c:pt idx="96">
                  <c:v>481.35738157889205</c:v>
                </c:pt>
                <c:pt idx="97">
                  <c:v>483.89748287794288</c:v>
                </c:pt>
                <c:pt idx="98">
                  <c:v>486.38344695237282</c:v>
                </c:pt>
                <c:pt idx="99">
                  <c:v>488.81520079855505</c:v>
                </c:pt>
                <c:pt idx="100">
                  <c:v>491.19268540887271</c:v>
                </c:pt>
                <c:pt idx="101">
                  <c:v>493.51585497591219</c:v>
                </c:pt>
                <c:pt idx="102">
                  <c:v>495.78467610865852</c:v>
                </c:pt>
                <c:pt idx="103">
                  <c:v>497.99912706163622</c:v>
                </c:pt>
                <c:pt idx="104">
                  <c:v>500.15919697784892</c:v>
                </c:pt>
                <c:pt idx="105">
                  <c:v>502.26488514630381</c:v>
                </c:pt>
                <c:pt idx="106">
                  <c:v>504.31620027484098</c:v>
                </c:pt>
                <c:pt idx="107">
                  <c:v>506.31315977889756</c:v>
                </c:pt>
                <c:pt idx="108">
                  <c:v>508.2557890867966</c:v>
                </c:pt>
                <c:pt idx="109">
                  <c:v>510.14412096206314</c:v>
                </c:pt>
                <c:pt idx="110">
                  <c:v>511.97819484322008</c:v>
                </c:pt>
                <c:pt idx="111">
                  <c:v>513.75805620145513</c:v>
                </c:pt>
                <c:pt idx="112">
                  <c:v>515.48375591649346</c:v>
                </c:pt>
                <c:pt idx="113">
                  <c:v>517.15534967095857</c:v>
                </c:pt>
                <c:pt idx="114">
                  <c:v>518.77289736345676</c:v>
                </c:pt>
                <c:pt idx="115">
                  <c:v>520.33646254056941</c:v>
                </c:pt>
                <c:pt idx="116">
                  <c:v>521.84611184790208</c:v>
                </c:pt>
                <c:pt idx="117">
                  <c:v>523.30191450028894</c:v>
                </c:pt>
                <c:pt idx="118">
                  <c:v>524.70394177122932</c:v>
                </c:pt>
                <c:pt idx="119">
                  <c:v>526.05226650158249</c:v>
                </c:pt>
                <c:pt idx="120">
                  <c:v>527.3469626275313</c:v>
                </c:pt>
                <c:pt idx="121">
                  <c:v>528.58810472779146</c:v>
                </c:pt>
                <c:pt idx="122">
                  <c:v>529.77576759001704</c:v>
                </c:pt>
                <c:pt idx="123">
                  <c:v>530.91002579633448</c:v>
                </c:pt>
                <c:pt idx="124">
                  <c:v>531.99095332792228</c:v>
                </c:pt>
                <c:pt idx="125">
                  <c:v>533.01862318852761</c:v>
                </c:pt>
                <c:pt idx="126">
                  <c:v>533.99310704680693</c:v>
                </c:pt>
                <c:pt idx="127">
                  <c:v>534.91447489736311</c:v>
                </c:pt>
                <c:pt idx="128">
                  <c:v>535.78279474034207</c:v>
                </c:pt>
                <c:pt idx="129">
                  <c:v>536.59813227944812</c:v>
                </c:pt>
                <c:pt idx="130">
                  <c:v>537.36055063823005</c:v>
                </c:pt>
                <c:pt idx="131">
                  <c:v>538.07011009449104</c:v>
                </c:pt>
                <c:pt idx="132">
                  <c:v>538.72686783267193</c:v>
                </c:pt>
                <c:pt idx="133">
                  <c:v>539.33087771406201</c:v>
                </c:pt>
                <c:pt idx="134">
                  <c:v>539.88219006469092</c:v>
                </c:pt>
                <c:pt idx="135">
                  <c:v>540.3808514807647</c:v>
                </c:pt>
                <c:pt idx="136">
                  <c:v>540.82690465150813</c:v>
                </c:pt>
                <c:pt idx="137">
                  <c:v>541.22038819929344</c:v>
                </c:pt>
                <c:pt idx="138">
                  <c:v>541.56133653692916</c:v>
                </c:pt>
                <c:pt idx="139">
                  <c:v>541.84977974200967</c:v>
                </c:pt>
                <c:pt idx="140">
                  <c:v>542.08574344822114</c:v>
                </c:pt>
                <c:pt idx="141">
                  <c:v>542.26924875351961</c:v>
                </c:pt>
                <c:pt idx="142">
                  <c:v>542.40031214511009</c:v>
                </c:pt>
                <c:pt idx="143">
                  <c:v>542.47894544115729</c:v>
                </c:pt>
                <c:pt idx="144">
                  <c:v>542.50515574919075</c:v>
                </c:pt>
              </c:numCache>
            </c:numRef>
          </c:xVal>
          <c:yVal>
            <c:numRef>
              <c:f>Seiliger!Destindere_p</c:f>
              <c:numCache>
                <c:formatCode>0.00</c:formatCode>
                <c:ptCount val="145"/>
                <c:pt idx="0">
                  <c:v>64.460942041203523</c:v>
                </c:pt>
                <c:pt idx="1">
                  <c:v>61.744720348932773</c:v>
                </c:pt>
                <c:pt idx="2">
                  <c:v>59.178061083054693</c:v>
                </c:pt>
                <c:pt idx="3">
                  <c:v>56.752280754456407</c:v>
                </c:pt>
                <c:pt idx="4">
                  <c:v>54.459108254428621</c:v>
                </c:pt>
                <c:pt idx="5">
                  <c:v>52.290691234357347</c:v>
                </c:pt>
                <c:pt idx="6">
                  <c:v>50.239595470986032</c:v>
                </c:pt>
                <c:pt idx="7">
                  <c:v>48.298798859492244</c:v>
                </c:pt>
                <c:pt idx="8">
                  <c:v>46.461681376780739</c:v>
                </c:pt>
                <c:pt idx="9">
                  <c:v>44.722012104080108</c:v>
                </c:pt>
                <c:pt idx="10">
                  <c:v>43.073934185556901</c:v>
                </c:pt>
                <c:pt idx="11">
                  <c:v>41.511948422856648</c:v>
                </c:pt>
                <c:pt idx="12">
                  <c:v>40.030896059215408</c:v>
                </c:pt>
                <c:pt idx="13">
                  <c:v>38.625941186505521</c:v>
                </c:pt>
                <c:pt idx="14">
                  <c:v>37.292553110234287</c:v>
                </c:pt>
                <c:pt idx="15">
                  <c:v>36.026488927558979</c:v>
                </c:pt>
                <c:pt idx="16">
                  <c:v>34.823776508756637</c:v>
                </c:pt>
                <c:pt idx="17">
                  <c:v>33.680698020662035</c:v>
                </c:pt>
                <c:pt idx="18">
                  <c:v>32.59377408915018</c:v>
                </c:pt>
                <c:pt idx="19">
                  <c:v>31.559748664899967</c:v>
                </c:pt>
                <c:pt idx="20">
                  <c:v>30.575574630874666</c:v>
                </c:pt>
                <c:pt idx="21">
                  <c:v>29.638400169878476</c:v>
                </c:pt>
                <c:pt idx="22">
                  <c:v>28.745555895108712</c:v>
                </c:pt>
                <c:pt idx="23">
                  <c:v>27.894542734928024</c:v>
                </c:pt>
                <c:pt idx="24">
                  <c:v>27.083020554387598</c:v>
                </c:pt>
                <c:pt idx="25">
                  <c:v>26.308797489738563</c:v>
                </c:pt>
                <c:pt idx="26">
                  <c:v>25.569819967776592</c:v>
                </c:pt>
                <c:pt idx="27">
                  <c:v>24.864163378976794</c:v>
                </c:pt>
                <c:pt idx="28">
                  <c:v>24.190023371657485</c:v>
                </c:pt>
                <c:pt idx="29">
                  <c:v>23.545707733605546</c:v>
                </c:pt>
                <c:pt idx="30">
                  <c:v>22.929628827485502</c:v>
                </c:pt>
                <c:pt idx="31">
                  <c:v>22.340296546767117</c:v>
                </c:pt>
                <c:pt idx="32">
                  <c:v>21.77631175971079</c:v>
                </c:pt>
                <c:pt idx="33">
                  <c:v>21.236360210030679</c:v>
                </c:pt>
                <c:pt idx="34">
                  <c:v>20.719206844132408</c:v>
                </c:pt>
                <c:pt idx="35">
                  <c:v>20.223690536223252</c:v>
                </c:pt>
                <c:pt idx="36">
                  <c:v>19.748719184069415</c:v>
                </c:pt>
                <c:pt idx="37">
                  <c:v>19.293265149682888</c:v>
                </c:pt>
                <c:pt idx="38">
                  <c:v>18.856361020730542</c:v>
                </c:pt>
                <c:pt idx="39">
                  <c:v>18.437095669948096</c:v>
                </c:pt>
                <c:pt idx="40">
                  <c:v>18.034610591291575</c:v>
                </c:pt>
                <c:pt idx="41">
                  <c:v>17.648096492959311</c:v>
                </c:pt>
                <c:pt idx="42">
                  <c:v>17.276790128758439</c:v>
                </c:pt>
                <c:pt idx="43">
                  <c:v>16.91997135056673</c:v>
                </c:pt>
                <c:pt idx="44">
                  <c:v>16.576960365848525</c:v>
                </c:pt>
                <c:pt idx="45">
                  <c:v>16.247115185325804</c:v>
                </c:pt>
                <c:pt idx="46">
                  <c:v>15.929829246975173</c:v>
                </c:pt>
                <c:pt idx="47">
                  <c:v>15.624529203527054</c:v>
                </c:pt>
                <c:pt idx="48">
                  <c:v>15.330672861581586</c:v>
                </c:pt>
                <c:pt idx="49">
                  <c:v>15.047747261331079</c:v>
                </c:pt>
                <c:pt idx="50">
                  <c:v>14.775266886694203</c:v>
                </c:pt>
                <c:pt idx="51">
                  <c:v>14.512771996424814</c:v>
                </c:pt>
                <c:pt idx="52">
                  <c:v>14.259827067461238</c:v>
                </c:pt>
                <c:pt idx="53">
                  <c:v>14.016019342434832</c:v>
                </c:pt>
                <c:pt idx="54">
                  <c:v>13.780957473860411</c:v>
                </c:pt>
                <c:pt idx="55">
                  <c:v>13.554270258091114</c:v>
                </c:pt>
                <c:pt idx="56">
                  <c:v>13.335605452637322</c:v>
                </c:pt>
                <c:pt idx="57">
                  <c:v>13.12462867092869</c:v>
                </c:pt>
                <c:pt idx="58">
                  <c:v>12.921022349039569</c:v>
                </c:pt>
                <c:pt idx="59">
                  <c:v>12.724484779308378</c:v>
                </c:pt>
                <c:pt idx="60">
                  <c:v>12.534729206157362</c:v>
                </c:pt>
                <c:pt idx="61">
                  <c:v>12.351482979769429</c:v>
                </c:pt>
                <c:pt idx="62">
                  <c:v>12.174486763599379</c:v>
                </c:pt>
                <c:pt idx="63">
                  <c:v>12.003493791995284</c:v>
                </c:pt>
                <c:pt idx="64">
                  <c:v>11.83826917447953</c:v>
                </c:pt>
                <c:pt idx="65">
                  <c:v>11.678589243492668</c:v>
                </c:pt>
                <c:pt idx="66">
                  <c:v>11.524240942637665</c:v>
                </c:pt>
                <c:pt idx="67">
                  <c:v>11.375021252677504</c:v>
                </c:pt>
                <c:pt idx="68">
                  <c:v>11.230736652739569</c:v>
                </c:pt>
                <c:pt idx="69">
                  <c:v>11.091202614364002</c:v>
                </c:pt>
                <c:pt idx="70">
                  <c:v>10.956243126203697</c:v>
                </c:pt>
                <c:pt idx="71">
                  <c:v>10.825690247341592</c:v>
                </c:pt>
                <c:pt idx="72">
                  <c:v>10.69938368733539</c:v>
                </c:pt>
                <c:pt idx="73">
                  <c:v>10.577170411235466</c:v>
                </c:pt>
                <c:pt idx="74">
                  <c:v>10.45890426794533</c:v>
                </c:pt>
                <c:pt idx="75">
                  <c:v>10.344445640409402</c:v>
                </c:pt>
                <c:pt idx="76">
                  <c:v>10.233661116219592</c:v>
                </c:pt>
                <c:pt idx="77">
                  <c:v>10.126423177330045</c:v>
                </c:pt>
                <c:pt idx="78">
                  <c:v>10.022609907661328</c:v>
                </c:pt>
                <c:pt idx="79">
                  <c:v>9.9221047174596233</c:v>
                </c:pt>
                <c:pt idx="80">
                  <c:v>9.8247960833544035</c:v>
                </c:pt>
                <c:pt idx="81">
                  <c:v>9.7305773031313194</c:v>
                </c:pt>
                <c:pt idx="82">
                  <c:v>9.6393462643035956</c:v>
                </c:pt>
                <c:pt idx="83">
                  <c:v>9.5510052256279518</c:v>
                </c:pt>
                <c:pt idx="84">
                  <c:v>9.465460610769032</c:v>
                </c:pt>
                <c:pt idx="85">
                  <c:v>9.3826228133694904</c:v>
                </c:pt>
                <c:pt idx="86">
                  <c:v>9.3024060128334156</c:v>
                </c:pt>
                <c:pt idx="87">
                  <c:v>9.2247280001764071</c:v>
                </c:pt>
                <c:pt idx="88">
                  <c:v>9.1495100133389915</c:v>
                </c:pt>
                <c:pt idx="89">
                  <c:v>9.0766765814000472</c:v>
                </c:pt>
                <c:pt idx="90">
                  <c:v>9.0061553771635712</c:v>
                </c:pt>
                <c:pt idx="91">
                  <c:v>8.937877077627336</c:v>
                </c:pt>
                <c:pt idx="92">
                  <c:v>8.8717752318735297</c:v>
                </c:pt>
                <c:pt idx="93">
                  <c:v>8.8077861359516074</c:v>
                </c:pt>
                <c:pt idx="94">
                  <c:v>8.7458487143515473</c:v>
                </c:pt>
                <c:pt idx="95">
                  <c:v>8.6859044076912273</c:v>
                </c:pt>
                <c:pt idx="96">
                  <c:v>8.6278970662661401</c:v>
                </c:pt>
                <c:pt idx="97">
                  <c:v>8.5717728491321292</c:v>
                </c:pt>
                <c:pt idx="98">
                  <c:v>8.5174801284123767</c:v>
                </c:pt>
                <c:pt idx="99">
                  <c:v>8.4649693985401679</c:v>
                </c:pt>
                <c:pt idx="100">
                  <c:v>8.4141931901664755</c:v>
                </c:pt>
                <c:pt idx="101">
                  <c:v>8.3651059884788523</c:v>
                </c:pt>
                <c:pt idx="102">
                  <c:v>8.3176641556940467</c:v>
                </c:pt>
                <c:pt idx="103">
                  <c:v>8.2718258575012573</c:v>
                </c:pt>
                <c:pt idx="104">
                  <c:v>8.2275509932472328</c:v>
                </c:pt>
                <c:pt idx="105">
                  <c:v>8.1848011296671661</c:v>
                </c:pt>
                <c:pt idx="106">
                  <c:v>8.1435394379773687</c:v>
                </c:pt>
                <c:pt idx="107">
                  <c:v>8.1037306341574986</c:v>
                </c:pt>
                <c:pt idx="108">
                  <c:v>8.0653409222600931</c:v>
                </c:pt>
                <c:pt idx="109">
                  <c:v>8.0283379405957174</c:v>
                </c:pt>
                <c:pt idx="110">
                  <c:v>7.9926907106509804</c:v>
                </c:pt>
                <c:pt idx="111">
                  <c:v>7.9583695886055379</c:v>
                </c:pt>
                <c:pt idx="112">
                  <c:v>7.9253462193224031</c:v>
                </c:pt>
                <c:pt idx="113">
                  <c:v>7.8935934926935563</c:v>
                </c:pt>
                <c:pt idx="114">
                  <c:v>7.8630855022300334</c:v>
                </c:pt>
                <c:pt idx="115">
                  <c:v>7.8337975057925409</c:v>
                </c:pt>
                <c:pt idx="116">
                  <c:v>7.8057058883648898</c:v>
                </c:pt>
                <c:pt idx="117">
                  <c:v>7.778788126778732</c:v>
                </c:pt>
                <c:pt idx="118">
                  <c:v>7.7530227563034559</c:v>
                </c:pt>
                <c:pt idx="119">
                  <c:v>7.7283893390207492</c:v>
                </c:pt>
                <c:pt idx="120">
                  <c:v>7.7048684339080564</c:v>
                </c:pt>
                <c:pt idx="121">
                  <c:v>7.6824415685600336</c:v>
                </c:pt>
                <c:pt idx="122">
                  <c:v>7.6610912124816108</c:v>
                </c:pt>
                <c:pt idx="123">
                  <c:v>7.6408007518904144</c:v>
                </c:pt>
                <c:pt idx="124">
                  <c:v>7.6215544659702674</c:v>
                </c:pt>
                <c:pt idx="125">
                  <c:v>7.6033375045214404</c:v>
                </c:pt>
                <c:pt idx="126">
                  <c:v>7.5861358669567505</c:v>
                </c:pt>
                <c:pt idx="127">
                  <c:v>7.5699363825960937</c:v>
                </c:pt>
                <c:pt idx="128">
                  <c:v>7.5547266922152652</c:v>
                </c:pt>
                <c:pt idx="129">
                  <c:v>7.5404952308079345</c:v>
                </c:pt>
                <c:pt idx="130">
                  <c:v>7.5272312115226985</c:v>
                </c:pt>
                <c:pt idx="131">
                  <c:v>7.5149246107398442</c:v>
                </c:pt>
                <c:pt idx="132">
                  <c:v>7.5035661542552328</c:v>
                </c:pt>
                <c:pt idx="133">
                  <c:v>7.493147304541246</c:v>
                </c:pt>
                <c:pt idx="134">
                  <c:v>7.4836602490572819</c:v>
                </c:pt>
                <c:pt idx="135">
                  <c:v>7.4750978895845721</c:v>
                </c:pt>
                <c:pt idx="136">
                  <c:v>7.467453832562569</c:v>
                </c:pt>
                <c:pt idx="137">
                  <c:v>7.4607223804061427</c:v>
                </c:pt>
                <c:pt idx="138">
                  <c:v>7.4548985237852872</c:v>
                </c:pt>
                <c:pt idx="139">
                  <c:v>7.449977934850823</c:v>
                </c:pt>
                <c:pt idx="140">
                  <c:v>7.4459569613919001</c:v>
                </c:pt>
                <c:pt idx="141">
                  <c:v>7.442832621912939</c:v>
                </c:pt>
                <c:pt idx="142">
                  <c:v>7.4406026016196432</c:v>
                </c:pt>
                <c:pt idx="143">
                  <c:v>7.4392652493057518</c:v>
                </c:pt>
                <c:pt idx="144">
                  <c:v>7.4388195751338433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E8-409F-A821-17D4D0D6EAE3}"/>
            </c:ext>
          </c:extLst>
        </c:ser>
        <c:ser>
          <c:idx val="4"/>
          <c:order val="4"/>
          <c:tx>
            <c:strRef>
              <c:f>Seiliger!$J$7</c:f>
              <c:strCache>
                <c:ptCount val="1"/>
                <c:pt idx="0">
                  <c:v>Evacuare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Seiliger!Evacuare_V</c:f>
              <c:numCache>
                <c:formatCode>0.00</c:formatCode>
                <c:ptCount val="181"/>
                <c:pt idx="0">
                  <c:v>542.50515574919075</c:v>
                </c:pt>
                <c:pt idx="1">
                  <c:v>542.47894544115729</c:v>
                </c:pt>
                <c:pt idx="2">
                  <c:v>542.40031214511009</c:v>
                </c:pt>
                <c:pt idx="3">
                  <c:v>542.26924875351961</c:v>
                </c:pt>
                <c:pt idx="4">
                  <c:v>542.08574344822114</c:v>
                </c:pt>
                <c:pt idx="5">
                  <c:v>541.84977974200967</c:v>
                </c:pt>
                <c:pt idx="6">
                  <c:v>541.56133653692916</c:v>
                </c:pt>
                <c:pt idx="7">
                  <c:v>541.22038819929344</c:v>
                </c:pt>
                <c:pt idx="8">
                  <c:v>540.82690465150813</c:v>
                </c:pt>
                <c:pt idx="9">
                  <c:v>540.3808514807647</c:v>
                </c:pt>
                <c:pt idx="10">
                  <c:v>539.88219006469092</c:v>
                </c:pt>
                <c:pt idx="11">
                  <c:v>539.33087771406201</c:v>
                </c:pt>
                <c:pt idx="12">
                  <c:v>538.72686783267193</c:v>
                </c:pt>
                <c:pt idx="13">
                  <c:v>538.07011009449104</c:v>
                </c:pt>
                <c:pt idx="14">
                  <c:v>537.36055063823017</c:v>
                </c:pt>
                <c:pt idx="15">
                  <c:v>536.59813227944812</c:v>
                </c:pt>
                <c:pt idx="16">
                  <c:v>535.78279474034207</c:v>
                </c:pt>
                <c:pt idx="17">
                  <c:v>534.91447489736299</c:v>
                </c:pt>
                <c:pt idx="18">
                  <c:v>533.99310704680693</c:v>
                </c:pt>
                <c:pt idx="19">
                  <c:v>533.01862318852761</c:v>
                </c:pt>
                <c:pt idx="20">
                  <c:v>531.99095332792228</c:v>
                </c:pt>
                <c:pt idx="21">
                  <c:v>530.91002579633448</c:v>
                </c:pt>
                <c:pt idx="22">
                  <c:v>529.77576759001681</c:v>
                </c:pt>
                <c:pt idx="23">
                  <c:v>528.58810472779169</c:v>
                </c:pt>
                <c:pt idx="24">
                  <c:v>527.3469626275313</c:v>
                </c:pt>
                <c:pt idx="25">
                  <c:v>526.05226650158249</c:v>
                </c:pt>
                <c:pt idx="26">
                  <c:v>524.70394177122955</c:v>
                </c:pt>
                <c:pt idx="27">
                  <c:v>523.30191450028906</c:v>
                </c:pt>
                <c:pt idx="28">
                  <c:v>521.84611184790197</c:v>
                </c:pt>
                <c:pt idx="29">
                  <c:v>520.33646254056964</c:v>
                </c:pt>
                <c:pt idx="30">
                  <c:v>518.77289736345688</c:v>
                </c:pt>
                <c:pt idx="31">
                  <c:v>517.15534967095857</c:v>
                </c:pt>
                <c:pt idx="32">
                  <c:v>515.48375591649335</c:v>
                </c:pt>
                <c:pt idx="33">
                  <c:v>513.75805620145513</c:v>
                </c:pt>
                <c:pt idx="34">
                  <c:v>511.97819484321997</c:v>
                </c:pt>
                <c:pt idx="35">
                  <c:v>510.14412096206303</c:v>
                </c:pt>
                <c:pt idx="36">
                  <c:v>508.25578908679682</c:v>
                </c:pt>
                <c:pt idx="37">
                  <c:v>506.31315977889767</c:v>
                </c:pt>
                <c:pt idx="38">
                  <c:v>504.31620027484121</c:v>
                </c:pt>
                <c:pt idx="39">
                  <c:v>502.26488514630404</c:v>
                </c:pt>
                <c:pt idx="40">
                  <c:v>500.15919697784875</c:v>
                </c:pt>
                <c:pt idx="41">
                  <c:v>497.99912706163633</c:v>
                </c:pt>
                <c:pt idx="42">
                  <c:v>495.78467610865852</c:v>
                </c:pt>
                <c:pt idx="43">
                  <c:v>493.51585497591225</c:v>
                </c:pt>
                <c:pt idx="44">
                  <c:v>491.19268540887293</c:v>
                </c:pt>
                <c:pt idx="45">
                  <c:v>488.81520079855494</c:v>
                </c:pt>
                <c:pt idx="46">
                  <c:v>486.38344695237299</c:v>
                </c:pt>
                <c:pt idx="47">
                  <c:v>483.89748287794299</c:v>
                </c:pt>
                <c:pt idx="48">
                  <c:v>481.35738157889193</c:v>
                </c:pt>
                <c:pt idx="49">
                  <c:v>478.76323086165536</c:v>
                </c:pt>
                <c:pt idx="50">
                  <c:v>476.11513415217678</c:v>
                </c:pt>
                <c:pt idx="51">
                  <c:v>473.41321132133152</c:v>
                </c:pt>
                <c:pt idx="52">
                  <c:v>470.6575995178224</c:v>
                </c:pt>
                <c:pt idx="53">
                  <c:v>467.84845400721349</c:v>
                </c:pt>
                <c:pt idx="54">
                  <c:v>464.98594901568634</c:v>
                </c:pt>
                <c:pt idx="55">
                  <c:v>462.07027857702025</c:v>
                </c:pt>
                <c:pt idx="56">
                  <c:v>459.10165738123061</c:v>
                </c:pt>
                <c:pt idx="57">
                  <c:v>456.08032162320325</c:v>
                </c:pt>
                <c:pt idx="58">
                  <c:v>453.00652984960777</c:v>
                </c:pt>
                <c:pt idx="59">
                  <c:v>449.88056380228664</c:v>
                </c:pt>
                <c:pt idx="60">
                  <c:v>446.70272925625261</c:v>
                </c:pt>
                <c:pt idx="61">
                  <c:v>443.47335685036478</c:v>
                </c:pt>
                <c:pt idx="62">
                  <c:v>440.19280290868585</c:v>
                </c:pt>
                <c:pt idx="63">
                  <c:v>436.86145025047546</c:v>
                </c:pt>
                <c:pt idx="64">
                  <c:v>433.47970898671633</c:v>
                </c:pt>
                <c:pt idx="65">
                  <c:v>430.04801730102702</c:v>
                </c:pt>
                <c:pt idx="66">
                  <c:v>426.56684221279062</c:v>
                </c:pt>
                <c:pt idx="67">
                  <c:v>423.03668032027014</c:v>
                </c:pt>
                <c:pt idx="68">
                  <c:v>419.45805852149221</c:v>
                </c:pt>
                <c:pt idx="69">
                  <c:v>415.83153471063196</c:v>
                </c:pt>
                <c:pt idx="70">
                  <c:v>412.15769844765714</c:v>
                </c:pt>
                <c:pt idx="71">
                  <c:v>408.43717159896636</c:v>
                </c:pt>
                <c:pt idx="72">
                  <c:v>404.67060894678281</c:v>
                </c:pt>
                <c:pt idx="73">
                  <c:v>400.85869876507957</c:v>
                </c:pt>
                <c:pt idx="74">
                  <c:v>397.00216335984732</c:v>
                </c:pt>
                <c:pt idx="75">
                  <c:v>393.10175957155059</c:v>
                </c:pt>
                <c:pt idx="76">
                  <c:v>389.15827923767569</c:v>
                </c:pt>
                <c:pt idx="77">
                  <c:v>385.17254961332873</c:v>
                </c:pt>
                <c:pt idx="78">
                  <c:v>381.14543374791231</c:v>
                </c:pt>
                <c:pt idx="79">
                  <c:v>377.07783081600269</c:v>
                </c:pt>
                <c:pt idx="80">
                  <c:v>372.97067640061243</c:v>
                </c:pt>
                <c:pt idx="81">
                  <c:v>368.82494272715905</c:v>
                </c:pt>
                <c:pt idx="82">
                  <c:v>364.64163884653266</c:v>
                </c:pt>
                <c:pt idx="83">
                  <c:v>360.42181076580033</c:v>
                </c:pt>
                <c:pt idx="84">
                  <c:v>356.16654152519897</c:v>
                </c:pt>
                <c:pt idx="85">
                  <c:v>351.87695122019596</c:v>
                </c:pt>
                <c:pt idx="86">
                  <c:v>347.55419696755604</c:v>
                </c:pt>
                <c:pt idx="87">
                  <c:v>343.19947281447338</c:v>
                </c:pt>
                <c:pt idx="88">
                  <c:v>338.81400959000513</c:v>
                </c:pt>
                <c:pt idx="89">
                  <c:v>334.39907469818434</c:v>
                </c:pt>
                <c:pt idx="90">
                  <c:v>329.95597185235459</c:v>
                </c:pt>
                <c:pt idx="91">
                  <c:v>325.4860407504334</c:v>
                </c:pt>
                <c:pt idx="92">
                  <c:v>320.99065669098638</c:v>
                </c:pt>
                <c:pt idx="93">
                  <c:v>316.47123013013783</c:v>
                </c:pt>
                <c:pt idx="94">
                  <c:v>311.92920617954809</c:v>
                </c:pt>
                <c:pt idx="95">
                  <c:v>307.36606404581681</c:v>
                </c:pt>
                <c:pt idx="96">
                  <c:v>302.78331641186799</c:v>
                </c:pt>
                <c:pt idx="97">
                  <c:v>298.18250876102292</c:v>
                </c:pt>
                <c:pt idx="98">
                  <c:v>293.56521864462439</c:v>
                </c:pt>
                <c:pt idx="99">
                  <c:v>288.93305489424642</c:v>
                </c:pt>
                <c:pt idx="100">
                  <c:v>284.28765677965976</c:v>
                </c:pt>
                <c:pt idx="101">
                  <c:v>279.63069311387744</c:v>
                </c:pt>
                <c:pt idx="102">
                  <c:v>274.96386130675137</c:v>
                </c:pt>
                <c:pt idx="103">
                  <c:v>270.28888636870028</c:v>
                </c:pt>
                <c:pt idx="104">
                  <c:v>265.60751986630817</c:v>
                </c:pt>
                <c:pt idx="105">
                  <c:v>260.92153883161114</c:v>
                </c:pt>
                <c:pt idx="106">
                  <c:v>256.23274462703142</c:v>
                </c:pt>
                <c:pt idx="107">
                  <c:v>251.5429617679977</c:v>
                </c:pt>
                <c:pt idx="108">
                  <c:v>246.85403670537863</c:v>
                </c:pt>
                <c:pt idx="109">
                  <c:v>242.16783656994755</c:v>
                </c:pt>
                <c:pt idx="110">
                  <c:v>237.48624788116123</c:v>
                </c:pt>
                <c:pt idx="111">
                  <c:v>232.81117522258126</c:v>
                </c:pt>
                <c:pt idx="112">
                  <c:v>228.1445398863448</c:v>
                </c:pt>
                <c:pt idx="113">
                  <c:v>223.48827848909886</c:v>
                </c:pt>
                <c:pt idx="114">
                  <c:v>218.84434156186074</c:v>
                </c:pt>
                <c:pt idx="115">
                  <c:v>214.21469211629099</c:v>
                </c:pt>
                <c:pt idx="116">
                  <c:v>209.601304189849</c:v>
                </c:pt>
                <c:pt idx="117">
                  <c:v>205.00616137233732</c:v>
                </c:pt>
                <c:pt idx="118">
                  <c:v>200.4312553163015</c:v>
                </c:pt>
                <c:pt idx="119">
                  <c:v>195.87858423375283</c:v>
                </c:pt>
                <c:pt idx="120">
                  <c:v>191.35015138165741</c:v>
                </c:pt>
                <c:pt idx="121">
                  <c:v>186.84796353858405</c:v>
                </c:pt>
                <c:pt idx="122">
                  <c:v>182.37402947489235</c:v>
                </c:pt>
                <c:pt idx="123">
                  <c:v>177.93035841876511</c:v>
                </c:pt>
                <c:pt idx="124">
                  <c:v>173.5189585203606</c:v>
                </c:pt>
                <c:pt idx="125">
                  <c:v>169.14183531629334</c:v>
                </c:pt>
                <c:pt idx="126">
                  <c:v>164.80099019658135</c:v>
                </c:pt>
                <c:pt idx="127">
                  <c:v>160.49841887614386</c:v>
                </c:pt>
                <c:pt idx="128">
                  <c:v>156.23610987285574</c:v>
                </c:pt>
                <c:pt idx="129">
                  <c:v>152.01604299408262</c:v>
                </c:pt>
                <c:pt idx="130">
                  <c:v>147.84018783356251</c:v>
                </c:pt>
                <c:pt idx="131">
                  <c:v>143.71050228039562</c:v>
                </c:pt>
                <c:pt idx="132">
                  <c:v>139.62893104184073</c:v>
                </c:pt>
                <c:pt idx="133">
                  <c:v>135.59740418153234</c:v>
                </c:pt>
                <c:pt idx="134">
                  <c:v>131.61783567463166</c:v>
                </c:pt>
                <c:pt idx="135">
                  <c:v>127.69212198137024</c:v>
                </c:pt>
                <c:pt idx="136">
                  <c:v>123.8221406403305</c:v>
                </c:pt>
                <c:pt idx="137">
                  <c:v>120.00974888274665</c:v>
                </c:pt>
                <c:pt idx="138">
                  <c:v>116.25678226902093</c:v>
                </c:pt>
                <c:pt idx="139">
                  <c:v>112.56505334855927</c:v>
                </c:pt>
                <c:pt idx="140">
                  <c:v>108.93635034396898</c:v>
                </c:pt>
                <c:pt idx="141">
                  <c:v>105.37243586056717</c:v>
                </c:pt>
                <c:pt idx="142">
                  <c:v>101.87504562208296</c:v>
                </c:pt>
                <c:pt idx="143">
                  <c:v>98.445887233360423</c:v>
                </c:pt>
                <c:pt idx="144">
                  <c:v>95.086638970797139</c:v>
                </c:pt>
                <c:pt idx="145">
                  <c:v>91.798948601185572</c:v>
                </c:pt>
                <c:pt idx="146">
                  <c:v>88.584432229566659</c:v>
                </c:pt>
                <c:pt idx="147">
                  <c:v>85.44467317662513</c:v>
                </c:pt>
                <c:pt idx="148">
                  <c:v>82.381220886121127</c:v>
                </c:pt>
                <c:pt idx="149">
                  <c:v>79.395589862772994</c:v>
                </c:pt>
                <c:pt idx="150">
                  <c:v>76.489258640969197</c:v>
                </c:pt>
                <c:pt idx="151">
                  <c:v>73.663668784633089</c:v>
                </c:pt>
                <c:pt idx="152">
                  <c:v>70.920223918510814</c:v>
                </c:pt>
                <c:pt idx="153">
                  <c:v>68.260288791123486</c:v>
                </c:pt>
                <c:pt idx="154">
                  <c:v>65.685188369568039</c:v>
                </c:pt>
                <c:pt idx="155">
                  <c:v>63.196206966325704</c:v>
                </c:pt>
                <c:pt idx="156">
                  <c:v>60.794587398201188</c:v>
                </c:pt>
                <c:pt idx="157">
                  <c:v>58.481530177477197</c:v>
                </c:pt>
                <c:pt idx="158">
                  <c:v>56.25819273535074</c:v>
                </c:pt>
                <c:pt idx="159">
                  <c:v>54.125688677685183</c:v>
                </c:pt>
                <c:pt idx="160">
                  <c:v>52.085087073089703</c:v>
                </c:pt>
                <c:pt idx="161">
                  <c:v>50.137411773325397</c:v>
                </c:pt>
                <c:pt idx="162">
                  <c:v>48.283640766007728</c:v>
                </c:pt>
                <c:pt idx="163">
                  <c:v>46.524705559569099</c:v>
                </c:pt>
                <c:pt idx="164">
                  <c:v>44.861490600431708</c:v>
                </c:pt>
                <c:pt idx="165">
                  <c:v>43.294832722323775</c:v>
                </c:pt>
                <c:pt idx="166">
                  <c:v>41.825520627673185</c:v>
                </c:pt>
                <c:pt idx="167">
                  <c:v>40.454294400998499</c:v>
                </c:pt>
                <c:pt idx="168">
                  <c:v>39.181845054216453</c:v>
                </c:pt>
                <c:pt idx="169">
                  <c:v>38.008814103783465</c:v>
                </c:pt>
                <c:pt idx="170">
                  <c:v>36.935793179580827</c:v>
                </c:pt>
                <c:pt idx="171">
                  <c:v>35.963323665465069</c:v>
                </c:pt>
                <c:pt idx="172">
                  <c:v>35.091896371394242</c:v>
                </c:pt>
                <c:pt idx="173">
                  <c:v>34.321951237052147</c:v>
                </c:pt>
                <c:pt idx="174">
                  <c:v>33.653877066894722</c:v>
                </c:pt>
                <c:pt idx="175">
                  <c:v>33.088011296546703</c:v>
                </c:pt>
                <c:pt idx="176">
                  <c:v>32.624639790483947</c:v>
                </c:pt>
                <c:pt idx="177">
                  <c:v>32.263996670943172</c:v>
                </c:pt>
                <c:pt idx="178">
                  <c:v>32.006264178010184</c:v>
                </c:pt>
                <c:pt idx="179">
                  <c:v>31.851572560843177</c:v>
                </c:pt>
                <c:pt idx="180">
                  <c:v>31.8</c:v>
                </c:pt>
              </c:numCache>
            </c:numRef>
          </c:xVal>
          <c:yVal>
            <c:numRef>
              <c:f>Seiliger!Evacuare_p</c:f>
              <c:numCache>
                <c:formatCode>0.00</c:formatCode>
                <c:ptCount val="181"/>
                <c:pt idx="0">
                  <c:v>7.4388195751338433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E8-409F-A821-17D4D0D6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3616"/>
        <c:axId val="116705536"/>
      </c:scatterChart>
      <c:valAx>
        <c:axId val="116703616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Volum [cm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705536"/>
        <c:crosses val="autoZero"/>
        <c:crossBetween val="midCat"/>
        <c:majorUnit val="50"/>
      </c:valAx>
      <c:valAx>
        <c:axId val="116705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Presiune [bar]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7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Seiliger!$J$3</c:f>
              <c:strCache>
                <c:ptCount val="1"/>
                <c:pt idx="0">
                  <c:v>Admisie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Seiliger!Admisie_phi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Seiliger!Admisie_p</c:f>
              <c:numCache>
                <c:formatCode>0.00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5-4929-A8DB-43125A4C0146}"/>
            </c:ext>
          </c:extLst>
        </c:ser>
        <c:ser>
          <c:idx val="1"/>
          <c:order val="1"/>
          <c:tx>
            <c:strRef>
              <c:f>Seiliger!$J$4</c:f>
              <c:strCache>
                <c:ptCount val="1"/>
                <c:pt idx="0">
                  <c:v>Comprimare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Seiliger!Comprimare_phi</c:f>
              <c:numCache>
                <c:formatCode>General</c:formatCode>
                <c:ptCount val="181"/>
                <c:pt idx="0">
                  <c:v>180</c:v>
                </c:pt>
                <c:pt idx="1">
                  <c:v>181</c:v>
                </c:pt>
                <c:pt idx="2">
                  <c:v>182</c:v>
                </c:pt>
                <c:pt idx="3">
                  <c:v>183</c:v>
                </c:pt>
                <c:pt idx="4">
                  <c:v>184</c:v>
                </c:pt>
                <c:pt idx="5">
                  <c:v>185</c:v>
                </c:pt>
                <c:pt idx="6">
                  <c:v>186</c:v>
                </c:pt>
                <c:pt idx="7">
                  <c:v>187</c:v>
                </c:pt>
                <c:pt idx="8">
                  <c:v>188</c:v>
                </c:pt>
                <c:pt idx="9">
                  <c:v>189</c:v>
                </c:pt>
                <c:pt idx="10">
                  <c:v>190</c:v>
                </c:pt>
                <c:pt idx="11">
                  <c:v>191</c:v>
                </c:pt>
                <c:pt idx="12">
                  <c:v>192</c:v>
                </c:pt>
                <c:pt idx="13">
                  <c:v>193</c:v>
                </c:pt>
                <c:pt idx="14">
                  <c:v>194</c:v>
                </c:pt>
                <c:pt idx="15">
                  <c:v>195</c:v>
                </c:pt>
                <c:pt idx="16">
                  <c:v>196</c:v>
                </c:pt>
                <c:pt idx="17">
                  <c:v>197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213</c:v>
                </c:pt>
                <c:pt idx="34">
                  <c:v>214</c:v>
                </c:pt>
                <c:pt idx="35">
                  <c:v>215</c:v>
                </c:pt>
                <c:pt idx="36">
                  <c:v>216</c:v>
                </c:pt>
                <c:pt idx="37">
                  <c:v>217</c:v>
                </c:pt>
                <c:pt idx="38">
                  <c:v>218</c:v>
                </c:pt>
                <c:pt idx="39">
                  <c:v>219</c:v>
                </c:pt>
                <c:pt idx="40">
                  <c:v>220</c:v>
                </c:pt>
                <c:pt idx="41">
                  <c:v>221</c:v>
                </c:pt>
                <c:pt idx="42">
                  <c:v>222</c:v>
                </c:pt>
                <c:pt idx="43">
                  <c:v>223</c:v>
                </c:pt>
                <c:pt idx="44">
                  <c:v>224</c:v>
                </c:pt>
                <c:pt idx="45">
                  <c:v>225</c:v>
                </c:pt>
                <c:pt idx="46">
                  <c:v>226</c:v>
                </c:pt>
                <c:pt idx="47">
                  <c:v>227</c:v>
                </c:pt>
                <c:pt idx="48">
                  <c:v>228</c:v>
                </c:pt>
                <c:pt idx="49">
                  <c:v>229</c:v>
                </c:pt>
                <c:pt idx="50">
                  <c:v>230</c:v>
                </c:pt>
                <c:pt idx="51">
                  <c:v>231</c:v>
                </c:pt>
                <c:pt idx="52">
                  <c:v>232</c:v>
                </c:pt>
                <c:pt idx="53">
                  <c:v>233</c:v>
                </c:pt>
                <c:pt idx="54">
                  <c:v>234</c:v>
                </c:pt>
                <c:pt idx="55">
                  <c:v>235</c:v>
                </c:pt>
                <c:pt idx="56">
                  <c:v>236</c:v>
                </c:pt>
                <c:pt idx="57">
                  <c:v>237</c:v>
                </c:pt>
                <c:pt idx="58">
                  <c:v>238</c:v>
                </c:pt>
                <c:pt idx="59">
                  <c:v>239</c:v>
                </c:pt>
                <c:pt idx="60">
                  <c:v>240</c:v>
                </c:pt>
                <c:pt idx="61">
                  <c:v>241</c:v>
                </c:pt>
                <c:pt idx="62">
                  <c:v>242</c:v>
                </c:pt>
                <c:pt idx="63">
                  <c:v>243</c:v>
                </c:pt>
                <c:pt idx="64">
                  <c:v>244</c:v>
                </c:pt>
                <c:pt idx="65">
                  <c:v>245</c:v>
                </c:pt>
                <c:pt idx="66">
                  <c:v>246</c:v>
                </c:pt>
                <c:pt idx="67">
                  <c:v>247</c:v>
                </c:pt>
                <c:pt idx="68">
                  <c:v>248</c:v>
                </c:pt>
                <c:pt idx="69">
                  <c:v>249</c:v>
                </c:pt>
                <c:pt idx="70">
                  <c:v>250</c:v>
                </c:pt>
                <c:pt idx="71">
                  <c:v>251</c:v>
                </c:pt>
                <c:pt idx="72">
                  <c:v>252</c:v>
                </c:pt>
                <c:pt idx="73">
                  <c:v>253</c:v>
                </c:pt>
                <c:pt idx="74">
                  <c:v>254</c:v>
                </c:pt>
                <c:pt idx="75">
                  <c:v>255</c:v>
                </c:pt>
                <c:pt idx="76">
                  <c:v>256</c:v>
                </c:pt>
                <c:pt idx="77">
                  <c:v>257</c:v>
                </c:pt>
                <c:pt idx="78">
                  <c:v>258</c:v>
                </c:pt>
                <c:pt idx="79">
                  <c:v>259</c:v>
                </c:pt>
                <c:pt idx="80">
                  <c:v>260</c:v>
                </c:pt>
                <c:pt idx="81">
                  <c:v>261</c:v>
                </c:pt>
                <c:pt idx="82">
                  <c:v>262</c:v>
                </c:pt>
                <c:pt idx="83">
                  <c:v>263</c:v>
                </c:pt>
                <c:pt idx="84">
                  <c:v>264</c:v>
                </c:pt>
                <c:pt idx="85">
                  <c:v>265</c:v>
                </c:pt>
                <c:pt idx="86">
                  <c:v>266</c:v>
                </c:pt>
                <c:pt idx="87">
                  <c:v>267</c:v>
                </c:pt>
                <c:pt idx="88">
                  <c:v>268</c:v>
                </c:pt>
                <c:pt idx="89">
                  <c:v>269</c:v>
                </c:pt>
                <c:pt idx="90">
                  <c:v>270</c:v>
                </c:pt>
                <c:pt idx="91">
                  <c:v>271</c:v>
                </c:pt>
                <c:pt idx="92">
                  <c:v>272</c:v>
                </c:pt>
                <c:pt idx="93">
                  <c:v>273</c:v>
                </c:pt>
                <c:pt idx="94">
                  <c:v>274</c:v>
                </c:pt>
                <c:pt idx="95">
                  <c:v>275</c:v>
                </c:pt>
                <c:pt idx="96">
                  <c:v>276</c:v>
                </c:pt>
                <c:pt idx="97">
                  <c:v>277</c:v>
                </c:pt>
                <c:pt idx="98">
                  <c:v>278</c:v>
                </c:pt>
                <c:pt idx="99">
                  <c:v>279</c:v>
                </c:pt>
                <c:pt idx="100">
                  <c:v>280</c:v>
                </c:pt>
                <c:pt idx="101">
                  <c:v>281</c:v>
                </c:pt>
                <c:pt idx="102">
                  <c:v>282</c:v>
                </c:pt>
                <c:pt idx="103">
                  <c:v>283</c:v>
                </c:pt>
                <c:pt idx="104">
                  <c:v>284</c:v>
                </c:pt>
                <c:pt idx="105">
                  <c:v>285</c:v>
                </c:pt>
                <c:pt idx="106">
                  <c:v>286</c:v>
                </c:pt>
                <c:pt idx="107">
                  <c:v>287</c:v>
                </c:pt>
                <c:pt idx="108">
                  <c:v>288</c:v>
                </c:pt>
                <c:pt idx="109">
                  <c:v>289</c:v>
                </c:pt>
                <c:pt idx="110">
                  <c:v>290</c:v>
                </c:pt>
                <c:pt idx="111">
                  <c:v>291</c:v>
                </c:pt>
                <c:pt idx="112">
                  <c:v>292</c:v>
                </c:pt>
                <c:pt idx="113">
                  <c:v>293</c:v>
                </c:pt>
                <c:pt idx="114">
                  <c:v>294</c:v>
                </c:pt>
                <c:pt idx="115">
                  <c:v>295</c:v>
                </c:pt>
                <c:pt idx="116">
                  <c:v>296</c:v>
                </c:pt>
                <c:pt idx="117">
                  <c:v>297</c:v>
                </c:pt>
                <c:pt idx="118">
                  <c:v>298</c:v>
                </c:pt>
                <c:pt idx="119">
                  <c:v>299</c:v>
                </c:pt>
                <c:pt idx="120">
                  <c:v>300</c:v>
                </c:pt>
                <c:pt idx="121">
                  <c:v>301</c:v>
                </c:pt>
                <c:pt idx="122">
                  <c:v>302</c:v>
                </c:pt>
                <c:pt idx="123">
                  <c:v>303</c:v>
                </c:pt>
                <c:pt idx="124">
                  <c:v>304</c:v>
                </c:pt>
                <c:pt idx="125">
                  <c:v>305</c:v>
                </c:pt>
                <c:pt idx="126">
                  <c:v>306</c:v>
                </c:pt>
                <c:pt idx="127">
                  <c:v>307</c:v>
                </c:pt>
                <c:pt idx="128">
                  <c:v>308</c:v>
                </c:pt>
                <c:pt idx="129">
                  <c:v>309</c:v>
                </c:pt>
                <c:pt idx="130">
                  <c:v>310</c:v>
                </c:pt>
                <c:pt idx="131">
                  <c:v>311</c:v>
                </c:pt>
                <c:pt idx="132">
                  <c:v>312</c:v>
                </c:pt>
                <c:pt idx="133">
                  <c:v>313</c:v>
                </c:pt>
                <c:pt idx="134">
                  <c:v>314</c:v>
                </c:pt>
                <c:pt idx="135">
                  <c:v>315</c:v>
                </c:pt>
                <c:pt idx="136">
                  <c:v>316</c:v>
                </c:pt>
                <c:pt idx="137">
                  <c:v>317</c:v>
                </c:pt>
                <c:pt idx="138">
                  <c:v>318</c:v>
                </c:pt>
                <c:pt idx="139">
                  <c:v>319</c:v>
                </c:pt>
                <c:pt idx="140">
                  <c:v>320</c:v>
                </c:pt>
                <c:pt idx="141">
                  <c:v>321</c:v>
                </c:pt>
                <c:pt idx="142">
                  <c:v>322</c:v>
                </c:pt>
                <c:pt idx="143">
                  <c:v>323</c:v>
                </c:pt>
                <c:pt idx="144">
                  <c:v>324</c:v>
                </c:pt>
                <c:pt idx="145">
                  <c:v>325</c:v>
                </c:pt>
                <c:pt idx="146">
                  <c:v>326</c:v>
                </c:pt>
                <c:pt idx="147">
                  <c:v>327</c:v>
                </c:pt>
                <c:pt idx="148">
                  <c:v>328</c:v>
                </c:pt>
                <c:pt idx="149">
                  <c:v>329</c:v>
                </c:pt>
                <c:pt idx="150">
                  <c:v>330</c:v>
                </c:pt>
                <c:pt idx="151">
                  <c:v>331</c:v>
                </c:pt>
                <c:pt idx="152">
                  <c:v>332</c:v>
                </c:pt>
                <c:pt idx="153">
                  <c:v>333</c:v>
                </c:pt>
                <c:pt idx="154">
                  <c:v>334</c:v>
                </c:pt>
                <c:pt idx="155">
                  <c:v>335</c:v>
                </c:pt>
                <c:pt idx="156">
                  <c:v>336</c:v>
                </c:pt>
                <c:pt idx="157">
                  <c:v>337</c:v>
                </c:pt>
                <c:pt idx="158">
                  <c:v>338</c:v>
                </c:pt>
                <c:pt idx="159">
                  <c:v>339</c:v>
                </c:pt>
                <c:pt idx="160">
                  <c:v>340</c:v>
                </c:pt>
                <c:pt idx="161">
                  <c:v>341</c:v>
                </c:pt>
                <c:pt idx="162">
                  <c:v>342</c:v>
                </c:pt>
                <c:pt idx="163">
                  <c:v>343</c:v>
                </c:pt>
                <c:pt idx="164">
                  <c:v>344</c:v>
                </c:pt>
                <c:pt idx="165">
                  <c:v>345</c:v>
                </c:pt>
                <c:pt idx="166">
                  <c:v>346</c:v>
                </c:pt>
                <c:pt idx="167">
                  <c:v>347</c:v>
                </c:pt>
                <c:pt idx="168">
                  <c:v>348</c:v>
                </c:pt>
                <c:pt idx="169">
                  <c:v>349</c:v>
                </c:pt>
                <c:pt idx="170">
                  <c:v>350</c:v>
                </c:pt>
                <c:pt idx="171">
                  <c:v>351</c:v>
                </c:pt>
                <c:pt idx="172">
                  <c:v>352</c:v>
                </c:pt>
                <c:pt idx="173">
                  <c:v>353</c:v>
                </c:pt>
                <c:pt idx="174">
                  <c:v>354</c:v>
                </c:pt>
                <c:pt idx="175">
                  <c:v>355</c:v>
                </c:pt>
                <c:pt idx="176">
                  <c:v>356</c:v>
                </c:pt>
                <c:pt idx="177">
                  <c:v>357</c:v>
                </c:pt>
                <c:pt idx="178">
                  <c:v>358</c:v>
                </c:pt>
                <c:pt idx="179">
                  <c:v>359</c:v>
                </c:pt>
                <c:pt idx="180">
                  <c:v>360</c:v>
                </c:pt>
              </c:numCache>
            </c:numRef>
          </c:xVal>
          <c:yVal>
            <c:numRef>
              <c:f>Seiliger!Comprimare_p</c:f>
              <c:numCache>
                <c:formatCode>0.00</c:formatCode>
                <c:ptCount val="181"/>
                <c:pt idx="0">
                  <c:v>1</c:v>
                </c:pt>
                <c:pt idx="1">
                  <c:v>1.00006522689096</c:v>
                </c:pt>
                <c:pt idx="2">
                  <c:v>1.0002609579123323</c:v>
                </c:pt>
                <c:pt idx="3">
                  <c:v>1.0005873441809814</c:v>
                </c:pt>
                <c:pt idx="4">
                  <c:v>1.0010446377964508</c:v>
                </c:pt>
                <c:pt idx="5">
                  <c:v>1.0016331921986872</c:v>
                </c:pt>
                <c:pt idx="6">
                  <c:v>1.0023534626699449</c:v>
                </c:pt>
                <c:pt idx="7">
                  <c:v>1.0032060069820137</c:v>
                </c:pt>
                <c:pt idx="8">
                  <c:v>1.0041914861901904</c:v>
                </c:pt>
                <c:pt idx="9">
                  <c:v>1.005310665575768</c:v>
                </c:pt>
                <c:pt idx="10">
                  <c:v>1.0065644157391584</c:v>
                </c:pt>
                <c:pt idx="11">
                  <c:v>1.0079537138460737</c:v>
                </c:pt>
                <c:pt idx="12">
                  <c:v>1.0094796450295904</c:v>
                </c:pt>
                <c:pt idx="13">
                  <c:v>1.0111434039512333</c:v>
                </c:pt>
                <c:pt idx="14">
                  <c:v>1.0129462965246288</c:v>
                </c:pt>
                <c:pt idx="15">
                  <c:v>1.01488974180563</c:v>
                </c:pt>
                <c:pt idx="16">
                  <c:v>1.0169752740532321</c:v>
                </c:pt>
                <c:pt idx="17">
                  <c:v>1.0192045449660017</c:v>
                </c:pt>
                <c:pt idx="18">
                  <c:v>1.0215793260991697</c:v>
                </c:pt>
                <c:pt idx="19">
                  <c:v>1.0241015114680005</c:v>
                </c:pt>
                <c:pt idx="20">
                  <c:v>1.0267731203434856</c:v>
                </c:pt>
                <c:pt idx="21">
                  <c:v>1.0295963002469359</c:v>
                </c:pt>
                <c:pt idx="22">
                  <c:v>1.0325733301505327</c:v>
                </c:pt>
                <c:pt idx="23">
                  <c:v>1.0357066238914416</c:v>
                </c:pt>
                <c:pt idx="24">
                  <c:v>1.0389987338076645</c:v>
                </c:pt>
                <c:pt idx="25">
                  <c:v>1.0424523546043969</c:v>
                </c:pt>
                <c:pt idx="26">
                  <c:v>1.0460703274602789</c:v>
                </c:pt>
                <c:pt idx="27">
                  <c:v>1.0498556443835989</c:v>
                </c:pt>
                <c:pt idx="28">
                  <c:v>1.0538114528292175</c:v>
                </c:pt>
                <c:pt idx="29">
                  <c:v>1.0579410605876927</c:v>
                </c:pt>
                <c:pt idx="30">
                  <c:v>1.062247940958905</c:v>
                </c:pt>
                <c:pt idx="31">
                  <c:v>1.0667357382232934</c:v>
                </c:pt>
                <c:pt idx="32">
                  <c:v>1.0714082734247046</c:v>
                </c:pt>
                <c:pt idx="33">
                  <c:v>1.0762695504797934</c:v>
                </c:pt>
                <c:pt idx="34">
                  <c:v>1.0813237626299148</c:v>
                </c:pt>
                <c:pt idx="35">
                  <c:v>1.0865752992525002</c:v>
                </c:pt>
                <c:pt idx="36">
                  <c:v>1.0920287530500605</c:v>
                </c:pt>
                <c:pt idx="37">
                  <c:v>1.0976889276361335</c:v>
                </c:pt>
                <c:pt idx="38">
                  <c:v>1.1035608455388017</c:v>
                </c:pt>
                <c:pt idx="39">
                  <c:v>1.1096497566437717</c:v>
                </c:pt>
                <c:pt idx="40">
                  <c:v>1.1159611471004545</c:v>
                </c:pt>
                <c:pt idx="41">
                  <c:v>1.1225007487160648</c:v>
                </c:pt>
                <c:pt idx="42">
                  <c:v>1.1292745488644054</c:v>
                </c:pt>
                <c:pt idx="43">
                  <c:v>1.1362888009378114</c:v>
                </c:pt>
                <c:pt idx="44">
                  <c:v>1.1435500353726158</c:v>
                </c:pt>
                <c:pt idx="45">
                  <c:v>1.1510650712805408</c:v>
                </c:pt>
                <c:pt idx="46">
                  <c:v>1.1588410287206177</c:v>
                </c:pt>
                <c:pt idx="47">
                  <c:v>1.1668853416485656</c:v>
                </c:pt>
                <c:pt idx="48">
                  <c:v>1.1752057715830766</c:v>
                </c:pt>
                <c:pt idx="49">
                  <c:v>1.1838104220311343</c:v>
                </c:pt>
                <c:pt idx="50">
                  <c:v>1.1927077537173925</c:v>
                </c:pt>
                <c:pt idx="51">
                  <c:v>1.2019066006657113</c:v>
                </c:pt>
                <c:pt idx="52">
                  <c:v>1.2114161871843077</c:v>
                </c:pt>
                <c:pt idx="53">
                  <c:v>1.2212461458094979</c:v>
                </c:pt>
                <c:pt idx="54">
                  <c:v>1.2314065362668882</c:v>
                </c:pt>
                <c:pt idx="55">
                  <c:v>1.2419078655129567</c:v>
                </c:pt>
                <c:pt idx="56">
                  <c:v>1.2527611089244157</c:v>
                </c:pt>
                <c:pt idx="57">
                  <c:v>1.2639777327074999</c:v>
                </c:pt>
                <c:pt idx="58">
                  <c:v>1.275569717604468</c:v>
                </c:pt>
                <c:pt idx="59">
                  <c:v>1.2875495839800906</c:v>
                </c:pt>
                <c:pt idx="60">
                  <c:v>1.2999304183768847</c:v>
                </c:pt>
                <c:pt idx="61">
                  <c:v>1.3127259016342274</c:v>
                </c:pt>
                <c:pt idx="62">
                  <c:v>1.3259503386733769</c:v>
                </c:pt>
                <c:pt idx="63">
                  <c:v>1.3396186900579137</c:v>
                </c:pt>
                <c:pt idx="64">
                  <c:v>1.3537466054470697</c:v>
                </c:pt>
                <c:pt idx="65">
                  <c:v>1.368350459068153</c:v>
                </c:pt>
                <c:pt idx="66">
                  <c:v>1.383447387343528</c:v>
                </c:pt>
                <c:pt idx="67">
                  <c:v>1.3990553288178242</c:v>
                </c:pt>
                <c:pt idx="68">
                  <c:v>1.4151930665418033</c:v>
                </c:pt>
                <c:pt idx="69">
                  <c:v>1.4318802730812499</c:v>
                </c:pt>
                <c:pt idx="70">
                  <c:v>1.4491375583318615</c:v>
                </c:pt>
                <c:pt idx="71">
                  <c:v>1.4669865203349686</c:v>
                </c:pt>
                <c:pt idx="72">
                  <c:v>1.4854497993037954</c:v>
                </c:pt>
                <c:pt idx="73">
                  <c:v>1.5045511350861034</c:v>
                </c:pt>
                <c:pt idx="74">
                  <c:v>1.5243154283065223</c:v>
                </c:pt>
                <c:pt idx="75">
                  <c:v>1.5447688054508009</c:v>
                </c:pt>
                <c:pt idx="76">
                  <c:v>1.565938688174721</c:v>
                </c:pt>
                <c:pt idx="77">
                  <c:v>1.5878538671425968</c:v>
                </c:pt>
                <c:pt idx="78">
                  <c:v>1.6105445807244125</c:v>
                </c:pt>
                <c:pt idx="79">
                  <c:v>1.6340425989067657</c:v>
                </c:pt>
                <c:pt idx="80">
                  <c:v>1.6583813128011071</c:v>
                </c:pt>
                <c:pt idx="81">
                  <c:v>1.6835958301635945</c:v>
                </c:pt>
                <c:pt idx="82">
                  <c:v>1.70972307737421</c:v>
                </c:pt>
                <c:pt idx="83">
                  <c:v>1.7368019083591149</c:v>
                </c:pt>
                <c:pt idx="84">
                  <c:v>1.7648732209795766</c:v>
                </c:pt>
                <c:pt idx="85">
                  <c:v>1.7939800814536535</c:v>
                </c:pt>
                <c:pt idx="86">
                  <c:v>1.824167857423274</c:v>
                </c:pt>
                <c:pt idx="87">
                  <c:v>1.8554843603299849</c:v>
                </c:pt>
                <c:pt idx="88">
                  <c:v>1.8879799978175318</c:v>
                </c:pt>
                <c:pt idx="89">
                  <c:v>1.9217079369392662</c:v>
                </c:pt>
                <c:pt idx="90">
                  <c:v>1.9567242790133108</c:v>
                </c:pt>
                <c:pt idx="91">
                  <c:v>1.9930882470390667</c:v>
                </c:pt>
                <c:pt idx="92">
                  <c:v>2.0308623866655586</c:v>
                </c:pt>
                <c:pt idx="93">
                  <c:v>2.070112781785566</c:v>
                </c:pt>
                <c:pt idx="94">
                  <c:v>2.1109092859204659</c:v>
                </c:pt>
                <c:pt idx="95">
                  <c:v>2.1533257706593854</c:v>
                </c:pt>
                <c:pt idx="96">
                  <c:v>2.1974403925236521</c:v>
                </c:pt>
                <c:pt idx="97">
                  <c:v>2.2433358797442571</c:v>
                </c:pt>
                <c:pt idx="98">
                  <c:v>2.2910998405666305</c:v>
                </c:pt>
                <c:pt idx="99">
                  <c:v>2.3408250948347238</c:v>
                </c:pt>
                <c:pt idx="100">
                  <c:v>2.3926100307555478</c:v>
                </c:pt>
                <c:pt idx="101">
                  <c:v>2.4465589889072299</c:v>
                </c:pt>
                <c:pt idx="102">
                  <c:v>2.5027826757288882</c:v>
                </c:pt>
                <c:pt idx="103">
                  <c:v>2.5613986089204124</c:v>
                </c:pt>
                <c:pt idx="104">
                  <c:v>2.6225315973851737</c:v>
                </c:pt>
                <c:pt idx="105">
                  <c:v>2.6863142585700239</c:v>
                </c:pt>
                <c:pt idx="106">
                  <c:v>2.75288757629529</c:v>
                </c:pt>
                <c:pt idx="107">
                  <c:v>2.8224015024237148</c:v>
                </c:pt>
                <c:pt idx="108">
                  <c:v>2.895015605992211</c:v>
                </c:pt>
                <c:pt idx="109">
                  <c:v>2.9708997737240441</c:v>
                </c:pt>
                <c:pt idx="110">
                  <c:v>3.0502349661523733</c:v>
                </c:pt>
                <c:pt idx="111">
                  <c:v>3.1332140339183714</c:v>
                </c:pt>
                <c:pt idx="112">
                  <c:v>3.2200425991581763</c:v>
                </c:pt>
                <c:pt idx="113">
                  <c:v>3.3109400072611783</c:v>
                </c:pt>
                <c:pt idx="114">
                  <c:v>3.4061403546661069</c:v>
                </c:pt>
                <c:pt idx="115">
                  <c:v>3.5058935987574467</c:v>
                </c:pt>
                <c:pt idx="116">
                  <c:v>3.6104667563287851</c:v>
                </c:pt>
                <c:pt idx="117">
                  <c:v>3.7201451974859681</c:v>
                </c:pt>
                <c:pt idx="118">
                  <c:v>3.8352340422624134</c:v>
                </c:pt>
                <c:pt idx="119">
                  <c:v>3.9560596676015796</c:v>
                </c:pt>
                <c:pt idx="120">
                  <c:v>4.0829713327122024</c:v>
                </c:pt>
                <c:pt idx="121">
                  <c:v>4.2163429311026261</c:v>
                </c:pt>
                <c:pt idx="122">
                  <c:v>4.3565748778265183</c:v>
                </c:pt>
                <c:pt idx="123">
                  <c:v>4.5040961405939743</c:v>
                </c:pt>
                <c:pt idx="124">
                  <c:v>4.6593664233796162</c:v>
                </c:pt>
                <c:pt idx="125">
                  <c:v>4.8228785109449337</c:v>
                </c:pt>
                <c:pt idx="126">
                  <c:v>4.9951607822238913</c:v>
                </c:pt>
                <c:pt idx="127">
                  <c:v>5.176779899722133</c:v>
                </c:pt>
                <c:pt idx="128">
                  <c:v>5.3683436808567855</c:v>
                </c:pt>
                <c:pt idx="129">
                  <c:v>5.5705041553965247</c:v>
                </c:pt>
                <c:pt idx="130">
                  <c:v>5.783960810706259</c:v>
                </c:pt>
                <c:pt idx="131">
                  <c:v>6.0094640231778857</c:v>
                </c:pt>
                <c:pt idx="132">
                  <c:v>6.2478186698197069</c:v>
                </c:pt>
                <c:pt idx="133">
                  <c:v>6.4998879082158787</c:v>
                </c:pt>
                <c:pt idx="134">
                  <c:v>6.7665971056300389</c:v>
                </c:pt>
                <c:pt idx="135">
                  <c:v>7.0489378885240734</c:v>
                </c:pt>
                <c:pt idx="136">
                  <c:v>7.3479722717250135</c:v>
                </c:pt>
                <c:pt idx="137">
                  <c:v>7.6648368113428864</c:v>
                </c:pt>
                <c:pt idx="138">
                  <c:v>8.000746706657857</c:v>
                </c:pt>
                <c:pt idx="139">
                  <c:v>8.356999752783695</c:v>
                </c:pt>
                <c:pt idx="140">
                  <c:v>8.7349800170752641</c:v>
                </c:pt>
                <c:pt idx="141">
                  <c:v>9.136161076956185</c:v>
                </c:pt>
                <c:pt idx="142">
                  <c:v>9.5621086139403317</c:v>
                </c:pt>
                <c:pt idx="143">
                  <c:v>10.014482106838026</c:v>
                </c:pt>
                <c:pt idx="144">
                  <c:v>10.495035305120355</c:v>
                </c:pt>
                <c:pt idx="145">
                  <c:v>11.005615089779409</c:v>
                </c:pt>
                <c:pt idx="146">
                  <c:v>11.548158242456633</c:v>
                </c:pt>
                <c:pt idx="147">
                  <c:v>12.124685543018867</c:v>
                </c:pt>
                <c:pt idx="148">
                  <c:v>12.73729250048398</c:v>
                </c:pt>
                <c:pt idx="149">
                  <c:v>13.388135892329926</c:v>
                </c:pt>
                <c:pt idx="150">
                  <c:v>14.079415144061317</c:v>
                </c:pt>
                <c:pt idx="151">
                  <c:v>14.813347427536829</c:v>
                </c:pt>
                <c:pt idx="152">
                  <c:v>15.592135198644588</c:v>
                </c:pt>
                <c:pt idx="153">
                  <c:v>16.417924741679542</c:v>
                </c:pt>
                <c:pt idx="154">
                  <c:v>17.292754153219544</c:v>
                </c:pt>
                <c:pt idx="155">
                  <c:v>18.218489102593225</c:v>
                </c:pt>
                <c:pt idx="156">
                  <c:v>19.196744677012642</c:v>
                </c:pt>
                <c:pt idx="157">
                  <c:v>20.228791694052795</c:v>
                </c:pt>
                <c:pt idx="158">
                  <c:v>21.315446089501126</c:v>
                </c:pt>
                <c:pt idx="159">
                  <c:v>22.456940422126554</c:v>
                </c:pt>
                <c:pt idx="160">
                  <c:v>23.652777245059077</c:v>
                </c:pt>
                <c:pt idx="161">
                  <c:v>24.901565147718511</c:v>
                </c:pt>
                <c:pt idx="162">
                  <c:v>26.20083974154544</c:v>
                </c:pt>
                <c:pt idx="163">
                  <c:v>27.546873801064045</c:v>
                </c:pt>
                <c:pt idx="164">
                  <c:v>28.934483199445758</c:v>
                </c:pt>
                <c:pt idx="165">
                  <c:v>30.356838156957529</c:v>
                </c:pt>
                <c:pt idx="166">
                  <c:v>31.80529252590981</c:v>
                </c:pt>
                <c:pt idx="167">
                  <c:v>33.269247122625494</c:v>
                </c:pt>
                <c:pt idx="168">
                  <c:v>34.736066097248454</c:v>
                </c:pt>
                <c:pt idx="169">
                  <c:v>36.1910674648718</c:v>
                </c:pt>
                <c:pt idx="170">
                  <c:v>37.617609534551292</c:v>
                </c:pt>
                <c:pt idx="171">
                  <c:v>38.997293330142618</c:v>
                </c:pt>
                <c:pt idx="172">
                  <c:v>40.31029652005887</c:v>
                </c:pt>
                <c:pt idx="173">
                  <c:v>41.535846416000986</c:v>
                </c:pt>
                <c:pt idx="174">
                  <c:v>42.652828256980762</c:v>
                </c:pt>
                <c:pt idx="175">
                  <c:v>43.640510890381968</c:v>
                </c:pt>
                <c:pt idx="176">
                  <c:v>44.47935646655457</c:v>
                </c:pt>
                <c:pt idx="177">
                  <c:v>45.151865949680079</c:v>
                </c:pt>
                <c:pt idx="178">
                  <c:v>45.643400640002099</c:v>
                </c:pt>
                <c:pt idx="179">
                  <c:v>45.942914021983839</c:v>
                </c:pt>
                <c:pt idx="180">
                  <c:v>46.043530029431096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5-4929-A8DB-43125A4C0146}"/>
            </c:ext>
          </c:extLst>
        </c:ser>
        <c:ser>
          <c:idx val="2"/>
          <c:order val="2"/>
          <c:tx>
            <c:strRef>
              <c:f>Seiliger!$J$5</c:f>
              <c:strCache>
                <c:ptCount val="1"/>
                <c:pt idx="0">
                  <c:v>Ardere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Seiliger!Ardere_phi</c:f>
              <c:numCache>
                <c:formatCode>General</c:formatCode>
                <c:ptCount val="37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</c:numCache>
            </c:numRef>
          </c:xVal>
          <c:yVal>
            <c:numRef>
              <c:f>Seiliger!Ardere_p</c:f>
              <c:numCache>
                <c:formatCode>0.00</c:formatCode>
                <c:ptCount val="37"/>
                <c:pt idx="0">
                  <c:v>46.043530029431096</c:v>
                </c:pt>
                <c:pt idx="1">
                  <c:v>64.460942041203523</c:v>
                </c:pt>
                <c:pt idx="2">
                  <c:v>64.460942041203523</c:v>
                </c:pt>
                <c:pt idx="3">
                  <c:v>64.460942041203523</c:v>
                </c:pt>
                <c:pt idx="4">
                  <c:v>64.460942041203523</c:v>
                </c:pt>
                <c:pt idx="5">
                  <c:v>64.460942041203523</c:v>
                </c:pt>
                <c:pt idx="6">
                  <c:v>64.460942041203523</c:v>
                </c:pt>
                <c:pt idx="7">
                  <c:v>64.460942041203523</c:v>
                </c:pt>
                <c:pt idx="8">
                  <c:v>64.460942041203523</c:v>
                </c:pt>
                <c:pt idx="9">
                  <c:v>64.460942041203523</c:v>
                </c:pt>
                <c:pt idx="10">
                  <c:v>64.460942041203523</c:v>
                </c:pt>
                <c:pt idx="11">
                  <c:v>64.460942041203523</c:v>
                </c:pt>
                <c:pt idx="12">
                  <c:v>64.460942041203523</c:v>
                </c:pt>
                <c:pt idx="13">
                  <c:v>64.460942041203523</c:v>
                </c:pt>
                <c:pt idx="14">
                  <c:v>64.460942041203523</c:v>
                </c:pt>
                <c:pt idx="15">
                  <c:v>64.460942041203523</c:v>
                </c:pt>
                <c:pt idx="16">
                  <c:v>64.460942041203523</c:v>
                </c:pt>
                <c:pt idx="17">
                  <c:v>64.460942041203523</c:v>
                </c:pt>
                <c:pt idx="18">
                  <c:v>64.460942041203523</c:v>
                </c:pt>
                <c:pt idx="19">
                  <c:v>64.460942041203523</c:v>
                </c:pt>
                <c:pt idx="20">
                  <c:v>64.460942041203523</c:v>
                </c:pt>
                <c:pt idx="21">
                  <c:v>64.460942041203523</c:v>
                </c:pt>
                <c:pt idx="22">
                  <c:v>64.460942041203523</c:v>
                </c:pt>
                <c:pt idx="23">
                  <c:v>64.460942041203523</c:v>
                </c:pt>
                <c:pt idx="24">
                  <c:v>64.460942041203523</c:v>
                </c:pt>
                <c:pt idx="25">
                  <c:v>64.460942041203523</c:v>
                </c:pt>
                <c:pt idx="26">
                  <c:v>64.460942041203523</c:v>
                </c:pt>
                <c:pt idx="27">
                  <c:v>64.460942041203523</c:v>
                </c:pt>
                <c:pt idx="28">
                  <c:v>64.460942041203523</c:v>
                </c:pt>
                <c:pt idx="29">
                  <c:v>64.460942041203523</c:v>
                </c:pt>
                <c:pt idx="30">
                  <c:v>64.460942041203523</c:v>
                </c:pt>
                <c:pt idx="31">
                  <c:v>64.460942041203523</c:v>
                </c:pt>
                <c:pt idx="32">
                  <c:v>64.460942041203523</c:v>
                </c:pt>
                <c:pt idx="33">
                  <c:v>64.460942041203523</c:v>
                </c:pt>
                <c:pt idx="34">
                  <c:v>64.460942041203523</c:v>
                </c:pt>
                <c:pt idx="35">
                  <c:v>64.460942041203523</c:v>
                </c:pt>
                <c:pt idx="36">
                  <c:v>64.460942041203523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45-4929-A8DB-43125A4C0146}"/>
            </c:ext>
          </c:extLst>
        </c:ser>
        <c:ser>
          <c:idx val="3"/>
          <c:order val="3"/>
          <c:tx>
            <c:strRef>
              <c:f>Seiliger!$J$6</c:f>
              <c:strCache>
                <c:ptCount val="1"/>
                <c:pt idx="0">
                  <c:v>Destindere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Seiliger!Destindere_phi</c:f>
              <c:numCache>
                <c:formatCode>General</c:formatCode>
                <c:ptCount val="145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479</c:v>
                </c:pt>
                <c:pt idx="84">
                  <c:v>480</c:v>
                </c:pt>
                <c:pt idx="85">
                  <c:v>481</c:v>
                </c:pt>
                <c:pt idx="86">
                  <c:v>482</c:v>
                </c:pt>
                <c:pt idx="87">
                  <c:v>483</c:v>
                </c:pt>
                <c:pt idx="88">
                  <c:v>484</c:v>
                </c:pt>
                <c:pt idx="89">
                  <c:v>485</c:v>
                </c:pt>
                <c:pt idx="90">
                  <c:v>486</c:v>
                </c:pt>
                <c:pt idx="91">
                  <c:v>487</c:v>
                </c:pt>
                <c:pt idx="92">
                  <c:v>488</c:v>
                </c:pt>
                <c:pt idx="93">
                  <c:v>489</c:v>
                </c:pt>
                <c:pt idx="94">
                  <c:v>490</c:v>
                </c:pt>
                <c:pt idx="95">
                  <c:v>491</c:v>
                </c:pt>
                <c:pt idx="96">
                  <c:v>492</c:v>
                </c:pt>
                <c:pt idx="97">
                  <c:v>493</c:v>
                </c:pt>
                <c:pt idx="98">
                  <c:v>494</c:v>
                </c:pt>
                <c:pt idx="99">
                  <c:v>495</c:v>
                </c:pt>
                <c:pt idx="100">
                  <c:v>496</c:v>
                </c:pt>
                <c:pt idx="101">
                  <c:v>497</c:v>
                </c:pt>
                <c:pt idx="102">
                  <c:v>498</c:v>
                </c:pt>
                <c:pt idx="103">
                  <c:v>499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503</c:v>
                </c:pt>
                <c:pt idx="108">
                  <c:v>504</c:v>
                </c:pt>
                <c:pt idx="109">
                  <c:v>505</c:v>
                </c:pt>
                <c:pt idx="110">
                  <c:v>506</c:v>
                </c:pt>
                <c:pt idx="111">
                  <c:v>507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513</c:v>
                </c:pt>
                <c:pt idx="118">
                  <c:v>514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520</c:v>
                </c:pt>
                <c:pt idx="125">
                  <c:v>521</c:v>
                </c:pt>
                <c:pt idx="126">
                  <c:v>522</c:v>
                </c:pt>
                <c:pt idx="127">
                  <c:v>523</c:v>
                </c:pt>
                <c:pt idx="128">
                  <c:v>524</c:v>
                </c:pt>
                <c:pt idx="129">
                  <c:v>525</c:v>
                </c:pt>
                <c:pt idx="130">
                  <c:v>526</c:v>
                </c:pt>
                <c:pt idx="131">
                  <c:v>527</c:v>
                </c:pt>
                <c:pt idx="132">
                  <c:v>528</c:v>
                </c:pt>
                <c:pt idx="133">
                  <c:v>529</c:v>
                </c:pt>
                <c:pt idx="134">
                  <c:v>530</c:v>
                </c:pt>
                <c:pt idx="135">
                  <c:v>531</c:v>
                </c:pt>
                <c:pt idx="136">
                  <c:v>532</c:v>
                </c:pt>
                <c:pt idx="137">
                  <c:v>533</c:v>
                </c:pt>
                <c:pt idx="138">
                  <c:v>534</c:v>
                </c:pt>
                <c:pt idx="139">
                  <c:v>535</c:v>
                </c:pt>
                <c:pt idx="140">
                  <c:v>536</c:v>
                </c:pt>
                <c:pt idx="141">
                  <c:v>537</c:v>
                </c:pt>
                <c:pt idx="142">
                  <c:v>538</c:v>
                </c:pt>
                <c:pt idx="143">
                  <c:v>539</c:v>
                </c:pt>
                <c:pt idx="144">
                  <c:v>540</c:v>
                </c:pt>
              </c:numCache>
            </c:numRef>
          </c:xVal>
          <c:yVal>
            <c:numRef>
              <c:f>Seiliger!Destindere_p</c:f>
              <c:numCache>
                <c:formatCode>0.00</c:formatCode>
                <c:ptCount val="145"/>
                <c:pt idx="0">
                  <c:v>64.460942041203523</c:v>
                </c:pt>
                <c:pt idx="1">
                  <c:v>61.744720348932773</c:v>
                </c:pt>
                <c:pt idx="2">
                  <c:v>59.178061083054693</c:v>
                </c:pt>
                <c:pt idx="3">
                  <c:v>56.752280754456407</c:v>
                </c:pt>
                <c:pt idx="4">
                  <c:v>54.459108254428621</c:v>
                </c:pt>
                <c:pt idx="5">
                  <c:v>52.290691234357347</c:v>
                </c:pt>
                <c:pt idx="6">
                  <c:v>50.239595470986032</c:v>
                </c:pt>
                <c:pt idx="7">
                  <c:v>48.298798859492244</c:v>
                </c:pt>
                <c:pt idx="8">
                  <c:v>46.461681376780739</c:v>
                </c:pt>
                <c:pt idx="9">
                  <c:v>44.722012104080108</c:v>
                </c:pt>
                <c:pt idx="10">
                  <c:v>43.073934185556901</c:v>
                </c:pt>
                <c:pt idx="11">
                  <c:v>41.511948422856648</c:v>
                </c:pt>
                <c:pt idx="12">
                  <c:v>40.030896059215408</c:v>
                </c:pt>
                <c:pt idx="13">
                  <c:v>38.625941186505521</c:v>
                </c:pt>
                <c:pt idx="14">
                  <c:v>37.292553110234287</c:v>
                </c:pt>
                <c:pt idx="15">
                  <c:v>36.026488927558979</c:v>
                </c:pt>
                <c:pt idx="16">
                  <c:v>34.823776508756637</c:v>
                </c:pt>
                <c:pt idx="17">
                  <c:v>33.680698020662035</c:v>
                </c:pt>
                <c:pt idx="18">
                  <c:v>32.59377408915018</c:v>
                </c:pt>
                <c:pt idx="19">
                  <c:v>31.559748664899967</c:v>
                </c:pt>
                <c:pt idx="20">
                  <c:v>30.575574630874666</c:v>
                </c:pt>
                <c:pt idx="21">
                  <c:v>29.638400169878476</c:v>
                </c:pt>
                <c:pt idx="22">
                  <c:v>28.745555895108712</c:v>
                </c:pt>
                <c:pt idx="23">
                  <c:v>27.894542734928024</c:v>
                </c:pt>
                <c:pt idx="24">
                  <c:v>27.083020554387598</c:v>
                </c:pt>
                <c:pt idx="25">
                  <c:v>26.308797489738563</c:v>
                </c:pt>
                <c:pt idx="26">
                  <c:v>25.569819967776592</c:v>
                </c:pt>
                <c:pt idx="27">
                  <c:v>24.864163378976794</c:v>
                </c:pt>
                <c:pt idx="28">
                  <c:v>24.190023371657485</c:v>
                </c:pt>
                <c:pt idx="29">
                  <c:v>23.545707733605546</c:v>
                </c:pt>
                <c:pt idx="30">
                  <c:v>22.929628827485502</c:v>
                </c:pt>
                <c:pt idx="31">
                  <c:v>22.340296546767117</c:v>
                </c:pt>
                <c:pt idx="32">
                  <c:v>21.77631175971079</c:v>
                </c:pt>
                <c:pt idx="33">
                  <c:v>21.236360210030679</c:v>
                </c:pt>
                <c:pt idx="34">
                  <c:v>20.719206844132408</c:v>
                </c:pt>
                <c:pt idx="35">
                  <c:v>20.223690536223252</c:v>
                </c:pt>
                <c:pt idx="36">
                  <c:v>19.748719184069415</c:v>
                </c:pt>
                <c:pt idx="37">
                  <c:v>19.293265149682888</c:v>
                </c:pt>
                <c:pt idx="38">
                  <c:v>18.856361020730542</c:v>
                </c:pt>
                <c:pt idx="39">
                  <c:v>18.437095669948096</c:v>
                </c:pt>
                <c:pt idx="40">
                  <c:v>18.034610591291575</c:v>
                </c:pt>
                <c:pt idx="41">
                  <c:v>17.648096492959311</c:v>
                </c:pt>
                <c:pt idx="42">
                  <c:v>17.276790128758439</c:v>
                </c:pt>
                <c:pt idx="43">
                  <c:v>16.91997135056673</c:v>
                </c:pt>
                <c:pt idx="44">
                  <c:v>16.576960365848525</c:v>
                </c:pt>
                <c:pt idx="45">
                  <c:v>16.247115185325804</c:v>
                </c:pt>
                <c:pt idx="46">
                  <c:v>15.929829246975173</c:v>
                </c:pt>
                <c:pt idx="47">
                  <c:v>15.624529203527054</c:v>
                </c:pt>
                <c:pt idx="48">
                  <c:v>15.330672861581586</c:v>
                </c:pt>
                <c:pt idx="49">
                  <c:v>15.047747261331079</c:v>
                </c:pt>
                <c:pt idx="50">
                  <c:v>14.775266886694203</c:v>
                </c:pt>
                <c:pt idx="51">
                  <c:v>14.512771996424814</c:v>
                </c:pt>
                <c:pt idx="52">
                  <c:v>14.259827067461238</c:v>
                </c:pt>
                <c:pt idx="53">
                  <c:v>14.016019342434832</c:v>
                </c:pt>
                <c:pt idx="54">
                  <c:v>13.780957473860411</c:v>
                </c:pt>
                <c:pt idx="55">
                  <c:v>13.554270258091114</c:v>
                </c:pt>
                <c:pt idx="56">
                  <c:v>13.335605452637322</c:v>
                </c:pt>
                <c:pt idx="57">
                  <c:v>13.12462867092869</c:v>
                </c:pt>
                <c:pt idx="58">
                  <c:v>12.921022349039569</c:v>
                </c:pt>
                <c:pt idx="59">
                  <c:v>12.724484779308378</c:v>
                </c:pt>
                <c:pt idx="60">
                  <c:v>12.534729206157362</c:v>
                </c:pt>
                <c:pt idx="61">
                  <c:v>12.351482979769429</c:v>
                </c:pt>
                <c:pt idx="62">
                  <c:v>12.174486763599379</c:v>
                </c:pt>
                <c:pt idx="63">
                  <c:v>12.003493791995284</c:v>
                </c:pt>
                <c:pt idx="64">
                  <c:v>11.83826917447953</c:v>
                </c:pt>
                <c:pt idx="65">
                  <c:v>11.678589243492668</c:v>
                </c:pt>
                <c:pt idx="66">
                  <c:v>11.524240942637665</c:v>
                </c:pt>
                <c:pt idx="67">
                  <c:v>11.375021252677504</c:v>
                </c:pt>
                <c:pt idx="68">
                  <c:v>11.230736652739569</c:v>
                </c:pt>
                <c:pt idx="69">
                  <c:v>11.091202614364002</c:v>
                </c:pt>
                <c:pt idx="70">
                  <c:v>10.956243126203697</c:v>
                </c:pt>
                <c:pt idx="71">
                  <c:v>10.825690247341592</c:v>
                </c:pt>
                <c:pt idx="72">
                  <c:v>10.69938368733539</c:v>
                </c:pt>
                <c:pt idx="73">
                  <c:v>10.577170411235466</c:v>
                </c:pt>
                <c:pt idx="74">
                  <c:v>10.45890426794533</c:v>
                </c:pt>
                <c:pt idx="75">
                  <c:v>10.344445640409402</c:v>
                </c:pt>
                <c:pt idx="76">
                  <c:v>10.233661116219592</c:v>
                </c:pt>
                <c:pt idx="77">
                  <c:v>10.126423177330045</c:v>
                </c:pt>
                <c:pt idx="78">
                  <c:v>10.022609907661328</c:v>
                </c:pt>
                <c:pt idx="79">
                  <c:v>9.9221047174596233</c:v>
                </c:pt>
                <c:pt idx="80">
                  <c:v>9.8247960833544035</c:v>
                </c:pt>
                <c:pt idx="81">
                  <c:v>9.7305773031313194</c:v>
                </c:pt>
                <c:pt idx="82">
                  <c:v>9.6393462643035956</c:v>
                </c:pt>
                <c:pt idx="83">
                  <c:v>9.5510052256279518</c:v>
                </c:pt>
                <c:pt idx="84">
                  <c:v>9.465460610769032</c:v>
                </c:pt>
                <c:pt idx="85">
                  <c:v>9.3826228133694904</c:v>
                </c:pt>
                <c:pt idx="86">
                  <c:v>9.3024060128334156</c:v>
                </c:pt>
                <c:pt idx="87">
                  <c:v>9.2247280001764071</c:v>
                </c:pt>
                <c:pt idx="88">
                  <c:v>9.1495100133389915</c:v>
                </c:pt>
                <c:pt idx="89">
                  <c:v>9.0766765814000472</c:v>
                </c:pt>
                <c:pt idx="90">
                  <c:v>9.0061553771635712</c:v>
                </c:pt>
                <c:pt idx="91">
                  <c:v>8.937877077627336</c:v>
                </c:pt>
                <c:pt idx="92">
                  <c:v>8.8717752318735297</c:v>
                </c:pt>
                <c:pt idx="93">
                  <c:v>8.8077861359516074</c:v>
                </c:pt>
                <c:pt idx="94">
                  <c:v>8.7458487143515473</c:v>
                </c:pt>
                <c:pt idx="95">
                  <c:v>8.6859044076912273</c:v>
                </c:pt>
                <c:pt idx="96">
                  <c:v>8.6278970662661401</c:v>
                </c:pt>
                <c:pt idx="97">
                  <c:v>8.5717728491321292</c:v>
                </c:pt>
                <c:pt idx="98">
                  <c:v>8.5174801284123767</c:v>
                </c:pt>
                <c:pt idx="99">
                  <c:v>8.4649693985401679</c:v>
                </c:pt>
                <c:pt idx="100">
                  <c:v>8.4141931901664755</c:v>
                </c:pt>
                <c:pt idx="101">
                  <c:v>8.3651059884788523</c:v>
                </c:pt>
                <c:pt idx="102">
                  <c:v>8.3176641556940467</c:v>
                </c:pt>
                <c:pt idx="103">
                  <c:v>8.2718258575012573</c:v>
                </c:pt>
                <c:pt idx="104">
                  <c:v>8.2275509932472328</c:v>
                </c:pt>
                <c:pt idx="105">
                  <c:v>8.1848011296671661</c:v>
                </c:pt>
                <c:pt idx="106">
                  <c:v>8.1435394379773687</c:v>
                </c:pt>
                <c:pt idx="107">
                  <c:v>8.1037306341574986</c:v>
                </c:pt>
                <c:pt idx="108">
                  <c:v>8.0653409222600931</c:v>
                </c:pt>
                <c:pt idx="109">
                  <c:v>8.0283379405957174</c:v>
                </c:pt>
                <c:pt idx="110">
                  <c:v>7.9926907106509804</c:v>
                </c:pt>
                <c:pt idx="111">
                  <c:v>7.9583695886055379</c:v>
                </c:pt>
                <c:pt idx="112">
                  <c:v>7.9253462193224031</c:v>
                </c:pt>
                <c:pt idx="113">
                  <c:v>7.8935934926935563</c:v>
                </c:pt>
                <c:pt idx="114">
                  <c:v>7.8630855022300334</c:v>
                </c:pt>
                <c:pt idx="115">
                  <c:v>7.8337975057925409</c:v>
                </c:pt>
                <c:pt idx="116">
                  <c:v>7.8057058883648898</c:v>
                </c:pt>
                <c:pt idx="117">
                  <c:v>7.778788126778732</c:v>
                </c:pt>
                <c:pt idx="118">
                  <c:v>7.7530227563034559</c:v>
                </c:pt>
                <c:pt idx="119">
                  <c:v>7.7283893390207492</c:v>
                </c:pt>
                <c:pt idx="120">
                  <c:v>7.7048684339080564</c:v>
                </c:pt>
                <c:pt idx="121">
                  <c:v>7.6824415685600336</c:v>
                </c:pt>
                <c:pt idx="122">
                  <c:v>7.6610912124816108</c:v>
                </c:pt>
                <c:pt idx="123">
                  <c:v>7.6408007518904144</c:v>
                </c:pt>
                <c:pt idx="124">
                  <c:v>7.6215544659702674</c:v>
                </c:pt>
                <c:pt idx="125">
                  <c:v>7.6033375045214404</c:v>
                </c:pt>
                <c:pt idx="126">
                  <c:v>7.5861358669567505</c:v>
                </c:pt>
                <c:pt idx="127">
                  <c:v>7.5699363825960937</c:v>
                </c:pt>
                <c:pt idx="128">
                  <c:v>7.5547266922152652</c:v>
                </c:pt>
                <c:pt idx="129">
                  <c:v>7.5404952308079345</c:v>
                </c:pt>
                <c:pt idx="130">
                  <c:v>7.5272312115226985</c:v>
                </c:pt>
                <c:pt idx="131">
                  <c:v>7.5149246107398442</c:v>
                </c:pt>
                <c:pt idx="132">
                  <c:v>7.5035661542552328</c:v>
                </c:pt>
                <c:pt idx="133">
                  <c:v>7.493147304541246</c:v>
                </c:pt>
                <c:pt idx="134">
                  <c:v>7.4836602490572819</c:v>
                </c:pt>
                <c:pt idx="135">
                  <c:v>7.4750978895845721</c:v>
                </c:pt>
                <c:pt idx="136">
                  <c:v>7.467453832562569</c:v>
                </c:pt>
                <c:pt idx="137">
                  <c:v>7.4607223804061427</c:v>
                </c:pt>
                <c:pt idx="138">
                  <c:v>7.4548985237852872</c:v>
                </c:pt>
                <c:pt idx="139">
                  <c:v>7.449977934850823</c:v>
                </c:pt>
                <c:pt idx="140">
                  <c:v>7.4459569613919001</c:v>
                </c:pt>
                <c:pt idx="141">
                  <c:v>7.442832621912939</c:v>
                </c:pt>
                <c:pt idx="142">
                  <c:v>7.4406026016196432</c:v>
                </c:pt>
                <c:pt idx="143">
                  <c:v>7.4392652493057518</c:v>
                </c:pt>
                <c:pt idx="144">
                  <c:v>7.4388195751338433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45-4929-A8DB-43125A4C0146}"/>
            </c:ext>
          </c:extLst>
        </c:ser>
        <c:ser>
          <c:idx val="4"/>
          <c:order val="4"/>
          <c:tx>
            <c:strRef>
              <c:f>Seiliger!$J$7</c:f>
              <c:strCache>
                <c:ptCount val="1"/>
                <c:pt idx="0">
                  <c:v>Evacuare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Seiliger!Evacuare_phi</c:f>
              <c:numCache>
                <c:formatCode>General</c:formatCode>
                <c:ptCount val="181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  <c:pt idx="41">
                  <c:v>581</c:v>
                </c:pt>
                <c:pt idx="42">
                  <c:v>582</c:v>
                </c:pt>
                <c:pt idx="43">
                  <c:v>583</c:v>
                </c:pt>
                <c:pt idx="44">
                  <c:v>584</c:v>
                </c:pt>
                <c:pt idx="45">
                  <c:v>585</c:v>
                </c:pt>
                <c:pt idx="46">
                  <c:v>586</c:v>
                </c:pt>
                <c:pt idx="47">
                  <c:v>587</c:v>
                </c:pt>
                <c:pt idx="48">
                  <c:v>588</c:v>
                </c:pt>
                <c:pt idx="49">
                  <c:v>589</c:v>
                </c:pt>
                <c:pt idx="50">
                  <c:v>590</c:v>
                </c:pt>
                <c:pt idx="51">
                  <c:v>591</c:v>
                </c:pt>
                <c:pt idx="52">
                  <c:v>592</c:v>
                </c:pt>
                <c:pt idx="53">
                  <c:v>593</c:v>
                </c:pt>
                <c:pt idx="54">
                  <c:v>594</c:v>
                </c:pt>
                <c:pt idx="55">
                  <c:v>595</c:v>
                </c:pt>
                <c:pt idx="56">
                  <c:v>596</c:v>
                </c:pt>
                <c:pt idx="57">
                  <c:v>597</c:v>
                </c:pt>
                <c:pt idx="58">
                  <c:v>598</c:v>
                </c:pt>
                <c:pt idx="59">
                  <c:v>599</c:v>
                </c:pt>
                <c:pt idx="60">
                  <c:v>600</c:v>
                </c:pt>
                <c:pt idx="61">
                  <c:v>601</c:v>
                </c:pt>
                <c:pt idx="62">
                  <c:v>602</c:v>
                </c:pt>
                <c:pt idx="63">
                  <c:v>603</c:v>
                </c:pt>
                <c:pt idx="64">
                  <c:v>604</c:v>
                </c:pt>
                <c:pt idx="65">
                  <c:v>605</c:v>
                </c:pt>
                <c:pt idx="66">
                  <c:v>606</c:v>
                </c:pt>
                <c:pt idx="67">
                  <c:v>607</c:v>
                </c:pt>
                <c:pt idx="68">
                  <c:v>608</c:v>
                </c:pt>
                <c:pt idx="69">
                  <c:v>609</c:v>
                </c:pt>
                <c:pt idx="70">
                  <c:v>610</c:v>
                </c:pt>
                <c:pt idx="71">
                  <c:v>611</c:v>
                </c:pt>
                <c:pt idx="72">
                  <c:v>612</c:v>
                </c:pt>
                <c:pt idx="73">
                  <c:v>613</c:v>
                </c:pt>
                <c:pt idx="74">
                  <c:v>614</c:v>
                </c:pt>
                <c:pt idx="75">
                  <c:v>615</c:v>
                </c:pt>
                <c:pt idx="76">
                  <c:v>616</c:v>
                </c:pt>
                <c:pt idx="77">
                  <c:v>617</c:v>
                </c:pt>
                <c:pt idx="78">
                  <c:v>618</c:v>
                </c:pt>
                <c:pt idx="79">
                  <c:v>619</c:v>
                </c:pt>
                <c:pt idx="80">
                  <c:v>620</c:v>
                </c:pt>
                <c:pt idx="81">
                  <c:v>621</c:v>
                </c:pt>
                <c:pt idx="82">
                  <c:v>622</c:v>
                </c:pt>
                <c:pt idx="83">
                  <c:v>623</c:v>
                </c:pt>
                <c:pt idx="84">
                  <c:v>624</c:v>
                </c:pt>
                <c:pt idx="85">
                  <c:v>625</c:v>
                </c:pt>
                <c:pt idx="86">
                  <c:v>626</c:v>
                </c:pt>
                <c:pt idx="87">
                  <c:v>627</c:v>
                </c:pt>
                <c:pt idx="88">
                  <c:v>628</c:v>
                </c:pt>
                <c:pt idx="89">
                  <c:v>629</c:v>
                </c:pt>
                <c:pt idx="90">
                  <c:v>630</c:v>
                </c:pt>
                <c:pt idx="91">
                  <c:v>631</c:v>
                </c:pt>
                <c:pt idx="92">
                  <c:v>632</c:v>
                </c:pt>
                <c:pt idx="93">
                  <c:v>633</c:v>
                </c:pt>
                <c:pt idx="94">
                  <c:v>634</c:v>
                </c:pt>
                <c:pt idx="95">
                  <c:v>635</c:v>
                </c:pt>
                <c:pt idx="96">
                  <c:v>636</c:v>
                </c:pt>
                <c:pt idx="97">
                  <c:v>637</c:v>
                </c:pt>
                <c:pt idx="98">
                  <c:v>638</c:v>
                </c:pt>
                <c:pt idx="99">
                  <c:v>639</c:v>
                </c:pt>
                <c:pt idx="100">
                  <c:v>640</c:v>
                </c:pt>
                <c:pt idx="101">
                  <c:v>641</c:v>
                </c:pt>
                <c:pt idx="102">
                  <c:v>642</c:v>
                </c:pt>
                <c:pt idx="103">
                  <c:v>643</c:v>
                </c:pt>
                <c:pt idx="104">
                  <c:v>644</c:v>
                </c:pt>
                <c:pt idx="105">
                  <c:v>645</c:v>
                </c:pt>
                <c:pt idx="106">
                  <c:v>646</c:v>
                </c:pt>
                <c:pt idx="107">
                  <c:v>647</c:v>
                </c:pt>
                <c:pt idx="108">
                  <c:v>648</c:v>
                </c:pt>
                <c:pt idx="109">
                  <c:v>649</c:v>
                </c:pt>
                <c:pt idx="110">
                  <c:v>650</c:v>
                </c:pt>
                <c:pt idx="111">
                  <c:v>651</c:v>
                </c:pt>
                <c:pt idx="112">
                  <c:v>652</c:v>
                </c:pt>
                <c:pt idx="113">
                  <c:v>653</c:v>
                </c:pt>
                <c:pt idx="114">
                  <c:v>654</c:v>
                </c:pt>
                <c:pt idx="115">
                  <c:v>655</c:v>
                </c:pt>
                <c:pt idx="116">
                  <c:v>656</c:v>
                </c:pt>
                <c:pt idx="117">
                  <c:v>657</c:v>
                </c:pt>
                <c:pt idx="118">
                  <c:v>658</c:v>
                </c:pt>
                <c:pt idx="119">
                  <c:v>659</c:v>
                </c:pt>
                <c:pt idx="120">
                  <c:v>660</c:v>
                </c:pt>
                <c:pt idx="121">
                  <c:v>661</c:v>
                </c:pt>
                <c:pt idx="122">
                  <c:v>662</c:v>
                </c:pt>
                <c:pt idx="123">
                  <c:v>663</c:v>
                </c:pt>
                <c:pt idx="124">
                  <c:v>664</c:v>
                </c:pt>
                <c:pt idx="125">
                  <c:v>665</c:v>
                </c:pt>
                <c:pt idx="126">
                  <c:v>666</c:v>
                </c:pt>
                <c:pt idx="127">
                  <c:v>667</c:v>
                </c:pt>
                <c:pt idx="128">
                  <c:v>668</c:v>
                </c:pt>
                <c:pt idx="129">
                  <c:v>669</c:v>
                </c:pt>
                <c:pt idx="130">
                  <c:v>670</c:v>
                </c:pt>
                <c:pt idx="131">
                  <c:v>671</c:v>
                </c:pt>
                <c:pt idx="132">
                  <c:v>672</c:v>
                </c:pt>
                <c:pt idx="133">
                  <c:v>673</c:v>
                </c:pt>
                <c:pt idx="134">
                  <c:v>674</c:v>
                </c:pt>
                <c:pt idx="135">
                  <c:v>675</c:v>
                </c:pt>
                <c:pt idx="136">
                  <c:v>676</c:v>
                </c:pt>
                <c:pt idx="137">
                  <c:v>677</c:v>
                </c:pt>
                <c:pt idx="138">
                  <c:v>678</c:v>
                </c:pt>
                <c:pt idx="139">
                  <c:v>679</c:v>
                </c:pt>
                <c:pt idx="140">
                  <c:v>680</c:v>
                </c:pt>
                <c:pt idx="141">
                  <c:v>681</c:v>
                </c:pt>
                <c:pt idx="142">
                  <c:v>682</c:v>
                </c:pt>
                <c:pt idx="143">
                  <c:v>683</c:v>
                </c:pt>
                <c:pt idx="144">
                  <c:v>684</c:v>
                </c:pt>
                <c:pt idx="145">
                  <c:v>685</c:v>
                </c:pt>
                <c:pt idx="146">
                  <c:v>686</c:v>
                </c:pt>
                <c:pt idx="147">
                  <c:v>687</c:v>
                </c:pt>
                <c:pt idx="148">
                  <c:v>688</c:v>
                </c:pt>
                <c:pt idx="149">
                  <c:v>689</c:v>
                </c:pt>
                <c:pt idx="150">
                  <c:v>690</c:v>
                </c:pt>
                <c:pt idx="151">
                  <c:v>691</c:v>
                </c:pt>
                <c:pt idx="152">
                  <c:v>692</c:v>
                </c:pt>
                <c:pt idx="153">
                  <c:v>693</c:v>
                </c:pt>
                <c:pt idx="154">
                  <c:v>694</c:v>
                </c:pt>
                <c:pt idx="155">
                  <c:v>695</c:v>
                </c:pt>
                <c:pt idx="156">
                  <c:v>696</c:v>
                </c:pt>
                <c:pt idx="157">
                  <c:v>697</c:v>
                </c:pt>
                <c:pt idx="158">
                  <c:v>698</c:v>
                </c:pt>
                <c:pt idx="159">
                  <c:v>699</c:v>
                </c:pt>
                <c:pt idx="160">
                  <c:v>700</c:v>
                </c:pt>
                <c:pt idx="161">
                  <c:v>701</c:v>
                </c:pt>
                <c:pt idx="162">
                  <c:v>702</c:v>
                </c:pt>
                <c:pt idx="163">
                  <c:v>703</c:v>
                </c:pt>
                <c:pt idx="164">
                  <c:v>704</c:v>
                </c:pt>
                <c:pt idx="165">
                  <c:v>705</c:v>
                </c:pt>
                <c:pt idx="166">
                  <c:v>706</c:v>
                </c:pt>
                <c:pt idx="167">
                  <c:v>707</c:v>
                </c:pt>
                <c:pt idx="168">
                  <c:v>708</c:v>
                </c:pt>
                <c:pt idx="169">
                  <c:v>709</c:v>
                </c:pt>
                <c:pt idx="170">
                  <c:v>710</c:v>
                </c:pt>
                <c:pt idx="171">
                  <c:v>711</c:v>
                </c:pt>
                <c:pt idx="172">
                  <c:v>712</c:v>
                </c:pt>
                <c:pt idx="173">
                  <c:v>713</c:v>
                </c:pt>
                <c:pt idx="174">
                  <c:v>714</c:v>
                </c:pt>
                <c:pt idx="175">
                  <c:v>715</c:v>
                </c:pt>
                <c:pt idx="176">
                  <c:v>716</c:v>
                </c:pt>
                <c:pt idx="177">
                  <c:v>717</c:v>
                </c:pt>
                <c:pt idx="178">
                  <c:v>718</c:v>
                </c:pt>
                <c:pt idx="179">
                  <c:v>719</c:v>
                </c:pt>
                <c:pt idx="180">
                  <c:v>720</c:v>
                </c:pt>
              </c:numCache>
            </c:numRef>
          </c:xVal>
          <c:yVal>
            <c:numRef>
              <c:f>Seiliger!Evacuare_p</c:f>
              <c:numCache>
                <c:formatCode>0.00</c:formatCode>
                <c:ptCount val="181"/>
                <c:pt idx="0">
                  <c:v>7.4388195751338433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45-4929-A8DB-43125A4C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8960"/>
        <c:axId val="118179328"/>
      </c:scatterChart>
      <c:valAx>
        <c:axId val="118168960"/>
        <c:scaling>
          <c:orientation val="minMax"/>
          <c:max val="7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Volum [cm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179328"/>
        <c:crosses val="autoZero"/>
        <c:crossBetween val="midCat"/>
        <c:majorUnit val="60"/>
      </c:valAx>
      <c:valAx>
        <c:axId val="118179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Presiune [bar]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16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v>Ciclul real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'Coeficient politropic'!$N$182:$N$362</c:f>
              <c:numCache>
                <c:formatCode>0.00</c:formatCode>
                <c:ptCount val="181"/>
                <c:pt idx="0">
                  <c:v>542.47894544115729</c:v>
                </c:pt>
                <c:pt idx="1">
                  <c:v>542.50515574919075</c:v>
                </c:pt>
                <c:pt idx="2">
                  <c:v>542.47894544115729</c:v>
                </c:pt>
                <c:pt idx="3">
                  <c:v>542.40031214511009</c:v>
                </c:pt>
                <c:pt idx="4">
                  <c:v>542.26924875351961</c:v>
                </c:pt>
                <c:pt idx="5">
                  <c:v>542.08574344822114</c:v>
                </c:pt>
                <c:pt idx="6">
                  <c:v>541.84977974200967</c:v>
                </c:pt>
                <c:pt idx="7">
                  <c:v>541.56133653692916</c:v>
                </c:pt>
                <c:pt idx="8">
                  <c:v>541.22038819929344</c:v>
                </c:pt>
                <c:pt idx="9">
                  <c:v>540.82690465150813</c:v>
                </c:pt>
                <c:pt idx="10">
                  <c:v>540.3808514807647</c:v>
                </c:pt>
                <c:pt idx="11">
                  <c:v>539.88219006469092</c:v>
                </c:pt>
                <c:pt idx="12">
                  <c:v>539.33087771406201</c:v>
                </c:pt>
                <c:pt idx="13">
                  <c:v>538.72686783267193</c:v>
                </c:pt>
                <c:pt idx="14">
                  <c:v>538.07011009449104</c:v>
                </c:pt>
                <c:pt idx="15">
                  <c:v>537.36055063823005</c:v>
                </c:pt>
                <c:pt idx="16">
                  <c:v>536.59813227944812</c:v>
                </c:pt>
                <c:pt idx="17">
                  <c:v>535.78279474034207</c:v>
                </c:pt>
                <c:pt idx="18">
                  <c:v>534.91447489736288</c:v>
                </c:pt>
                <c:pt idx="19">
                  <c:v>533.99310704680693</c:v>
                </c:pt>
                <c:pt idx="20">
                  <c:v>533.01862318852761</c:v>
                </c:pt>
                <c:pt idx="21">
                  <c:v>531.99095332792228</c:v>
                </c:pt>
                <c:pt idx="22">
                  <c:v>530.91002579633448</c:v>
                </c:pt>
                <c:pt idx="23">
                  <c:v>529.77576759001704</c:v>
                </c:pt>
                <c:pt idx="24">
                  <c:v>528.58810472779146</c:v>
                </c:pt>
                <c:pt idx="25">
                  <c:v>527.3469626275313</c:v>
                </c:pt>
                <c:pt idx="26">
                  <c:v>526.05226650158249</c:v>
                </c:pt>
                <c:pt idx="27">
                  <c:v>524.70394177122932</c:v>
                </c:pt>
                <c:pt idx="28">
                  <c:v>523.30191450028906</c:v>
                </c:pt>
                <c:pt idx="29">
                  <c:v>521.84611184790208</c:v>
                </c:pt>
                <c:pt idx="30">
                  <c:v>520.33646254056964</c:v>
                </c:pt>
                <c:pt idx="31">
                  <c:v>518.77289736345676</c:v>
                </c:pt>
                <c:pt idx="32">
                  <c:v>517.15534967095857</c:v>
                </c:pt>
                <c:pt idx="33">
                  <c:v>515.48375591649346</c:v>
                </c:pt>
                <c:pt idx="34">
                  <c:v>513.75805620145513</c:v>
                </c:pt>
                <c:pt idx="35">
                  <c:v>511.97819484321997</c:v>
                </c:pt>
                <c:pt idx="36">
                  <c:v>510.14412096206325</c:v>
                </c:pt>
                <c:pt idx="37">
                  <c:v>508.25578908679682</c:v>
                </c:pt>
                <c:pt idx="38">
                  <c:v>506.31315977889767</c:v>
                </c:pt>
                <c:pt idx="39">
                  <c:v>504.31620027484098</c:v>
                </c:pt>
                <c:pt idx="40">
                  <c:v>502.26488514630381</c:v>
                </c:pt>
                <c:pt idx="41">
                  <c:v>500.15919697784875</c:v>
                </c:pt>
                <c:pt idx="42">
                  <c:v>497.99912706163633</c:v>
                </c:pt>
                <c:pt idx="43">
                  <c:v>495.78467610865852</c:v>
                </c:pt>
                <c:pt idx="44">
                  <c:v>493.51585497591219</c:v>
                </c:pt>
                <c:pt idx="45">
                  <c:v>491.19268540887293</c:v>
                </c:pt>
                <c:pt idx="46">
                  <c:v>488.81520079855505</c:v>
                </c:pt>
                <c:pt idx="47">
                  <c:v>486.38344695237282</c:v>
                </c:pt>
                <c:pt idx="48">
                  <c:v>483.89748287794299</c:v>
                </c:pt>
                <c:pt idx="49">
                  <c:v>481.35738157889182</c:v>
                </c:pt>
                <c:pt idx="50">
                  <c:v>478.76323086165536</c:v>
                </c:pt>
                <c:pt idx="51">
                  <c:v>476.11513415217672</c:v>
                </c:pt>
                <c:pt idx="52">
                  <c:v>473.41321132133152</c:v>
                </c:pt>
                <c:pt idx="53">
                  <c:v>470.6575995178224</c:v>
                </c:pt>
                <c:pt idx="54">
                  <c:v>467.84845400721366</c:v>
                </c:pt>
                <c:pt idx="55">
                  <c:v>464.98594901568612</c:v>
                </c:pt>
                <c:pt idx="56">
                  <c:v>462.07027857702025</c:v>
                </c:pt>
                <c:pt idx="57">
                  <c:v>459.10165738123038</c:v>
                </c:pt>
                <c:pt idx="58">
                  <c:v>456.08032162320325</c:v>
                </c:pt>
                <c:pt idx="59">
                  <c:v>453.00652984960794</c:v>
                </c:pt>
                <c:pt idx="60">
                  <c:v>449.88056380228664</c:v>
                </c:pt>
                <c:pt idx="61">
                  <c:v>446.70272925625267</c:v>
                </c:pt>
                <c:pt idx="62">
                  <c:v>443.47335685036444</c:v>
                </c:pt>
                <c:pt idx="63">
                  <c:v>440.19280290868585</c:v>
                </c:pt>
                <c:pt idx="64">
                  <c:v>436.86145025047568</c:v>
                </c:pt>
                <c:pt idx="65">
                  <c:v>433.47970898671633</c:v>
                </c:pt>
                <c:pt idx="66">
                  <c:v>430.04801730102679</c:v>
                </c:pt>
                <c:pt idx="67">
                  <c:v>426.56684221279039</c:v>
                </c:pt>
                <c:pt idx="68">
                  <c:v>423.03668032027014</c:v>
                </c:pt>
                <c:pt idx="69">
                  <c:v>419.45805852149221</c:v>
                </c:pt>
                <c:pt idx="70">
                  <c:v>415.83153471063207</c:v>
                </c:pt>
                <c:pt idx="71">
                  <c:v>412.15769844765714</c:v>
                </c:pt>
                <c:pt idx="72">
                  <c:v>408.43717159896636</c:v>
                </c:pt>
                <c:pt idx="73">
                  <c:v>404.67060894678281</c:v>
                </c:pt>
                <c:pt idx="74">
                  <c:v>400.85869876507974</c:v>
                </c:pt>
                <c:pt idx="75">
                  <c:v>397.0021633598472</c:v>
                </c:pt>
                <c:pt idx="76">
                  <c:v>393.10175957155059</c:v>
                </c:pt>
                <c:pt idx="77">
                  <c:v>389.15827923767591</c:v>
                </c:pt>
                <c:pt idx="78">
                  <c:v>385.1725496133285</c:v>
                </c:pt>
                <c:pt idx="79">
                  <c:v>381.14543374791253</c:v>
                </c:pt>
                <c:pt idx="80">
                  <c:v>377.07783081600246</c:v>
                </c:pt>
                <c:pt idx="81">
                  <c:v>372.97067640061243</c:v>
                </c:pt>
                <c:pt idx="82">
                  <c:v>368.82494272715905</c:v>
                </c:pt>
                <c:pt idx="83">
                  <c:v>364.64163884653249</c:v>
                </c:pt>
                <c:pt idx="84">
                  <c:v>360.4218107658001</c:v>
                </c:pt>
                <c:pt idx="85">
                  <c:v>356.16654152519857</c:v>
                </c:pt>
                <c:pt idx="86">
                  <c:v>351.87695122019596</c:v>
                </c:pt>
                <c:pt idx="87">
                  <c:v>347.55419696755627</c:v>
                </c:pt>
                <c:pt idx="88">
                  <c:v>343.19947281447338</c:v>
                </c:pt>
                <c:pt idx="89">
                  <c:v>338.81400959000513</c:v>
                </c:pt>
                <c:pt idx="90">
                  <c:v>334.39907469818456</c:v>
                </c:pt>
                <c:pt idx="91">
                  <c:v>329.95597185235437</c:v>
                </c:pt>
                <c:pt idx="92">
                  <c:v>325.48604075043357</c:v>
                </c:pt>
                <c:pt idx="93">
                  <c:v>320.99065669098593</c:v>
                </c:pt>
                <c:pt idx="94">
                  <c:v>316.47123013013766</c:v>
                </c:pt>
                <c:pt idx="95">
                  <c:v>311.92920617954832</c:v>
                </c:pt>
                <c:pt idx="96">
                  <c:v>307.36606404581681</c:v>
                </c:pt>
                <c:pt idx="97">
                  <c:v>302.78331641186816</c:v>
                </c:pt>
                <c:pt idx="98">
                  <c:v>298.18250876102275</c:v>
                </c:pt>
                <c:pt idx="99">
                  <c:v>293.56521864462439</c:v>
                </c:pt>
                <c:pt idx="100">
                  <c:v>288.93305489424665</c:v>
                </c:pt>
                <c:pt idx="101">
                  <c:v>284.28765677965976</c:v>
                </c:pt>
                <c:pt idx="102">
                  <c:v>279.63069311387744</c:v>
                </c:pt>
                <c:pt idx="103">
                  <c:v>274.96386130675097</c:v>
                </c:pt>
                <c:pt idx="104">
                  <c:v>270.28888636870028</c:v>
                </c:pt>
                <c:pt idx="105">
                  <c:v>265.60751986630817</c:v>
                </c:pt>
                <c:pt idx="106">
                  <c:v>260.92153883161097</c:v>
                </c:pt>
                <c:pt idx="107">
                  <c:v>256.23274462703142</c:v>
                </c:pt>
                <c:pt idx="108">
                  <c:v>251.54296176799789</c:v>
                </c:pt>
                <c:pt idx="109">
                  <c:v>246.85403670537863</c:v>
                </c:pt>
                <c:pt idx="110">
                  <c:v>242.16783656994775</c:v>
                </c:pt>
                <c:pt idx="111">
                  <c:v>237.48624788116084</c:v>
                </c:pt>
                <c:pt idx="112">
                  <c:v>232.81117522258126</c:v>
                </c:pt>
                <c:pt idx="113">
                  <c:v>228.14453988634511</c:v>
                </c:pt>
                <c:pt idx="114">
                  <c:v>223.48827848909866</c:v>
                </c:pt>
                <c:pt idx="115">
                  <c:v>218.84434156186094</c:v>
                </c:pt>
                <c:pt idx="116">
                  <c:v>214.21469211629079</c:v>
                </c:pt>
                <c:pt idx="117">
                  <c:v>209.601304189849</c:v>
                </c:pt>
                <c:pt idx="118">
                  <c:v>205.00616137233752</c:v>
                </c:pt>
                <c:pt idx="119">
                  <c:v>200.4312553163015</c:v>
                </c:pt>
                <c:pt idx="120">
                  <c:v>195.87858423375283</c:v>
                </c:pt>
                <c:pt idx="121">
                  <c:v>191.35015138165713</c:v>
                </c:pt>
                <c:pt idx="122">
                  <c:v>186.84796353858405</c:v>
                </c:pt>
                <c:pt idx="123">
                  <c:v>182.37402947489255</c:v>
                </c:pt>
                <c:pt idx="124">
                  <c:v>177.930358418765</c:v>
                </c:pt>
                <c:pt idx="125">
                  <c:v>173.51895852036048</c:v>
                </c:pt>
                <c:pt idx="126">
                  <c:v>169.14183531629345</c:v>
                </c:pt>
                <c:pt idx="127">
                  <c:v>164.80099019658135</c:v>
                </c:pt>
                <c:pt idx="128">
                  <c:v>160.49841887614406</c:v>
                </c:pt>
                <c:pt idx="129">
                  <c:v>156.23610987285554</c:v>
                </c:pt>
                <c:pt idx="130">
                  <c:v>152.01604299408251</c:v>
                </c:pt>
                <c:pt idx="131">
                  <c:v>147.84018783356262</c:v>
                </c:pt>
                <c:pt idx="132">
                  <c:v>143.7105022803955</c:v>
                </c:pt>
                <c:pt idx="133">
                  <c:v>139.62893104184084</c:v>
                </c:pt>
                <c:pt idx="134">
                  <c:v>135.59740418153206</c:v>
                </c:pt>
                <c:pt idx="135">
                  <c:v>131.61783567463166</c:v>
                </c:pt>
                <c:pt idx="136">
                  <c:v>127.69212198137033</c:v>
                </c:pt>
                <c:pt idx="137">
                  <c:v>123.8221406403304</c:v>
                </c:pt>
                <c:pt idx="138">
                  <c:v>120.00974888274655</c:v>
                </c:pt>
                <c:pt idx="139">
                  <c:v>116.25678226902082</c:v>
                </c:pt>
                <c:pt idx="140">
                  <c:v>112.56505334855927</c:v>
                </c:pt>
                <c:pt idx="141">
                  <c:v>108.93635034396898</c:v>
                </c:pt>
                <c:pt idx="142">
                  <c:v>105.37243586056717</c:v>
                </c:pt>
                <c:pt idx="143">
                  <c:v>101.87504562208296</c:v>
                </c:pt>
                <c:pt idx="144">
                  <c:v>98.445887233360523</c:v>
                </c:pt>
                <c:pt idx="145">
                  <c:v>95.08663897079704</c:v>
                </c:pt>
                <c:pt idx="146">
                  <c:v>91.798948601185685</c:v>
                </c:pt>
                <c:pt idx="147">
                  <c:v>88.58443222956636</c:v>
                </c:pt>
                <c:pt idx="148">
                  <c:v>85.44467317662513</c:v>
                </c:pt>
                <c:pt idx="149">
                  <c:v>82.381220886121241</c:v>
                </c:pt>
                <c:pt idx="150">
                  <c:v>79.395589862772994</c:v>
                </c:pt>
                <c:pt idx="151">
                  <c:v>76.489258640969396</c:v>
                </c:pt>
                <c:pt idx="152">
                  <c:v>73.663668784632875</c:v>
                </c:pt>
                <c:pt idx="153">
                  <c:v>70.920223918510814</c:v>
                </c:pt>
                <c:pt idx="154">
                  <c:v>68.260288791123699</c:v>
                </c:pt>
                <c:pt idx="155">
                  <c:v>65.685188369568039</c:v>
                </c:pt>
                <c:pt idx="156">
                  <c:v>63.196206966325704</c:v>
                </c:pt>
                <c:pt idx="157">
                  <c:v>60.794587398201088</c:v>
                </c:pt>
                <c:pt idx="158">
                  <c:v>58.481530177477097</c:v>
                </c:pt>
                <c:pt idx="159">
                  <c:v>56.258192735350839</c:v>
                </c:pt>
                <c:pt idx="160">
                  <c:v>54.125688677685183</c:v>
                </c:pt>
                <c:pt idx="161">
                  <c:v>52.085087073089703</c:v>
                </c:pt>
                <c:pt idx="162">
                  <c:v>50.137411773325496</c:v>
                </c:pt>
                <c:pt idx="163">
                  <c:v>48.283640766007728</c:v>
                </c:pt>
                <c:pt idx="164">
                  <c:v>46.524705559569306</c:v>
                </c:pt>
                <c:pt idx="165">
                  <c:v>44.861490600431708</c:v>
                </c:pt>
                <c:pt idx="166">
                  <c:v>43.294832722323775</c:v>
                </c:pt>
                <c:pt idx="167">
                  <c:v>41.825520627673285</c:v>
                </c:pt>
                <c:pt idx="168">
                  <c:v>40.454294400998499</c:v>
                </c:pt>
                <c:pt idx="169">
                  <c:v>39.181845054216453</c:v>
                </c:pt>
                <c:pt idx="170">
                  <c:v>38.008814103783465</c:v>
                </c:pt>
                <c:pt idx="171">
                  <c:v>36.935793179580827</c:v>
                </c:pt>
                <c:pt idx="172">
                  <c:v>35.963323665465069</c:v>
                </c:pt>
                <c:pt idx="173">
                  <c:v>35.091896371394242</c:v>
                </c:pt>
                <c:pt idx="174">
                  <c:v>34.321951237052048</c:v>
                </c:pt>
                <c:pt idx="175">
                  <c:v>33.653877066894722</c:v>
                </c:pt>
                <c:pt idx="176">
                  <c:v>33.088011296546703</c:v>
                </c:pt>
                <c:pt idx="177">
                  <c:v>32.624639790484046</c:v>
                </c:pt>
                <c:pt idx="178">
                  <c:v>32.263996670943172</c:v>
                </c:pt>
                <c:pt idx="179">
                  <c:v>32.006264178010184</c:v>
                </c:pt>
                <c:pt idx="180">
                  <c:v>31.851572560843177</c:v>
                </c:pt>
              </c:numCache>
            </c:numRef>
          </c:xVal>
          <c:yVal>
            <c:numRef>
              <c:f>'Coeficient politropic'!$O$182:$O$362</c:f>
              <c:numCache>
                <c:formatCode>0.00</c:formatCode>
                <c:ptCount val="181"/>
                <c:pt idx="0">
                  <c:v>0.97285403685344285</c:v>
                </c:pt>
                <c:pt idx="1">
                  <c:v>0.97248379482144243</c:v>
                </c:pt>
                <c:pt idx="2">
                  <c:v>0.9721503357864415</c:v>
                </c:pt>
                <c:pt idx="3">
                  <c:v>0.97192790261078599</c:v>
                </c:pt>
                <c:pt idx="4">
                  <c:v>0.97177955724659593</c:v>
                </c:pt>
                <c:pt idx="5">
                  <c:v>0.9717424638280473</c:v>
                </c:pt>
                <c:pt idx="6">
                  <c:v>0.97177955724659604</c:v>
                </c:pt>
                <c:pt idx="7">
                  <c:v>0.9719279026107861</c:v>
                </c:pt>
                <c:pt idx="8">
                  <c:v>0.9721503357864415</c:v>
                </c:pt>
                <c:pt idx="9">
                  <c:v>0.97255809461239373</c:v>
                </c:pt>
                <c:pt idx="10">
                  <c:v>0.97315094191664586</c:v>
                </c:pt>
                <c:pt idx="11">
                  <c:v>0.97389172843021121</c:v>
                </c:pt>
                <c:pt idx="12">
                  <c:v>0.97462006023681869</c:v>
                </c:pt>
                <c:pt idx="13">
                  <c:v>0.97538625084562181</c:v>
                </c:pt>
                <c:pt idx="14">
                  <c:v>0.97630174816749915</c:v>
                </c:pt>
                <c:pt idx="15">
                  <c:v>0.97761344630782365</c:v>
                </c:pt>
                <c:pt idx="16">
                  <c:v>0.97929533187568951</c:v>
                </c:pt>
                <c:pt idx="17">
                  <c:v>0.98130949495542519</c:v>
                </c:pt>
                <c:pt idx="18">
                  <c:v>0.98323558131996724</c:v>
                </c:pt>
                <c:pt idx="19">
                  <c:v>0.98532323738862626</c:v>
                </c:pt>
                <c:pt idx="20">
                  <c:v>0.98741344381899365</c:v>
                </c:pt>
                <c:pt idx="21">
                  <c:v>0.99000676679915645</c:v>
                </c:pt>
                <c:pt idx="22">
                  <c:v>0.99152281481129778</c:v>
                </c:pt>
                <c:pt idx="23">
                  <c:v>0.99148357730585912</c:v>
                </c:pt>
                <c:pt idx="24">
                  <c:v>0.98919944483280542</c:v>
                </c:pt>
                <c:pt idx="25">
                  <c:v>0.98726852727132719</c:v>
                </c:pt>
                <c:pt idx="26">
                  <c:v>0.98773734478699204</c:v>
                </c:pt>
                <c:pt idx="27">
                  <c:v>0.99161354451737149</c:v>
                </c:pt>
                <c:pt idx="28">
                  <c:v>0.9974180191661709</c:v>
                </c:pt>
                <c:pt idx="29">
                  <c:v>1.0025086409436861</c:v>
                </c:pt>
                <c:pt idx="30">
                  <c:v>1.0062714711032898</c:v>
                </c:pt>
                <c:pt idx="31">
                  <c:v>1.008864036057983</c:v>
                </c:pt>
                <c:pt idx="32">
                  <c:v>1.0123595302250685</c:v>
                </c:pt>
                <c:pt idx="33">
                  <c:v>1.0168880358868133</c:v>
                </c:pt>
                <c:pt idx="34">
                  <c:v>1.0224634682059457</c:v>
                </c:pt>
                <c:pt idx="35">
                  <c:v>1.0280255071122568</c:v>
                </c:pt>
                <c:pt idx="36">
                  <c:v>1.0336278238654402</c:v>
                </c:pt>
                <c:pt idx="37">
                  <c:v>1.0392284856513543</c:v>
                </c:pt>
                <c:pt idx="38">
                  <c:v>1.0450339321910174</c:v>
                </c:pt>
                <c:pt idx="39">
                  <c:v>1.0509114335385752</c:v>
                </c:pt>
                <c:pt idx="40">
                  <c:v>1.057016793006222</c:v>
                </c:pt>
                <c:pt idx="41">
                  <c:v>1.0633724226853301</c:v>
                </c:pt>
                <c:pt idx="42">
                  <c:v>1.0700185516391481</c:v>
                </c:pt>
                <c:pt idx="43">
                  <c:v>1.0767717582995051</c:v>
                </c:pt>
                <c:pt idx="44">
                  <c:v>1.0836769120771852</c:v>
                </c:pt>
                <c:pt idx="45">
                  <c:v>1.0909160918525409</c:v>
                </c:pt>
                <c:pt idx="46">
                  <c:v>1.0987180847796829</c:v>
                </c:pt>
                <c:pt idx="47">
                  <c:v>1.1071482228088951</c:v>
                </c:pt>
                <c:pt idx="48">
                  <c:v>1.1159724997707956</c:v>
                </c:pt>
                <c:pt idx="49">
                  <c:v>1.1249179821582356</c:v>
                </c:pt>
                <c:pt idx="50">
                  <c:v>1.1337489935966087</c:v>
                </c:pt>
                <c:pt idx="51">
                  <c:v>1.1425510176500178</c:v>
                </c:pt>
                <c:pt idx="52">
                  <c:v>1.1515135477005161</c:v>
                </c:pt>
                <c:pt idx="53">
                  <c:v>1.1607992406152654</c:v>
                </c:pt>
                <c:pt idx="54">
                  <c:v>1.1704151620061911</c:v>
                </c:pt>
                <c:pt idx="55">
                  <c:v>1.1803139145557404</c:v>
                </c:pt>
                <c:pt idx="56">
                  <c:v>1.190551478272176</c:v>
                </c:pt>
                <c:pt idx="57">
                  <c:v>1.2012283885043666</c:v>
                </c:pt>
                <c:pt idx="58">
                  <c:v>1.2124383919928405</c:v>
                </c:pt>
                <c:pt idx="59">
                  <c:v>1.2241512308767697</c:v>
                </c:pt>
                <c:pt idx="60">
                  <c:v>1.2362909332157141</c:v>
                </c:pt>
                <c:pt idx="61">
                  <c:v>1.2487604292149408</c:v>
                </c:pt>
                <c:pt idx="62">
                  <c:v>1.2615655505418657</c:v>
                </c:pt>
                <c:pt idx="63">
                  <c:v>1.274732765087309</c:v>
                </c:pt>
                <c:pt idx="64">
                  <c:v>1.2883473349165822</c:v>
                </c:pt>
                <c:pt idx="65">
                  <c:v>1.3024334303495642</c:v>
                </c:pt>
                <c:pt idx="66">
                  <c:v>1.3170395810450837</c:v>
                </c:pt>
                <c:pt idx="67">
                  <c:v>1.3321519679753164</c:v>
                </c:pt>
                <c:pt idx="68">
                  <c:v>1.3477414403927679</c:v>
                </c:pt>
                <c:pt idx="69">
                  <c:v>1.3637611520712922</c:v>
                </c:pt>
                <c:pt idx="70">
                  <c:v>1.3802565588866491</c:v>
                </c:pt>
                <c:pt idx="71">
                  <c:v>1.3973433678278682</c:v>
                </c:pt>
                <c:pt idx="72">
                  <c:v>1.4151400176495339</c:v>
                </c:pt>
                <c:pt idx="73">
                  <c:v>1.4336627799838346</c:v>
                </c:pt>
                <c:pt idx="74">
                  <c:v>1.452831056661827</c:v>
                </c:pt>
                <c:pt idx="75">
                  <c:v>1.4725485430693699</c:v>
                </c:pt>
                <c:pt idx="76">
                  <c:v>1.4927726405522406</c:v>
                </c:pt>
                <c:pt idx="77">
                  <c:v>1.5135869052135258</c:v>
                </c:pt>
                <c:pt idx="78">
                  <c:v>1.5351174462948967</c:v>
                </c:pt>
                <c:pt idx="79">
                  <c:v>1.5574806579194929</c:v>
                </c:pt>
                <c:pt idx="80">
                  <c:v>1.5806944088369796</c:v>
                </c:pt>
                <c:pt idx="81">
                  <c:v>1.604773330432776</c:v>
                </c:pt>
                <c:pt idx="82">
                  <c:v>1.6297478424553056</c:v>
                </c:pt>
                <c:pt idx="83">
                  <c:v>1.6556773751009688</c:v>
                </c:pt>
                <c:pt idx="84">
                  <c:v>1.6825401199988694</c:v>
                </c:pt>
                <c:pt idx="85">
                  <c:v>1.7103122542003253</c:v>
                </c:pt>
                <c:pt idx="86">
                  <c:v>1.7390478455426912</c:v>
                </c:pt>
                <c:pt idx="87">
                  <c:v>1.7689005892724361</c:v>
                </c:pt>
                <c:pt idx="88">
                  <c:v>1.8000094784442198</c:v>
                </c:pt>
                <c:pt idx="89">
                  <c:v>1.8323422169979142</c:v>
                </c:pt>
                <c:pt idx="90">
                  <c:v>1.8658520875453801</c:v>
                </c:pt>
                <c:pt idx="91">
                  <c:v>1.9005184561862012</c:v>
                </c:pt>
                <c:pt idx="92">
                  <c:v>1.936485026455653</c:v>
                </c:pt>
                <c:pt idx="93">
                  <c:v>1.9738588023520702</c:v>
                </c:pt>
                <c:pt idx="94">
                  <c:v>2.0127283733114041</c:v>
                </c:pt>
                <c:pt idx="95">
                  <c:v>2.0531351609314807</c:v>
                </c:pt>
                <c:pt idx="96">
                  <c:v>2.095156937067618</c:v>
                </c:pt>
                <c:pt idx="97">
                  <c:v>2.1388356048710833</c:v>
                </c:pt>
                <c:pt idx="98">
                  <c:v>2.184190355614978</c:v>
                </c:pt>
                <c:pt idx="99">
                  <c:v>2.2312119982114385</c:v>
                </c:pt>
                <c:pt idx="100">
                  <c:v>2.2800161285538607</c:v>
                </c:pt>
                <c:pt idx="101">
                  <c:v>2.3307295807193023</c:v>
                </c:pt>
                <c:pt idx="102">
                  <c:v>2.3835752517677196</c:v>
                </c:pt>
                <c:pt idx="103">
                  <c:v>2.4387174535998795</c:v>
                </c:pt>
                <c:pt idx="104">
                  <c:v>2.496420096075783</c:v>
                </c:pt>
                <c:pt idx="105">
                  <c:v>2.5568353987377801</c:v>
                </c:pt>
                <c:pt idx="106">
                  <c:v>2.6200628721426931</c:v>
                </c:pt>
                <c:pt idx="107">
                  <c:v>2.6860595378069094</c:v>
                </c:pt>
                <c:pt idx="108">
                  <c:v>2.7548789106484279</c:v>
                </c:pt>
                <c:pt idx="109">
                  <c:v>2.8266527686044909</c:v>
                </c:pt>
                <c:pt idx="110">
                  <c:v>2.9016318750915762</c:v>
                </c:pt>
                <c:pt idx="111">
                  <c:v>2.9799884772392122</c:v>
                </c:pt>
                <c:pt idx="112">
                  <c:v>3.052</c:v>
                </c:pt>
                <c:pt idx="113">
                  <c:v>3.1349999999999998</c:v>
                </c:pt>
                <c:pt idx="114">
                  <c:v>3.2250000000000001</c:v>
                </c:pt>
                <c:pt idx="115">
                  <c:v>3.3180000000000001</c:v>
                </c:pt>
                <c:pt idx="116">
                  <c:v>3.4140000000000001</c:v>
                </c:pt>
                <c:pt idx="117">
                  <c:v>3.5179999999999998</c:v>
                </c:pt>
                <c:pt idx="118">
                  <c:v>3.6269999999999998</c:v>
                </c:pt>
                <c:pt idx="119">
                  <c:v>3.7370000000000001</c:v>
                </c:pt>
                <c:pt idx="120">
                  <c:v>3.8540000000000001</c:v>
                </c:pt>
                <c:pt idx="121">
                  <c:v>3.9790000000000001</c:v>
                </c:pt>
                <c:pt idx="122">
                  <c:v>4.1100000000000003</c:v>
                </c:pt>
                <c:pt idx="123">
                  <c:v>4.2450000000000001</c:v>
                </c:pt>
                <c:pt idx="124">
                  <c:v>4.3890000000000002</c:v>
                </c:pt>
                <c:pt idx="125">
                  <c:v>4.5410000000000004</c:v>
                </c:pt>
                <c:pt idx="126">
                  <c:v>4.7009999999999996</c:v>
                </c:pt>
                <c:pt idx="127">
                  <c:v>4.8659999999999997</c:v>
                </c:pt>
                <c:pt idx="128">
                  <c:v>5.0419999999999998</c:v>
                </c:pt>
                <c:pt idx="129">
                  <c:v>5.2309999999999999</c:v>
                </c:pt>
                <c:pt idx="130">
                  <c:v>5.4260000000000002</c:v>
                </c:pt>
                <c:pt idx="131">
                  <c:v>5.6310000000000002</c:v>
                </c:pt>
                <c:pt idx="132">
                  <c:v>5.8520000000000003</c:v>
                </c:pt>
                <c:pt idx="133">
                  <c:v>6.0839999999999996</c:v>
                </c:pt>
                <c:pt idx="134">
                  <c:v>6.3289999999999997</c:v>
                </c:pt>
                <c:pt idx="135">
                  <c:v>6.5869999999999997</c:v>
                </c:pt>
                <c:pt idx="136">
                  <c:v>6.859</c:v>
                </c:pt>
                <c:pt idx="137">
                  <c:v>7.1470000000000002</c:v>
                </c:pt>
                <c:pt idx="138">
                  <c:v>7.4530000000000003</c:v>
                </c:pt>
                <c:pt idx="139">
                  <c:v>7.7779999999999996</c:v>
                </c:pt>
                <c:pt idx="140">
                  <c:v>8.1189999999999998</c:v>
                </c:pt>
                <c:pt idx="141">
                  <c:v>8.484</c:v>
                </c:pt>
                <c:pt idx="142">
                  <c:v>8.8650000000000002</c:v>
                </c:pt>
                <c:pt idx="143">
                  <c:v>9.2799999999999994</c:v>
                </c:pt>
                <c:pt idx="144">
                  <c:v>9.7089999999999996</c:v>
                </c:pt>
                <c:pt idx="145">
                  <c:v>10.17</c:v>
                </c:pt>
                <c:pt idx="146">
                  <c:v>10.654999999999999</c:v>
                </c:pt>
                <c:pt idx="147">
                  <c:v>11.169</c:v>
                </c:pt>
                <c:pt idx="148">
                  <c:v>11.715</c:v>
                </c:pt>
                <c:pt idx="149">
                  <c:v>12.298999999999999</c:v>
                </c:pt>
                <c:pt idx="150">
                  <c:v>12.912000000000001</c:v>
                </c:pt>
                <c:pt idx="151">
                  <c:v>13.561999999999999</c:v>
                </c:pt>
                <c:pt idx="152">
                  <c:v>14.252000000000001</c:v>
                </c:pt>
                <c:pt idx="153">
                  <c:v>14.981999999999999</c:v>
                </c:pt>
                <c:pt idx="154">
                  <c:v>15.750999999999999</c:v>
                </c:pt>
                <c:pt idx="155">
                  <c:v>16.571999999999999</c:v>
                </c:pt>
                <c:pt idx="156">
                  <c:v>17.427</c:v>
                </c:pt>
                <c:pt idx="157">
                  <c:v>18.335999999999999</c:v>
                </c:pt>
                <c:pt idx="158">
                  <c:v>19.289000000000001</c:v>
                </c:pt>
                <c:pt idx="159">
                  <c:v>20.294</c:v>
                </c:pt>
                <c:pt idx="160">
                  <c:v>21.341000000000001</c:v>
                </c:pt>
                <c:pt idx="161">
                  <c:v>22.433</c:v>
                </c:pt>
                <c:pt idx="162">
                  <c:v>23.56</c:v>
                </c:pt>
                <c:pt idx="163">
                  <c:v>24.768999999999998</c:v>
                </c:pt>
                <c:pt idx="164">
                  <c:v>25.989000000000001</c:v>
                </c:pt>
                <c:pt idx="165">
                  <c:v>27.225999999999999</c:v>
                </c:pt>
                <c:pt idx="166">
                  <c:v>28.527999999999999</c:v>
                </c:pt>
                <c:pt idx="167">
                  <c:v>29.802</c:v>
                </c:pt>
                <c:pt idx="168">
                  <c:v>31.163</c:v>
                </c:pt>
                <c:pt idx="169">
                  <c:v>32.470999999999997</c:v>
                </c:pt>
                <c:pt idx="170">
                  <c:v>33.822000000000003</c:v>
                </c:pt>
                <c:pt idx="171">
                  <c:v>35.161999999999999</c:v>
                </c:pt>
                <c:pt idx="172">
                  <c:v>36.427</c:v>
                </c:pt>
                <c:pt idx="173">
                  <c:v>37.639109700025621</c:v>
                </c:pt>
                <c:pt idx="174">
                  <c:v>38.768791025518219</c:v>
                </c:pt>
                <c:pt idx="175">
                  <c:v>39.831985046847414</c:v>
                </c:pt>
                <c:pt idx="176">
                  <c:v>40.820808383756628</c:v>
                </c:pt>
                <c:pt idx="177">
                  <c:v>41.710037008133071</c:v>
                </c:pt>
                <c:pt idx="178">
                  <c:v>42.469516648151988</c:v>
                </c:pt>
                <c:pt idx="179">
                  <c:v>43.033692599924599</c:v>
                </c:pt>
                <c:pt idx="180">
                  <c:v>43.394888012585326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2-4776-BB27-B525A26C30F9}"/>
            </c:ext>
          </c:extLst>
        </c:ser>
        <c:ser>
          <c:idx val="1"/>
          <c:order val="1"/>
          <c:tx>
            <c:v>Comprimare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'Coeficient politropic'!$I$182:$I$362</c:f>
              <c:numCache>
                <c:formatCode>0.00</c:formatCode>
                <c:ptCount val="181"/>
                <c:pt idx="0">
                  <c:v>542.47894544115729</c:v>
                </c:pt>
                <c:pt idx="1">
                  <c:v>542.50515574919075</c:v>
                </c:pt>
                <c:pt idx="2">
                  <c:v>542.47894544115729</c:v>
                </c:pt>
                <c:pt idx="3">
                  <c:v>542.40031214511009</c:v>
                </c:pt>
                <c:pt idx="4">
                  <c:v>542.26924875351961</c:v>
                </c:pt>
                <c:pt idx="5">
                  <c:v>542.08574344822114</c:v>
                </c:pt>
                <c:pt idx="6">
                  <c:v>541.84977974200967</c:v>
                </c:pt>
                <c:pt idx="7">
                  <c:v>541.56133653692916</c:v>
                </c:pt>
                <c:pt idx="8">
                  <c:v>541.22038819929344</c:v>
                </c:pt>
                <c:pt idx="9">
                  <c:v>540.82690465150813</c:v>
                </c:pt>
                <c:pt idx="10">
                  <c:v>540.3808514807647</c:v>
                </c:pt>
                <c:pt idx="11">
                  <c:v>539.88219006469092</c:v>
                </c:pt>
                <c:pt idx="12">
                  <c:v>539.33087771406201</c:v>
                </c:pt>
                <c:pt idx="13">
                  <c:v>538.72686783267193</c:v>
                </c:pt>
                <c:pt idx="14">
                  <c:v>538.07011009449104</c:v>
                </c:pt>
                <c:pt idx="15">
                  <c:v>537.36055063823005</c:v>
                </c:pt>
                <c:pt idx="16">
                  <c:v>536.59813227944812</c:v>
                </c:pt>
                <c:pt idx="17">
                  <c:v>535.78279474034207</c:v>
                </c:pt>
                <c:pt idx="18">
                  <c:v>534.91447489736288</c:v>
                </c:pt>
                <c:pt idx="19">
                  <c:v>533.99310704680693</c:v>
                </c:pt>
                <c:pt idx="20">
                  <c:v>533.01862318852761</c:v>
                </c:pt>
                <c:pt idx="21">
                  <c:v>531.99095332792228</c:v>
                </c:pt>
                <c:pt idx="22">
                  <c:v>530.91002579633448</c:v>
                </c:pt>
                <c:pt idx="23">
                  <c:v>529.77576759001704</c:v>
                </c:pt>
                <c:pt idx="24">
                  <c:v>528.58810472779146</c:v>
                </c:pt>
                <c:pt idx="25">
                  <c:v>527.3469626275313</c:v>
                </c:pt>
                <c:pt idx="26">
                  <c:v>526.05226650158249</c:v>
                </c:pt>
                <c:pt idx="27">
                  <c:v>524.70394177122932</c:v>
                </c:pt>
                <c:pt idx="28">
                  <c:v>523.30191450028906</c:v>
                </c:pt>
                <c:pt idx="29">
                  <c:v>521.84611184790208</c:v>
                </c:pt>
                <c:pt idx="30">
                  <c:v>520.33646254056964</c:v>
                </c:pt>
                <c:pt idx="31">
                  <c:v>518.77289736345676</c:v>
                </c:pt>
                <c:pt idx="32">
                  <c:v>517.15534967095857</c:v>
                </c:pt>
                <c:pt idx="33">
                  <c:v>515.48375591649346</c:v>
                </c:pt>
                <c:pt idx="34">
                  <c:v>513.75805620145513</c:v>
                </c:pt>
                <c:pt idx="35">
                  <c:v>511.97819484321997</c:v>
                </c:pt>
                <c:pt idx="36">
                  <c:v>510.14412096206325</c:v>
                </c:pt>
                <c:pt idx="37">
                  <c:v>508.25578908679682</c:v>
                </c:pt>
                <c:pt idx="38">
                  <c:v>506.31315977889767</c:v>
                </c:pt>
                <c:pt idx="39">
                  <c:v>504.31620027484098</c:v>
                </c:pt>
                <c:pt idx="40">
                  <c:v>502.26488514630381</c:v>
                </c:pt>
                <c:pt idx="41">
                  <c:v>500.15919697784875</c:v>
                </c:pt>
                <c:pt idx="42">
                  <c:v>497.99912706163633</c:v>
                </c:pt>
                <c:pt idx="43">
                  <c:v>495.78467610865852</c:v>
                </c:pt>
                <c:pt idx="44">
                  <c:v>493.51585497591219</c:v>
                </c:pt>
                <c:pt idx="45">
                  <c:v>491.19268540887293</c:v>
                </c:pt>
                <c:pt idx="46">
                  <c:v>488.81520079855505</c:v>
                </c:pt>
                <c:pt idx="47">
                  <c:v>486.38344695237282</c:v>
                </c:pt>
                <c:pt idx="48">
                  <c:v>483.89748287794299</c:v>
                </c:pt>
                <c:pt idx="49">
                  <c:v>481.35738157889182</c:v>
                </c:pt>
                <c:pt idx="50">
                  <c:v>478.76323086165536</c:v>
                </c:pt>
                <c:pt idx="51">
                  <c:v>476.11513415217672</c:v>
                </c:pt>
                <c:pt idx="52">
                  <c:v>473.41321132133152</c:v>
                </c:pt>
                <c:pt idx="53">
                  <c:v>470.6575995178224</c:v>
                </c:pt>
                <c:pt idx="54">
                  <c:v>467.84845400721366</c:v>
                </c:pt>
                <c:pt idx="55">
                  <c:v>464.98594901568612</c:v>
                </c:pt>
                <c:pt idx="56">
                  <c:v>462.07027857702025</c:v>
                </c:pt>
                <c:pt idx="57">
                  <c:v>459.10165738123038</c:v>
                </c:pt>
                <c:pt idx="58">
                  <c:v>456.08032162320325</c:v>
                </c:pt>
                <c:pt idx="59">
                  <c:v>453.00652984960794</c:v>
                </c:pt>
                <c:pt idx="60">
                  <c:v>449.88056380228664</c:v>
                </c:pt>
                <c:pt idx="61">
                  <c:v>446.70272925625267</c:v>
                </c:pt>
                <c:pt idx="62">
                  <c:v>443.47335685036444</c:v>
                </c:pt>
                <c:pt idx="63">
                  <c:v>440.19280290868585</c:v>
                </c:pt>
                <c:pt idx="64">
                  <c:v>436.86145025047568</c:v>
                </c:pt>
                <c:pt idx="65">
                  <c:v>433.47970898671633</c:v>
                </c:pt>
                <c:pt idx="66">
                  <c:v>430.04801730102679</c:v>
                </c:pt>
                <c:pt idx="67">
                  <c:v>426.56684221279039</c:v>
                </c:pt>
                <c:pt idx="68">
                  <c:v>423.03668032027014</c:v>
                </c:pt>
                <c:pt idx="69">
                  <c:v>419.45805852149221</c:v>
                </c:pt>
                <c:pt idx="70">
                  <c:v>415.83153471063207</c:v>
                </c:pt>
                <c:pt idx="71">
                  <c:v>412.15769844765714</c:v>
                </c:pt>
                <c:pt idx="72">
                  <c:v>408.43717159896636</c:v>
                </c:pt>
                <c:pt idx="73">
                  <c:v>404.67060894678281</c:v>
                </c:pt>
                <c:pt idx="74">
                  <c:v>400.85869876507974</c:v>
                </c:pt>
                <c:pt idx="75">
                  <c:v>397.0021633598472</c:v>
                </c:pt>
                <c:pt idx="76">
                  <c:v>393.10175957155059</c:v>
                </c:pt>
                <c:pt idx="77">
                  <c:v>389.15827923767591</c:v>
                </c:pt>
                <c:pt idx="78">
                  <c:v>385.1725496133285</c:v>
                </c:pt>
                <c:pt idx="79">
                  <c:v>381.14543374791253</c:v>
                </c:pt>
                <c:pt idx="80">
                  <c:v>377.07783081600246</c:v>
                </c:pt>
                <c:pt idx="81">
                  <c:v>372.97067640061243</c:v>
                </c:pt>
                <c:pt idx="82">
                  <c:v>368.82494272715905</c:v>
                </c:pt>
                <c:pt idx="83">
                  <c:v>364.64163884653249</c:v>
                </c:pt>
                <c:pt idx="84">
                  <c:v>360.4218107658001</c:v>
                </c:pt>
                <c:pt idx="85">
                  <c:v>356.16654152519857</c:v>
                </c:pt>
                <c:pt idx="86">
                  <c:v>351.87695122019596</c:v>
                </c:pt>
                <c:pt idx="87">
                  <c:v>347.55419696755627</c:v>
                </c:pt>
                <c:pt idx="88">
                  <c:v>343.19947281447338</c:v>
                </c:pt>
                <c:pt idx="89">
                  <c:v>338.81400959000513</c:v>
                </c:pt>
                <c:pt idx="90">
                  <c:v>334.39907469818456</c:v>
                </c:pt>
                <c:pt idx="91">
                  <c:v>329.95597185235437</c:v>
                </c:pt>
                <c:pt idx="92">
                  <c:v>325.48604075043357</c:v>
                </c:pt>
                <c:pt idx="93">
                  <c:v>320.99065669098593</c:v>
                </c:pt>
                <c:pt idx="94">
                  <c:v>316.47123013013766</c:v>
                </c:pt>
                <c:pt idx="95">
                  <c:v>311.92920617954832</c:v>
                </c:pt>
                <c:pt idx="96">
                  <c:v>307.36606404581681</c:v>
                </c:pt>
                <c:pt idx="97">
                  <c:v>302.78331641186816</c:v>
                </c:pt>
                <c:pt idx="98">
                  <c:v>298.18250876102275</c:v>
                </c:pt>
                <c:pt idx="99">
                  <c:v>293.56521864462439</c:v>
                </c:pt>
                <c:pt idx="100">
                  <c:v>288.93305489424665</c:v>
                </c:pt>
                <c:pt idx="101">
                  <c:v>284.28765677965976</c:v>
                </c:pt>
                <c:pt idx="102">
                  <c:v>279.63069311387744</c:v>
                </c:pt>
                <c:pt idx="103">
                  <c:v>274.96386130675097</c:v>
                </c:pt>
                <c:pt idx="104">
                  <c:v>270.28888636870028</c:v>
                </c:pt>
                <c:pt idx="105">
                  <c:v>265.60751986630817</c:v>
                </c:pt>
                <c:pt idx="106">
                  <c:v>260.92153883161097</c:v>
                </c:pt>
                <c:pt idx="107">
                  <c:v>256.23274462703142</c:v>
                </c:pt>
                <c:pt idx="108">
                  <c:v>251.54296176799789</c:v>
                </c:pt>
                <c:pt idx="109">
                  <c:v>246.85403670537863</c:v>
                </c:pt>
                <c:pt idx="110">
                  <c:v>242.16783656994775</c:v>
                </c:pt>
                <c:pt idx="111">
                  <c:v>237.48624788116084</c:v>
                </c:pt>
                <c:pt idx="112">
                  <c:v>232.81117522258126</c:v>
                </c:pt>
                <c:pt idx="113">
                  <c:v>228.14453988634511</c:v>
                </c:pt>
                <c:pt idx="114">
                  <c:v>223.48827848909866</c:v>
                </c:pt>
                <c:pt idx="115">
                  <c:v>218.84434156186094</c:v>
                </c:pt>
                <c:pt idx="116">
                  <c:v>214.21469211629079</c:v>
                </c:pt>
                <c:pt idx="117">
                  <c:v>209.601304189849</c:v>
                </c:pt>
                <c:pt idx="118">
                  <c:v>205.00616137233752</c:v>
                </c:pt>
                <c:pt idx="119">
                  <c:v>200.4312553163015</c:v>
                </c:pt>
                <c:pt idx="120">
                  <c:v>195.87858423375283</c:v>
                </c:pt>
                <c:pt idx="121">
                  <c:v>191.35015138165713</c:v>
                </c:pt>
                <c:pt idx="122">
                  <c:v>186.84796353858405</c:v>
                </c:pt>
                <c:pt idx="123">
                  <c:v>182.37402947489255</c:v>
                </c:pt>
                <c:pt idx="124">
                  <c:v>177.930358418765</c:v>
                </c:pt>
                <c:pt idx="125">
                  <c:v>173.51895852036048</c:v>
                </c:pt>
                <c:pt idx="126">
                  <c:v>169.14183531629345</c:v>
                </c:pt>
                <c:pt idx="127">
                  <c:v>164.80099019658135</c:v>
                </c:pt>
                <c:pt idx="128">
                  <c:v>160.49841887614406</c:v>
                </c:pt>
                <c:pt idx="129">
                  <c:v>156.23610987285554</c:v>
                </c:pt>
                <c:pt idx="130">
                  <c:v>152.01604299408251</c:v>
                </c:pt>
                <c:pt idx="131">
                  <c:v>147.84018783356262</c:v>
                </c:pt>
                <c:pt idx="132">
                  <c:v>143.7105022803955</c:v>
                </c:pt>
                <c:pt idx="133">
                  <c:v>139.62893104184084</c:v>
                </c:pt>
                <c:pt idx="134">
                  <c:v>135.59740418153206</c:v>
                </c:pt>
                <c:pt idx="135">
                  <c:v>131.61783567463166</c:v>
                </c:pt>
                <c:pt idx="136">
                  <c:v>127.69212198137033</c:v>
                </c:pt>
                <c:pt idx="137">
                  <c:v>123.8221406403304</c:v>
                </c:pt>
                <c:pt idx="138">
                  <c:v>120.00974888274655</c:v>
                </c:pt>
                <c:pt idx="139">
                  <c:v>116.25678226902082</c:v>
                </c:pt>
                <c:pt idx="140">
                  <c:v>112.56505334855927</c:v>
                </c:pt>
                <c:pt idx="141">
                  <c:v>108.93635034396898</c:v>
                </c:pt>
                <c:pt idx="142">
                  <c:v>105.37243586056717</c:v>
                </c:pt>
                <c:pt idx="143">
                  <c:v>101.87504562208296</c:v>
                </c:pt>
                <c:pt idx="144">
                  <c:v>98.445887233360523</c:v>
                </c:pt>
                <c:pt idx="145">
                  <c:v>95.08663897079704</c:v>
                </c:pt>
                <c:pt idx="146">
                  <c:v>91.798948601185685</c:v>
                </c:pt>
                <c:pt idx="147">
                  <c:v>88.58443222956636</c:v>
                </c:pt>
                <c:pt idx="148">
                  <c:v>85.44467317662513</c:v>
                </c:pt>
                <c:pt idx="149">
                  <c:v>82.381220886121241</c:v>
                </c:pt>
                <c:pt idx="150">
                  <c:v>79.395589862772994</c:v>
                </c:pt>
                <c:pt idx="151">
                  <c:v>76.489258640969396</c:v>
                </c:pt>
                <c:pt idx="152">
                  <c:v>73.663668784632875</c:v>
                </c:pt>
                <c:pt idx="153">
                  <c:v>70.920223918510814</c:v>
                </c:pt>
                <c:pt idx="154">
                  <c:v>68.260288791123699</c:v>
                </c:pt>
                <c:pt idx="155">
                  <c:v>65.685188369568039</c:v>
                </c:pt>
                <c:pt idx="156">
                  <c:v>63.196206966325704</c:v>
                </c:pt>
                <c:pt idx="157">
                  <c:v>60.794587398201088</c:v>
                </c:pt>
                <c:pt idx="158">
                  <c:v>58.481530177477097</c:v>
                </c:pt>
                <c:pt idx="159">
                  <c:v>56.258192735350839</c:v>
                </c:pt>
                <c:pt idx="160">
                  <c:v>54.125688677685183</c:v>
                </c:pt>
                <c:pt idx="161">
                  <c:v>52.085087073089703</c:v>
                </c:pt>
                <c:pt idx="162">
                  <c:v>50.137411773325496</c:v>
                </c:pt>
                <c:pt idx="163">
                  <c:v>48.283640766007728</c:v>
                </c:pt>
                <c:pt idx="164">
                  <c:v>46.524705559569306</c:v>
                </c:pt>
                <c:pt idx="165">
                  <c:v>44.861490600431708</c:v>
                </c:pt>
                <c:pt idx="166">
                  <c:v>43.294832722323775</c:v>
                </c:pt>
                <c:pt idx="167">
                  <c:v>41.825520627673285</c:v>
                </c:pt>
                <c:pt idx="168">
                  <c:v>40.454294400998499</c:v>
                </c:pt>
                <c:pt idx="169">
                  <c:v>39.181845054216453</c:v>
                </c:pt>
                <c:pt idx="170">
                  <c:v>38.008814103783465</c:v>
                </c:pt>
                <c:pt idx="171">
                  <c:v>36.935793179580827</c:v>
                </c:pt>
                <c:pt idx="172">
                  <c:v>35.963323665465069</c:v>
                </c:pt>
                <c:pt idx="173">
                  <c:v>35.091896371394242</c:v>
                </c:pt>
                <c:pt idx="174">
                  <c:v>34.321951237052048</c:v>
                </c:pt>
                <c:pt idx="175">
                  <c:v>33.653877066894722</c:v>
                </c:pt>
                <c:pt idx="176">
                  <c:v>33.088011296546703</c:v>
                </c:pt>
                <c:pt idx="177">
                  <c:v>32.624639790484046</c:v>
                </c:pt>
                <c:pt idx="178">
                  <c:v>32.263996670943172</c:v>
                </c:pt>
                <c:pt idx="179">
                  <c:v>32.006264178010184</c:v>
                </c:pt>
                <c:pt idx="180">
                  <c:v>31.851572560843177</c:v>
                </c:pt>
              </c:numCache>
            </c:numRef>
          </c:xVal>
          <c:yVal>
            <c:numRef>
              <c:f>'Coeficient politropic'!$K$182:$K$362</c:f>
              <c:numCache>
                <c:formatCode>0.00</c:formatCode>
                <c:ptCount val="181"/>
                <c:pt idx="0">
                  <c:v>0.97</c:v>
                </c:pt>
                <c:pt idx="1">
                  <c:v>0.97</c:v>
                </c:pt>
                <c:pt idx="2">
                  <c:v>0.97006327008423121</c:v>
                </c:pt>
                <c:pt idx="3">
                  <c:v>0.9702531291749622</c:v>
                </c:pt>
                <c:pt idx="4">
                  <c:v>0.97056972385555174</c:v>
                </c:pt>
                <c:pt idx="5">
                  <c:v>0.97101329866255692</c:v>
                </c:pt>
                <c:pt idx="6">
                  <c:v>0.9715841964327262</c:v>
                </c:pt>
                <c:pt idx="7">
                  <c:v>0.97228285878984622</c:v>
                </c:pt>
                <c:pt idx="8">
                  <c:v>0.9731098267725532</c:v>
                </c:pt>
                <c:pt idx="9">
                  <c:v>0.97406574160448445</c:v>
                </c:pt>
                <c:pt idx="10">
                  <c:v>0.9751513456084947</c:v>
                </c:pt>
                <c:pt idx="11">
                  <c:v>0.97636748326698364</c:v>
                </c:pt>
                <c:pt idx="12">
                  <c:v>0.97771510243069137</c:v>
                </c:pt>
                <c:pt idx="13">
                  <c:v>0.97919525567870247</c:v>
                </c:pt>
                <c:pt idx="14">
                  <c:v>0.98080910183269621</c:v>
                </c:pt>
                <c:pt idx="15">
                  <c:v>0.98255790762888984</c:v>
                </c:pt>
                <c:pt idx="16">
                  <c:v>0.98444304955146089</c:v>
                </c:pt>
                <c:pt idx="17">
                  <c:v>0.98646601583163485</c:v>
                </c:pt>
                <c:pt idx="18">
                  <c:v>0.98862840861702117</c:v>
                </c:pt>
                <c:pt idx="19">
                  <c:v>0.99093194631619441</c:v>
                </c:pt>
                <c:pt idx="20">
                  <c:v>0.99337846612396019</c:v>
                </c:pt>
                <c:pt idx="21">
                  <c:v>0.99596992673318063</c:v>
                </c:pt>
                <c:pt idx="22">
                  <c:v>0.99870841123952758</c:v>
                </c:pt>
                <c:pt idx="23">
                  <c:v>1.0015961302460163</c:v>
                </c:pt>
                <c:pt idx="24">
                  <c:v>1.0046354251746983</c:v>
                </c:pt>
                <c:pt idx="25">
                  <c:v>1.0078287717934342</c:v>
                </c:pt>
                <c:pt idx="26">
                  <c:v>1.0111787839662647</c:v>
                </c:pt>
                <c:pt idx="27">
                  <c:v>1.0146882176364702</c:v>
                </c:pt>
                <c:pt idx="28">
                  <c:v>1.0183599750520906</c:v>
                </c:pt>
                <c:pt idx="29">
                  <c:v>1.0221971092443407</c:v>
                </c:pt>
                <c:pt idx="30">
                  <c:v>1.0262028287700615</c:v>
                </c:pt>
                <c:pt idx="31">
                  <c:v>1.0303805027301376</c:v>
                </c:pt>
                <c:pt idx="32">
                  <c:v>1.0347336660765944</c:v>
                </c:pt>
                <c:pt idx="33">
                  <c:v>1.0392660252219632</c:v>
                </c:pt>
                <c:pt idx="34">
                  <c:v>1.0439814639653997</c:v>
                </c:pt>
                <c:pt idx="35">
                  <c:v>1.0488840497510172</c:v>
                </c:pt>
                <c:pt idx="36">
                  <c:v>1.053978040274925</c:v>
                </c:pt>
                <c:pt idx="37">
                  <c:v>1.0592678904585586</c:v>
                </c:pt>
                <c:pt idx="38">
                  <c:v>1.0647582598070493</c:v>
                </c:pt>
                <c:pt idx="39">
                  <c:v>1.0704540201726376</c:v>
                </c:pt>
                <c:pt idx="40">
                  <c:v>1.0763602639444585</c:v>
                </c:pt>
                <c:pt idx="41">
                  <c:v>1.0824823126874408</c:v>
                </c:pt>
                <c:pt idx="42">
                  <c:v>1.0888257262545828</c:v>
                </c:pt>
                <c:pt idx="43">
                  <c:v>1.0953963123984731</c:v>
                </c:pt>
                <c:pt idx="44">
                  <c:v>1.102200136909677</c:v>
                </c:pt>
                <c:pt idx="45">
                  <c:v>1.1092435343114373</c:v>
                </c:pt>
                <c:pt idx="46">
                  <c:v>1.1165331191421246</c:v>
                </c:pt>
                <c:pt idx="47">
                  <c:v>1.1240757978589992</c:v>
                </c:pt>
                <c:pt idx="48">
                  <c:v>1.1318787813991087</c:v>
                </c:pt>
                <c:pt idx="49">
                  <c:v>1.1399495984355843</c:v>
                </c:pt>
                <c:pt idx="50">
                  <c:v>1.1482961093702004</c:v>
                </c:pt>
                <c:pt idx="51">
                  <c:v>1.1569265211058708</c:v>
                </c:pt>
                <c:pt idx="52">
                  <c:v>1.16584940264574</c:v>
                </c:pt>
                <c:pt idx="53">
                  <c:v>1.1750737015687784</c:v>
                </c:pt>
                <c:pt idx="54">
                  <c:v>1.184608761435213</c:v>
                </c:pt>
                <c:pt idx="55">
                  <c:v>1.1944643401788817</c:v>
                </c:pt>
                <c:pt idx="56">
                  <c:v>1.2046506295475679</c:v>
                </c:pt>
                <c:pt idx="57">
                  <c:v>1.2151782756566833</c:v>
                </c:pt>
                <c:pt idx="58">
                  <c:v>1.2260584007262749</c:v>
                </c:pt>
                <c:pt idx="59">
                  <c:v>1.237302626076334</c:v>
                </c:pt>
                <c:pt idx="60">
                  <c:v>1.2489230964606879</c:v>
                </c:pt>
                <c:pt idx="61">
                  <c:v>1.260932505825578</c:v>
                </c:pt>
                <c:pt idx="62">
                  <c:v>1.2733441245852006</c:v>
                </c:pt>
                <c:pt idx="63">
                  <c:v>1.2861718285131754</c:v>
                </c:pt>
                <c:pt idx="64">
                  <c:v>1.2994301293561763</c:v>
                </c:pt>
                <c:pt idx="65">
                  <c:v>1.3131342072836578</c:v>
                </c:pt>
                <c:pt idx="66">
                  <c:v>1.3272999452961085</c:v>
                </c:pt>
                <c:pt idx="67">
                  <c:v>1.3419439657232224</c:v>
                </c:pt>
                <c:pt idx="68">
                  <c:v>1.3570836689532895</c:v>
                </c:pt>
                <c:pt idx="69">
                  <c:v>1.3727372745455493</c:v>
                </c:pt>
                <c:pt idx="70">
                  <c:v>1.3889238648888123</c:v>
                </c:pt>
                <c:pt idx="71">
                  <c:v>1.4056634315819054</c:v>
                </c:pt>
                <c:pt idx="72">
                  <c:v>1.4229769247249191</c:v>
                </c:pt>
                <c:pt idx="73">
                  <c:v>1.4408863053246812</c:v>
                </c:pt>
                <c:pt idx="74">
                  <c:v>1.4594146010335198</c:v>
                </c:pt>
                <c:pt idx="75">
                  <c:v>1.4785859654573261</c:v>
                </c:pt>
                <c:pt idx="76">
                  <c:v>1.4984257412872763</c:v>
                </c:pt>
                <c:pt idx="77">
                  <c:v>1.5189605275294786</c:v>
                </c:pt>
                <c:pt idx="78">
                  <c:v>1.5402182511283184</c:v>
                </c:pt>
                <c:pt idx="79">
                  <c:v>1.5622282433026797</c:v>
                </c:pt>
                <c:pt idx="80">
                  <c:v>1.5850213209395621</c:v>
                </c:pt>
                <c:pt idx="81">
                  <c:v>1.6086298734170732</c:v>
                </c:pt>
                <c:pt idx="82">
                  <c:v>1.6330879552586857</c:v>
                </c:pt>
                <c:pt idx="83">
                  <c:v>1.6584313850529826</c:v>
                </c:pt>
                <c:pt idx="84">
                  <c:v>1.6846978511083406</c:v>
                </c:pt>
                <c:pt idx="85">
                  <c:v>1.7119270243501885</c:v>
                </c:pt>
                <c:pt idx="86">
                  <c:v>1.7401606790100428</c:v>
                </c:pt>
                <c:pt idx="87">
                  <c:v>1.7694428217005747</c:v>
                </c:pt>
                <c:pt idx="88">
                  <c:v>1.7998198295200842</c:v>
                </c:pt>
                <c:pt idx="89">
                  <c:v>1.8313405978830046</c:v>
                </c:pt>
                <c:pt idx="90">
                  <c:v>1.8640566988310869</c:v>
                </c:pt>
                <c:pt idx="91">
                  <c:v>1.89802255064291</c:v>
                </c:pt>
                <c:pt idx="92">
                  <c:v>1.9332955996278933</c:v>
                </c:pt>
                <c:pt idx="93">
                  <c:v>1.9699365150655908</c:v>
                </c:pt>
                <c:pt idx="94">
                  <c:v>2.008009398331998</c:v>
                </c:pt>
                <c:pt idx="95">
                  <c:v>2.047582007342851</c:v>
                </c:pt>
                <c:pt idx="96">
                  <c:v>2.0887259975396026</c:v>
                </c:pt>
                <c:pt idx="97">
                  <c:v>2.1315171807479412</c:v>
                </c:pt>
                <c:pt idx="98">
                  <c:v>2.1760358033519283</c:v>
                </c:pt>
                <c:pt idx="99">
                  <c:v>2.2223668453496304</c:v>
                </c:pt>
                <c:pt idx="100">
                  <c:v>2.270600341989681</c:v>
                </c:pt>
                <c:pt idx="101">
                  <c:v>2.3208317298328804</c:v>
                </c:pt>
                <c:pt idx="102">
                  <c:v>2.3731622192400121</c:v>
                </c:pt>
                <c:pt idx="103">
                  <c:v>2.4276991954570204</c:v>
                </c:pt>
                <c:pt idx="104">
                  <c:v>2.4845566506527987</c:v>
                </c:pt>
                <c:pt idx="105">
                  <c:v>2.5438556494636169</c:v>
                </c:pt>
                <c:pt idx="106">
                  <c:v>2.6057248308129215</c:v>
                </c:pt>
                <c:pt idx="107">
                  <c:v>2.6703009490064291</c:v>
                </c:pt>
                <c:pt idx="108">
                  <c:v>2.7377294573510014</c:v>
                </c:pt>
                <c:pt idx="109">
                  <c:v>2.808165137812443</c:v>
                </c:pt>
                <c:pt idx="110">
                  <c:v>2.8817727805123212</c:v>
                </c:pt>
                <c:pt idx="111">
                  <c:v>2.9587279171678005</c:v>
                </c:pt>
                <c:pt idx="112">
                  <c:v>3.0392176129008184</c:v>
                </c:pt>
                <c:pt idx="113">
                  <c:v>3.1234413211834293</c:v>
                </c:pt>
                <c:pt idx="114">
                  <c:v>3.2116118070433406</c:v>
                </c:pt>
                <c:pt idx="115">
                  <c:v>3.3039561440261216</c:v>
                </c:pt>
                <c:pt idx="116">
                  <c:v>3.4007167907947209</c:v>
                </c:pt>
                <c:pt idx="117">
                  <c:v>3.5021527536389185</c:v>
                </c:pt>
                <c:pt idx="118">
                  <c:v>3.608540841561386</c:v>
                </c:pt>
                <c:pt idx="119">
                  <c:v>3.7201770209945377</c:v>
                </c:pt>
                <c:pt idx="120">
                  <c:v>3.8373778775735294</c:v>
                </c:pt>
                <c:pt idx="121">
                  <c:v>3.9604821927308334</c:v>
                </c:pt>
                <c:pt idx="122">
                  <c:v>4.0898526431695439</c:v>
                </c:pt>
                <c:pt idx="123">
                  <c:v>4.2258776314917199</c:v>
                </c:pt>
                <c:pt idx="124">
                  <c:v>4.3689732563761519</c:v>
                </c:pt>
                <c:pt idx="125">
                  <c:v>4.5195854306782239</c:v>
                </c:pt>
                <c:pt idx="126">
                  <c:v>4.6781921556165811</c:v>
                </c:pt>
                <c:pt idx="127">
                  <c:v>4.8453059587571703</c:v>
                </c:pt>
                <c:pt idx="128">
                  <c:v>5.0214765027304642</c:v>
                </c:pt>
                <c:pt idx="129">
                  <c:v>5.2072933704310778</c:v>
                </c:pt>
                <c:pt idx="130">
                  <c:v>5.4033890307346244</c:v>
                </c:pt>
                <c:pt idx="131">
                  <c:v>5.6104419863850659</c:v>
                </c:pt>
                <c:pt idx="132">
                  <c:v>5.8291801024825425</c:v>
                </c:pt>
                <c:pt idx="133">
                  <c:v>6.060384109725109</c:v>
                </c:pt>
                <c:pt idx="134">
                  <c:v>6.3048912709693958</c:v>
                </c:pt>
                <c:pt idx="135">
                  <c:v>6.5635991924611305</c:v>
                </c:pt>
                <c:pt idx="136">
                  <c:v>6.8374697518683432</c:v>
                </c:pt>
                <c:pt idx="137">
                  <c:v>7.1275331035732563</c:v>
                </c:pt>
                <c:pt idx="138">
                  <c:v>7.4348917070025928</c:v>
                </c:pt>
                <c:pt idx="139">
                  <c:v>7.7607243054581145</c:v>
                </c:pt>
                <c:pt idx="140">
                  <c:v>8.1062897602001769</c:v>
                </c:pt>
                <c:pt idx="141">
                  <c:v>8.4729306165629978</c:v>
                </c:pt>
                <c:pt idx="142">
                  <c:v>8.8620762446474899</c:v>
                </c:pt>
                <c:pt idx="143">
                  <c:v>9.2752453555221113</c:v>
                </c:pt>
                <c:pt idx="144">
                  <c:v>9.7140476436328722</c:v>
                </c:pt>
                <c:pt idx="145">
                  <c:v>10.180184245966732</c:v>
                </c:pt>
                <c:pt idx="146">
                  <c:v>10.675446637086013</c:v>
                </c:pt>
                <c:pt idx="147">
                  <c:v>11.201713495182918</c:v>
                </c:pt>
                <c:pt idx="148">
                  <c:v>11.760944976728284</c:v>
                </c:pt>
                <c:pt idx="149">
                  <c:v>12.355173725469445</c:v>
                </c:pt>
                <c:pt idx="150">
                  <c:v>12.986491815560013</c:v>
                </c:pt>
                <c:pt idx="151">
                  <c:v>13.657032689739459</c:v>
                </c:pt>
                <c:pt idx="152">
                  <c:v>14.368947004710703</c:v>
                </c:pt>
                <c:pt idx="153">
                  <c:v>15.124371142685229</c:v>
                </c:pt>
                <c:pt idx="154">
                  <c:v>15.925386999429135</c:v>
                </c:pt>
                <c:pt idx="155">
                  <c:v>16.773971528622933</c:v>
                </c:pt>
                <c:pt idx="156">
                  <c:v>17.671934429515403</c:v>
                </c:pt>
                <c:pt idx="157">
                  <c:v>18.620842336702239</c:v>
                </c:pt>
                <c:pt idx="158">
                  <c:v>19.621927943231185</c:v>
                </c:pt>
                <c:pt idx="159">
                  <c:v>20.675982706816065</c:v>
                </c:pt>
                <c:pt idx="160">
                  <c:v>21.783232209462728</c:v>
                </c:pt>
                <c:pt idx="161">
                  <c:v>22.943193927707277</c:v>
                </c:pt>
                <c:pt idx="162">
                  <c:v>24.154518193286929</c:v>
                </c:pt>
                <c:pt idx="163">
                  <c:v>25.414814549299049</c:v>
                </c:pt>
                <c:pt idx="164">
                  <c:v>26.720467587032093</c:v>
                </c:pt>
                <c:pt idx="165">
                  <c:v>28.066448703462356</c:v>
                </c:pt>
                <c:pt idx="166">
                  <c:v>29.446133012248772</c:v>
                </c:pt>
                <c:pt idx="167">
                  <c:v>30.85113375013248</c:v>
                </c:pt>
                <c:pt idx="168">
                  <c:v>32.271169708946694</c:v>
                </c:pt>
                <c:pt idx="169">
                  <c:v>33.693984114330959</c:v>
                </c:pt>
                <c:pt idx="170">
                  <c:v>35.1053354409256</c:v>
                </c:pt>
                <c:pt idx="171">
                  <c:v>36.489081248514708</c:v>
                </c:pt>
                <c:pt idx="172">
                  <c:v>37.827374530238295</c:v>
                </c:pt>
                <c:pt idx="173">
                  <c:v>39.100987624457048</c:v>
                </c:pt>
                <c:pt idx="174">
                  <c:v>40.289771023520913</c:v>
                </c:pt>
                <c:pt idx="175">
                  <c:v>41.373243409271289</c:v>
                </c:pt>
                <c:pt idx="176">
                  <c:v>42.331295563670459</c:v>
                </c:pt>
                <c:pt idx="177">
                  <c:v>43.144975772557885</c:v>
                </c:pt>
                <c:pt idx="178">
                  <c:v>43.797309971189627</c:v>
                </c:pt>
                <c:pt idx="179">
                  <c:v>44.274098620801986</c:v>
                </c:pt>
                <c:pt idx="180">
                  <c:v>44.564626601324278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2-4776-BB27-B525A26C3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0352"/>
        <c:axId val="116506624"/>
      </c:scatterChart>
      <c:valAx>
        <c:axId val="116500352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Volum [cm</a:t>
                </a:r>
                <a:r>
                  <a:rPr lang="en-US" baseline="30000"/>
                  <a:t>3</a:t>
                </a:r>
                <a:r>
                  <a:rPr lang="en-US" baseline="0"/>
                  <a:t>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506624"/>
        <c:crosses val="autoZero"/>
        <c:crossBetween val="midCat"/>
        <c:majorUnit val="50"/>
      </c:valAx>
      <c:valAx>
        <c:axId val="116506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Presiune [bar]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50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18</xdr:col>
      <xdr:colOff>453980</xdr:colOff>
      <xdr:row>36</xdr:row>
      <xdr:rowOff>174858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49696F-1434-4B87-BF77-4EAE5C1AC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18</xdr:col>
      <xdr:colOff>453980</xdr:colOff>
      <xdr:row>66</xdr:row>
      <xdr:rowOff>174857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3D791-5F3E-4718-8A38-5568AADE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18</xdr:col>
      <xdr:colOff>453980</xdr:colOff>
      <xdr:row>36</xdr:row>
      <xdr:rowOff>174858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FEF335-8C52-4C08-B153-49E5F18F1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18</xdr:col>
      <xdr:colOff>453980</xdr:colOff>
      <xdr:row>66</xdr:row>
      <xdr:rowOff>174857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3A8B6-4061-402B-889A-A6F84169E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26</xdr:col>
      <xdr:colOff>245454</xdr:colOff>
      <xdr:row>29</xdr:row>
      <xdr:rowOff>135272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B6B75-649F-42A1-90F2-149DA79E5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4"/>
  <sheetViews>
    <sheetView tabSelected="1" topLeftCell="A7" zoomScale="50" zoomScaleNormal="50" workbookViewId="0">
      <selection activeCell="Y30" sqref="Y30"/>
    </sheetView>
  </sheetViews>
  <sheetFormatPr defaultColWidth="8.85546875" defaultRowHeight="15"/>
  <cols>
    <col min="1" max="1" width="31.7109375" style="1" bestFit="1" customWidth="1"/>
    <col min="2" max="2" width="9.140625" style="1" customWidth="1"/>
    <col min="3" max="3" width="9.140625" style="2" customWidth="1"/>
    <col min="4" max="4" width="9.140625" style="1" customWidth="1"/>
    <col min="5" max="8" width="9.140625" style="2" customWidth="1"/>
    <col min="9" max="9" width="9.140625" style="1" customWidth="1"/>
    <col min="10" max="10" width="11.28515625" style="1" bestFit="1" customWidth="1"/>
    <col min="11" max="20" width="9.140625" style="1" customWidth="1"/>
    <col min="21" max="16384" width="8.85546875" style="1"/>
  </cols>
  <sheetData>
    <row r="1" spans="1:12">
      <c r="E1" s="5" t="s">
        <v>20</v>
      </c>
      <c r="F1" s="3" t="s">
        <v>10</v>
      </c>
      <c r="G1" s="3" t="s">
        <v>11</v>
      </c>
      <c r="H1" s="3" t="s">
        <v>11</v>
      </c>
      <c r="I1" s="4"/>
      <c r="J1" s="3" t="s">
        <v>53</v>
      </c>
      <c r="K1" s="3" t="s">
        <v>54</v>
      </c>
      <c r="L1" s="3" t="s">
        <v>55</v>
      </c>
    </row>
    <row r="2" spans="1:12">
      <c r="A2" s="22"/>
      <c r="B2" s="26" t="s">
        <v>61</v>
      </c>
      <c r="C2" s="26" t="s">
        <v>5</v>
      </c>
      <c r="E2" s="2" t="s">
        <v>19</v>
      </c>
      <c r="F2" s="2" t="s">
        <v>7</v>
      </c>
      <c r="G2" s="2" t="s">
        <v>12</v>
      </c>
      <c r="H2" s="2" t="s">
        <v>18</v>
      </c>
      <c r="J2" s="4"/>
      <c r="K2" s="2" t="s">
        <v>19</v>
      </c>
      <c r="L2" s="2" t="s">
        <v>19</v>
      </c>
    </row>
    <row r="3" spans="1:12">
      <c r="A3" s="20" t="s">
        <v>1</v>
      </c>
      <c r="B3" s="18">
        <v>10.199999999999999</v>
      </c>
      <c r="C3" s="17" t="s">
        <v>4</v>
      </c>
      <c r="E3" s="2">
        <v>0</v>
      </c>
      <c r="F3" s="7">
        <f>$B$9+PI()*$B$5^2/4*($B$6+$B$7-$B$6*COS(RADIANS(E3))-$B$7*SQRT(1-($B$6/$B$7*SIN(RADIANS(E3)))^2))</f>
        <v>53.972015424732895</v>
      </c>
      <c r="G3" s="10">
        <v>102000</v>
      </c>
      <c r="H3" s="13">
        <f>G3/10^5</f>
        <v>1.02</v>
      </c>
      <c r="J3" s="4" t="s">
        <v>56</v>
      </c>
      <c r="K3" s="11">
        <v>0</v>
      </c>
      <c r="L3" s="11">
        <v>180</v>
      </c>
    </row>
    <row r="4" spans="1:12">
      <c r="A4" s="20" t="s">
        <v>2</v>
      </c>
      <c r="B4" s="18">
        <v>8.9600000000000009</v>
      </c>
      <c r="C4" s="17" t="s">
        <v>6</v>
      </c>
      <c r="E4" s="2">
        <v>1</v>
      </c>
      <c r="F4" s="7">
        <f t="shared" ref="F4:F67" si="0">$B$9+PI()*$B$5^2/4*($B$6+$B$7-$B$6*COS(RADIANS(E4))-$B$7*SQRT(1-($B$6/$B$7*SIN(RADIANS(E4)))^2))</f>
        <v>54.022375778027431</v>
      </c>
      <c r="G4" s="2">
        <f>$G$3</f>
        <v>102000</v>
      </c>
      <c r="H4" s="13">
        <f t="shared" ref="H4:H67" si="1">G4/10^5</f>
        <v>1.02</v>
      </c>
      <c r="J4" s="4" t="s">
        <v>57</v>
      </c>
      <c r="K4" s="11">
        <v>180</v>
      </c>
      <c r="L4" s="11">
        <v>360</v>
      </c>
    </row>
    <row r="5" spans="1:12">
      <c r="A5" s="20" t="s">
        <v>3</v>
      </c>
      <c r="B5" s="18">
        <v>8.4</v>
      </c>
      <c r="C5" s="17" t="s">
        <v>6</v>
      </c>
      <c r="E5" s="2">
        <v>2</v>
      </c>
      <c r="F5" s="7">
        <f t="shared" si="0"/>
        <v>54.173431294437933</v>
      </c>
      <c r="G5" s="2">
        <f t="shared" ref="G5:G68" si="2">$G$3</f>
        <v>102000</v>
      </c>
      <c r="H5" s="13">
        <f t="shared" si="1"/>
        <v>1.02</v>
      </c>
      <c r="J5" s="4" t="s">
        <v>60</v>
      </c>
      <c r="K5" s="11">
        <v>360</v>
      </c>
      <c r="L5" s="12">
        <f>INDEX($E$364:$E$543, MATCH($B$18,$F$364:$F$543,1))</f>
        <v>360</v>
      </c>
    </row>
    <row r="6" spans="1:12">
      <c r="A6" s="20" t="s">
        <v>9</v>
      </c>
      <c r="B6" s="19">
        <f>B4/2</f>
        <v>4.4800000000000004</v>
      </c>
      <c r="C6" s="17" t="s">
        <v>6</v>
      </c>
      <c r="E6" s="2">
        <v>3</v>
      </c>
      <c r="F6" s="7">
        <f t="shared" si="0"/>
        <v>54.425105358627349</v>
      </c>
      <c r="G6" s="2">
        <f t="shared" si="2"/>
        <v>102000</v>
      </c>
      <c r="H6" s="13">
        <f t="shared" si="1"/>
        <v>1.02</v>
      </c>
      <c r="J6" s="4" t="s">
        <v>58</v>
      </c>
      <c r="K6" s="12">
        <v>361</v>
      </c>
      <c r="L6" s="12">
        <v>540</v>
      </c>
    </row>
    <row r="7" spans="1:12">
      <c r="A7" s="20" t="s">
        <v>8</v>
      </c>
      <c r="B7" s="18">
        <v>13.5</v>
      </c>
      <c r="C7" s="17" t="s">
        <v>6</v>
      </c>
      <c r="E7" s="2">
        <v>4</v>
      </c>
      <c r="F7" s="7">
        <f t="shared" si="0"/>
        <v>54.777270328646679</v>
      </c>
      <c r="G7" s="2">
        <f t="shared" si="2"/>
        <v>102000</v>
      </c>
      <c r="H7" s="13">
        <f t="shared" si="1"/>
        <v>1.02</v>
      </c>
      <c r="J7" s="4" t="s">
        <v>59</v>
      </c>
      <c r="K7" s="11">
        <v>540</v>
      </c>
      <c r="L7" s="11">
        <v>720</v>
      </c>
    </row>
    <row r="8" spans="1:12">
      <c r="A8" s="23"/>
      <c r="B8" s="23"/>
      <c r="C8" s="24"/>
      <c r="E8" s="2">
        <v>5</v>
      </c>
      <c r="F8" s="7">
        <f t="shared" si="0"/>
        <v>55.229747611374478</v>
      </c>
      <c r="G8" s="2">
        <f t="shared" si="2"/>
        <v>102000</v>
      </c>
      <c r="H8" s="13">
        <f t="shared" si="1"/>
        <v>1.02</v>
      </c>
    </row>
    <row r="9" spans="1:12">
      <c r="A9" s="20" t="s">
        <v>0</v>
      </c>
      <c r="B9" s="21">
        <f>PI()*$B$5^2/4*$B$4/($B$3-1)</f>
        <v>53.972015424732895</v>
      </c>
      <c r="C9" s="17" t="s">
        <v>7</v>
      </c>
      <c r="E9" s="2">
        <v>6</v>
      </c>
      <c r="F9" s="7">
        <f t="shared" si="0"/>
        <v>55.782307768169595</v>
      </c>
      <c r="G9" s="2">
        <f t="shared" si="2"/>
        <v>102000</v>
      </c>
      <c r="H9" s="13">
        <f t="shared" si="1"/>
        <v>1.02</v>
      </c>
    </row>
    <row r="10" spans="1:12">
      <c r="B10" s="23"/>
      <c r="C10" s="24"/>
      <c r="E10" s="2">
        <v>7</v>
      </c>
      <c r="F10" s="7">
        <f t="shared" si="0"/>
        <v>56.434670650774535</v>
      </c>
      <c r="G10" s="2">
        <f t="shared" si="2"/>
        <v>102000</v>
      </c>
      <c r="H10" s="13">
        <f t="shared" si="1"/>
        <v>1.02</v>
      </c>
    </row>
    <row r="11" spans="1:12">
      <c r="A11" s="23"/>
      <c r="B11" s="23"/>
      <c r="C11" s="24"/>
      <c r="E11" s="2">
        <v>8</v>
      </c>
      <c r="F11" s="7">
        <f t="shared" si="0"/>
        <v>57.186505567520044</v>
      </c>
      <c r="G11" s="2">
        <f t="shared" si="2"/>
        <v>102000</v>
      </c>
      <c r="H11" s="13">
        <f t="shared" si="1"/>
        <v>1.02</v>
      </c>
    </row>
    <row r="12" spans="1:12">
      <c r="A12" s="20" t="s">
        <v>13</v>
      </c>
      <c r="B12" s="18">
        <v>4.5119999999999996</v>
      </c>
      <c r="C12" s="17" t="s">
        <v>4</v>
      </c>
      <c r="E12" s="2">
        <v>9</v>
      </c>
      <c r="F12" s="7">
        <f t="shared" si="0"/>
        <v>58.037431479884496</v>
      </c>
      <c r="G12" s="2">
        <f t="shared" si="2"/>
        <v>102000</v>
      </c>
      <c r="H12" s="13">
        <f t="shared" si="1"/>
        <v>1.02</v>
      </c>
    </row>
    <row r="13" spans="1:12">
      <c r="A13" s="20" t="s">
        <v>14</v>
      </c>
      <c r="B13" s="20">
        <v>0</v>
      </c>
      <c r="C13" s="17" t="s">
        <v>4</v>
      </c>
      <c r="E13" s="2">
        <v>10</v>
      </c>
      <c r="F13" s="7">
        <f t="shared" si="0"/>
        <v>58.987017229476933</v>
      </c>
      <c r="G13" s="2">
        <f t="shared" si="2"/>
        <v>102000</v>
      </c>
      <c r="H13" s="13">
        <f t="shared" si="1"/>
        <v>1.02</v>
      </c>
    </row>
    <row r="14" spans="1:12">
      <c r="A14" s="23"/>
      <c r="B14" s="23"/>
      <c r="C14" s="24"/>
      <c r="E14" s="2">
        <v>11</v>
      </c>
      <c r="F14" s="7">
        <f t="shared" si="0"/>
        <v>60.034781795520502</v>
      </c>
      <c r="G14" s="2">
        <f t="shared" si="2"/>
        <v>102000</v>
      </c>
      <c r="H14" s="13">
        <f t="shared" si="1"/>
        <v>1.02</v>
      </c>
    </row>
    <row r="15" spans="1:12">
      <c r="A15" s="20" t="s">
        <v>16</v>
      </c>
      <c r="B15" s="18">
        <v>1.32</v>
      </c>
      <c r="C15" s="17"/>
      <c r="E15" s="2">
        <v>12</v>
      </c>
      <c r="F15" s="7">
        <f t="shared" si="0"/>
        <v>61.180194582912151</v>
      </c>
      <c r="G15" s="2">
        <f t="shared" si="2"/>
        <v>102000</v>
      </c>
      <c r="H15" s="13">
        <f t="shared" si="1"/>
        <v>1.02</v>
      </c>
    </row>
    <row r="16" spans="1:12">
      <c r="A16" s="20" t="s">
        <v>17</v>
      </c>
      <c r="B16" s="18">
        <v>1.23</v>
      </c>
      <c r="C16" s="17"/>
      <c r="E16" s="2">
        <v>13</v>
      </c>
      <c r="F16" s="7">
        <f t="shared" si="0"/>
        <v>62.422675740956578</v>
      </c>
      <c r="G16" s="2">
        <f t="shared" si="2"/>
        <v>102000</v>
      </c>
      <c r="H16" s="13">
        <f t="shared" si="1"/>
        <v>1.02</v>
      </c>
    </row>
    <row r="17" spans="1:8">
      <c r="A17" s="23"/>
      <c r="B17" s="23"/>
      <c r="C17" s="24"/>
      <c r="E17" s="2">
        <v>14</v>
      </c>
      <c r="F17" s="7">
        <f t="shared" si="0"/>
        <v>63.761596512861971</v>
      </c>
      <c r="G17" s="2">
        <f t="shared" si="2"/>
        <v>102000</v>
      </c>
      <c r="H17" s="13">
        <f t="shared" si="1"/>
        <v>1.02</v>
      </c>
    </row>
    <row r="18" spans="1:8">
      <c r="A18" s="20" t="s">
        <v>15</v>
      </c>
      <c r="B18" s="21">
        <f>MIN($F$3:$F$724)</f>
        <v>53.972015424732895</v>
      </c>
      <c r="C18" s="17"/>
      <c r="E18" s="2">
        <v>15</v>
      </c>
      <c r="F18" s="7">
        <f t="shared" si="0"/>
        <v>65.196279616098735</v>
      </c>
      <c r="G18" s="2">
        <f t="shared" si="2"/>
        <v>102000</v>
      </c>
      <c r="H18" s="13">
        <f t="shared" si="1"/>
        <v>1.02</v>
      </c>
    </row>
    <row r="19" spans="1:8">
      <c r="E19" s="2">
        <v>16</v>
      </c>
      <c r="F19" s="7">
        <f t="shared" si="0"/>
        <v>66.72599965372541</v>
      </c>
      <c r="G19" s="2">
        <f t="shared" si="2"/>
        <v>102000</v>
      </c>
      <c r="H19" s="13">
        <f t="shared" si="1"/>
        <v>1.02</v>
      </c>
    </row>
    <row r="20" spans="1:8">
      <c r="E20" s="2">
        <v>17</v>
      </c>
      <c r="F20" s="7">
        <f t="shared" si="0"/>
        <v>68.349983556783201</v>
      </c>
      <c r="G20" s="2">
        <f t="shared" si="2"/>
        <v>102000</v>
      </c>
      <c r="H20" s="13">
        <f t="shared" si="1"/>
        <v>1.02</v>
      </c>
    </row>
    <row r="21" spans="1:8">
      <c r="E21" s="2">
        <v>18</v>
      </c>
      <c r="F21" s="7">
        <f t="shared" si="0"/>
        <v>70.067411057864035</v>
      </c>
      <c r="G21" s="2">
        <f t="shared" si="2"/>
        <v>102000</v>
      </c>
      <c r="H21" s="13">
        <f t="shared" si="1"/>
        <v>1.02</v>
      </c>
    </row>
    <row r="22" spans="1:8">
      <c r="E22" s="2">
        <v>19</v>
      </c>
      <c r="F22" s="7">
        <f t="shared" si="0"/>
        <v>71.87741519595528</v>
      </c>
      <c r="G22" s="2">
        <f t="shared" si="2"/>
        <v>102000</v>
      </c>
      <c r="H22" s="13">
        <f t="shared" si="1"/>
        <v>1.02</v>
      </c>
    </row>
    <row r="23" spans="1:8">
      <c r="E23" s="2">
        <v>20</v>
      </c>
      <c r="F23" s="7">
        <f t="shared" si="0"/>
        <v>73.779082852661389</v>
      </c>
      <c r="G23" s="2">
        <f t="shared" si="2"/>
        <v>102000</v>
      </c>
      <c r="H23" s="13">
        <f t="shared" si="1"/>
        <v>1.02</v>
      </c>
    </row>
    <row r="24" spans="1:8">
      <c r="E24" s="2">
        <v>21</v>
      </c>
      <c r="F24" s="7">
        <f t="shared" si="0"/>
        <v>75.771455319895196</v>
      </c>
      <c r="G24" s="2">
        <f t="shared" si="2"/>
        <v>102000</v>
      </c>
      <c r="H24" s="13">
        <f t="shared" si="1"/>
        <v>1.02</v>
      </c>
    </row>
    <row r="25" spans="1:8">
      <c r="E25" s="2">
        <v>22</v>
      </c>
      <c r="F25" s="7">
        <f t="shared" si="0"/>
        <v>77.853528899129273</v>
      </c>
      <c r="G25" s="2">
        <f t="shared" si="2"/>
        <v>102000</v>
      </c>
      <c r="H25" s="13">
        <f t="shared" si="1"/>
        <v>1.02</v>
      </c>
    </row>
    <row r="26" spans="1:8">
      <c r="E26" s="2">
        <v>23</v>
      </c>
      <c r="F26" s="7">
        <f t="shared" si="0"/>
        <v>80.024255532283902</v>
      </c>
      <c r="G26" s="2">
        <f t="shared" si="2"/>
        <v>102000</v>
      </c>
      <c r="H26" s="13">
        <f t="shared" si="1"/>
        <v>1.02</v>
      </c>
    </row>
    <row r="27" spans="1:8">
      <c r="E27" s="2">
        <v>24</v>
      </c>
      <c r="F27" s="7">
        <f t="shared" si="0"/>
        <v>82.282543464318422</v>
      </c>
      <c r="G27" s="2">
        <f t="shared" si="2"/>
        <v>102000</v>
      </c>
      <c r="H27" s="13">
        <f t="shared" si="1"/>
        <v>1.02</v>
      </c>
    </row>
    <row r="28" spans="1:8">
      <c r="E28" s="2">
        <v>25</v>
      </c>
      <c r="F28" s="7">
        <f t="shared" si="0"/>
        <v>84.627257937583551</v>
      </c>
      <c r="G28" s="2">
        <f t="shared" si="2"/>
        <v>102000</v>
      </c>
      <c r="H28" s="13">
        <f t="shared" si="1"/>
        <v>1.02</v>
      </c>
    </row>
    <row r="29" spans="1:8">
      <c r="E29" s="2">
        <v>26</v>
      </c>
      <c r="F29" s="7">
        <f t="shared" si="0"/>
        <v>87.057221917966217</v>
      </c>
      <c r="G29" s="2">
        <f t="shared" si="2"/>
        <v>102000</v>
      </c>
      <c r="H29" s="13">
        <f t="shared" si="1"/>
        <v>1.02</v>
      </c>
    </row>
    <row r="30" spans="1:8">
      <c r="E30" s="2">
        <v>27</v>
      </c>
      <c r="F30" s="7">
        <f t="shared" si="0"/>
        <v>89.571216852850739</v>
      </c>
      <c r="G30" s="2">
        <f t="shared" si="2"/>
        <v>102000</v>
      </c>
      <c r="H30" s="13">
        <f t="shared" si="1"/>
        <v>1.02</v>
      </c>
    </row>
    <row r="31" spans="1:8">
      <c r="E31" s="2">
        <v>28</v>
      </c>
      <c r="F31" s="7">
        <f t="shared" si="0"/>
        <v>92.167983460889531</v>
      </c>
      <c r="G31" s="2">
        <f t="shared" si="2"/>
        <v>102000</v>
      </c>
      <c r="H31" s="13">
        <f t="shared" si="1"/>
        <v>1.02</v>
      </c>
    </row>
    <row r="32" spans="1:8">
      <c r="E32" s="2">
        <v>29</v>
      </c>
      <c r="F32" s="7">
        <f t="shared" si="0"/>
        <v>94.84622255356021</v>
      </c>
      <c r="G32" s="2">
        <f t="shared" si="2"/>
        <v>102000</v>
      </c>
      <c r="H32" s="13">
        <f t="shared" si="1"/>
        <v>1.02</v>
      </c>
    </row>
    <row r="33" spans="5:8">
      <c r="E33" s="2">
        <v>30</v>
      </c>
      <c r="F33" s="7">
        <f t="shared" si="0"/>
        <v>97.604595888452025</v>
      </c>
      <c r="G33" s="2">
        <f t="shared" si="2"/>
        <v>102000</v>
      </c>
      <c r="H33" s="13">
        <f t="shared" si="1"/>
        <v>1.02</v>
      </c>
    </row>
    <row r="34" spans="5:8">
      <c r="E34" s="2">
        <v>31</v>
      </c>
      <c r="F34" s="7">
        <f t="shared" si="0"/>
        <v>100.44172705419804</v>
      </c>
      <c r="G34" s="2">
        <f t="shared" si="2"/>
        <v>102000</v>
      </c>
      <c r="H34" s="13">
        <f t="shared" si="1"/>
        <v>1.02</v>
      </c>
    </row>
    <row r="35" spans="5:8">
      <c r="E35" s="2">
        <v>32</v>
      </c>
      <c r="F35" s="7">
        <f t="shared" si="0"/>
        <v>103.35620238693672</v>
      </c>
      <c r="G35" s="2">
        <f t="shared" si="2"/>
        <v>102000</v>
      </c>
      <c r="H35" s="13">
        <f t="shared" si="1"/>
        <v>1.02</v>
      </c>
    </row>
    <row r="36" spans="5:8">
      <c r="E36" s="2">
        <v>33</v>
      </c>
      <c r="F36" s="7">
        <f t="shared" si="0"/>
        <v>106.34657191814898</v>
      </c>
      <c r="G36" s="2">
        <f t="shared" si="2"/>
        <v>102000</v>
      </c>
      <c r="H36" s="13">
        <f t="shared" si="1"/>
        <v>1.02</v>
      </c>
    </row>
    <row r="37" spans="5:8">
      <c r="E37" s="2">
        <v>34</v>
      </c>
      <c r="F37" s="7">
        <f t="shared" si="0"/>
        <v>109.4113503536761</v>
      </c>
      <c r="G37" s="2">
        <f t="shared" si="2"/>
        <v>102000</v>
      </c>
      <c r="H37" s="13">
        <f t="shared" si="1"/>
        <v>1.02</v>
      </c>
    </row>
    <row r="38" spans="5:8">
      <c r="E38" s="2">
        <v>35</v>
      </c>
      <c r="F38" s="7">
        <f t="shared" si="0"/>
        <v>112.54901808368439</v>
      </c>
      <c r="G38" s="2">
        <f t="shared" si="2"/>
        <v>102000</v>
      </c>
      <c r="H38" s="13">
        <f t="shared" si="1"/>
        <v>1.02</v>
      </c>
    </row>
    <row r="39" spans="5:8">
      <c r="E39" s="2">
        <v>36</v>
      </c>
      <c r="F39" s="7">
        <f t="shared" si="0"/>
        <v>115.75802222329371</v>
      </c>
      <c r="G39" s="2">
        <f t="shared" si="2"/>
        <v>102000</v>
      </c>
      <c r="H39" s="13">
        <f t="shared" si="1"/>
        <v>1.02</v>
      </c>
    </row>
    <row r="40" spans="5:8">
      <c r="E40" s="2">
        <v>37</v>
      </c>
      <c r="F40" s="7">
        <f t="shared" si="0"/>
        <v>119.0367776835385</v>
      </c>
      <c r="G40" s="2">
        <f t="shared" si="2"/>
        <v>102000</v>
      </c>
      <c r="H40" s="13">
        <f t="shared" si="1"/>
        <v>1.02</v>
      </c>
    </row>
    <row r="41" spans="5:8">
      <c r="E41" s="2">
        <v>38</v>
      </c>
      <c r="F41" s="7">
        <f t="shared" si="0"/>
        <v>122.38366827227782</v>
      </c>
      <c r="G41" s="2">
        <f t="shared" si="2"/>
        <v>102000</v>
      </c>
      <c r="H41" s="13">
        <f t="shared" si="1"/>
        <v>1.02</v>
      </c>
    </row>
    <row r="42" spans="5:8">
      <c r="E42" s="2">
        <v>39</v>
      </c>
      <c r="F42" s="7">
        <f t="shared" si="0"/>
        <v>125.79704782461471</v>
      </c>
      <c r="G42" s="2">
        <f t="shared" si="2"/>
        <v>102000</v>
      </c>
      <c r="H42" s="13">
        <f t="shared" si="1"/>
        <v>1.02</v>
      </c>
    </row>
    <row r="43" spans="5:8">
      <c r="E43" s="2">
        <v>40</v>
      </c>
      <c r="F43" s="7">
        <f t="shared" si="0"/>
        <v>129.27524136232373</v>
      </c>
      <c r="G43" s="2">
        <f t="shared" si="2"/>
        <v>102000</v>
      </c>
      <c r="H43" s="13">
        <f t="shared" si="1"/>
        <v>1.02</v>
      </c>
    </row>
    <row r="44" spans="5:8">
      <c r="E44" s="2">
        <v>41</v>
      </c>
      <c r="F44" s="7">
        <f t="shared" si="0"/>
        <v>132.81654628172902</v>
      </c>
      <c r="G44" s="2">
        <f t="shared" si="2"/>
        <v>102000</v>
      </c>
      <c r="H44" s="13">
        <f t="shared" si="1"/>
        <v>1.02</v>
      </c>
    </row>
    <row r="45" spans="5:8">
      <c r="E45" s="2">
        <v>42</v>
      </c>
      <c r="F45" s="7">
        <f t="shared" si="0"/>
        <v>136.4192335694018</v>
      </c>
      <c r="G45" s="2">
        <f t="shared" si="2"/>
        <v>102000</v>
      </c>
      <c r="H45" s="13">
        <f t="shared" si="1"/>
        <v>1.02</v>
      </c>
    </row>
    <row r="46" spans="5:8">
      <c r="E46" s="2">
        <v>43</v>
      </c>
      <c r="F46" s="7">
        <f t="shared" si="0"/>
        <v>140.08154904498539</v>
      </c>
      <c r="G46" s="2">
        <f t="shared" si="2"/>
        <v>102000</v>
      </c>
      <c r="H46" s="13">
        <f t="shared" si="1"/>
        <v>1.02</v>
      </c>
    </row>
    <row r="47" spans="5:8">
      <c r="E47" s="2">
        <v>44</v>
      </c>
      <c r="F47" s="7">
        <f t="shared" si="0"/>
        <v>143.80171463037746</v>
      </c>
      <c r="G47" s="2">
        <f t="shared" si="2"/>
        <v>102000</v>
      </c>
      <c r="H47" s="13">
        <f t="shared" si="1"/>
        <v>1.02</v>
      </c>
    </row>
    <row r="48" spans="5:8">
      <c r="E48" s="2">
        <v>45</v>
      </c>
      <c r="F48" s="7">
        <f t="shared" si="0"/>
        <v>147.57792964443274</v>
      </c>
      <c r="G48" s="2">
        <f t="shared" si="2"/>
        <v>102000</v>
      </c>
      <c r="H48" s="13">
        <f t="shared" si="1"/>
        <v>1.02</v>
      </c>
    </row>
    <row r="49" spans="5:8">
      <c r="E49" s="2">
        <v>46</v>
      </c>
      <c r="F49" s="7">
        <f t="shared" si="0"/>
        <v>151.40837212226404</v>
      </c>
      <c r="G49" s="2">
        <f t="shared" si="2"/>
        <v>102000</v>
      </c>
      <c r="H49" s="13">
        <f t="shared" si="1"/>
        <v>1.02</v>
      </c>
    </row>
    <row r="50" spans="5:8">
      <c r="E50" s="2">
        <v>47</v>
      </c>
      <c r="F50" s="7">
        <f t="shared" si="0"/>
        <v>155.29120015814897</v>
      </c>
      <c r="G50" s="2">
        <f t="shared" si="2"/>
        <v>102000</v>
      </c>
      <c r="H50" s="13">
        <f t="shared" si="1"/>
        <v>1.02</v>
      </c>
    </row>
    <row r="51" spans="5:8">
      <c r="E51" s="2">
        <v>48</v>
      </c>
      <c r="F51" s="7">
        <f t="shared" si="0"/>
        <v>159.22455327096321</v>
      </c>
      <c r="G51" s="2">
        <f t="shared" si="2"/>
        <v>102000</v>
      </c>
      <c r="H51" s="13">
        <f t="shared" si="1"/>
        <v>1.02</v>
      </c>
    </row>
    <row r="52" spans="5:8">
      <c r="E52" s="2">
        <v>49</v>
      </c>
      <c r="F52" s="7">
        <f t="shared" si="0"/>
        <v>163.20655379098017</v>
      </c>
      <c r="G52" s="2">
        <f t="shared" si="2"/>
        <v>102000</v>
      </c>
      <c r="H52" s="13">
        <f t="shared" si="1"/>
        <v>1.02</v>
      </c>
    </row>
    <row r="53" spans="5:8">
      <c r="E53" s="2">
        <v>50</v>
      </c>
      <c r="F53" s="7">
        <f t="shared" si="0"/>
        <v>167.2353082667928</v>
      </c>
      <c r="G53" s="2">
        <f t="shared" si="2"/>
        <v>102000</v>
      </c>
      <c r="H53" s="13">
        <f t="shared" si="1"/>
        <v>1.02</v>
      </c>
    </row>
    <row r="54" spans="5:8">
      <c r="E54" s="2">
        <v>51</v>
      </c>
      <c r="F54" s="7">
        <f t="shared" si="0"/>
        <v>171.30890889102918</v>
      </c>
      <c r="G54" s="2">
        <f t="shared" si="2"/>
        <v>102000</v>
      </c>
      <c r="H54" s="13">
        <f t="shared" si="1"/>
        <v>1.02</v>
      </c>
    </row>
    <row r="55" spans="5:8">
      <c r="E55" s="2">
        <v>52</v>
      </c>
      <c r="F55" s="7">
        <f t="shared" si="0"/>
        <v>175.42543494344423</v>
      </c>
      <c r="G55" s="2">
        <f t="shared" si="2"/>
        <v>102000</v>
      </c>
      <c r="H55" s="13">
        <f t="shared" si="1"/>
        <v>1.02</v>
      </c>
    </row>
    <row r="56" spans="5:8">
      <c r="E56" s="2">
        <v>53</v>
      </c>
      <c r="F56" s="7">
        <f t="shared" si="0"/>
        <v>179.58295424988719</v>
      </c>
      <c r="G56" s="2">
        <f t="shared" si="2"/>
        <v>102000</v>
      </c>
      <c r="H56" s="13">
        <f t="shared" si="1"/>
        <v>1.02</v>
      </c>
    </row>
    <row r="57" spans="5:8">
      <c r="E57" s="2">
        <v>54</v>
      </c>
      <c r="F57" s="7">
        <f t="shared" si="0"/>
        <v>183.77952465555572</v>
      </c>
      <c r="G57" s="2">
        <f t="shared" si="2"/>
        <v>102000</v>
      </c>
      <c r="H57" s="13">
        <f t="shared" si="1"/>
        <v>1.02</v>
      </c>
    </row>
    <row r="58" spans="5:8">
      <c r="E58" s="2">
        <v>55</v>
      </c>
      <c r="F58" s="7">
        <f t="shared" si="0"/>
        <v>188.01319551086274</v>
      </c>
      <c r="G58" s="2">
        <f t="shared" si="2"/>
        <v>102000</v>
      </c>
      <c r="H58" s="13">
        <f t="shared" si="1"/>
        <v>1.02</v>
      </c>
    </row>
    <row r="59" spans="5:8">
      <c r="E59" s="2">
        <v>56</v>
      </c>
      <c r="F59" s="7">
        <f t="shared" si="0"/>
        <v>192.28200916815842</v>
      </c>
      <c r="G59" s="2">
        <f t="shared" si="2"/>
        <v>102000</v>
      </c>
      <c r="H59" s="13">
        <f t="shared" si="1"/>
        <v>1.02</v>
      </c>
    </row>
    <row r="60" spans="5:8">
      <c r="E60" s="2">
        <v>57</v>
      </c>
      <c r="F60" s="7">
        <f t="shared" si="0"/>
        <v>196.58400248746369</v>
      </c>
      <c r="G60" s="2">
        <f t="shared" si="2"/>
        <v>102000</v>
      </c>
      <c r="H60" s="13">
        <f t="shared" si="1"/>
        <v>1.02</v>
      </c>
    </row>
    <row r="61" spans="5:8">
      <c r="E61" s="2">
        <v>58</v>
      </c>
      <c r="F61" s="7">
        <f t="shared" si="0"/>
        <v>200.91720834929455</v>
      </c>
      <c r="G61" s="2">
        <f t="shared" si="2"/>
        <v>102000</v>
      </c>
      <c r="H61" s="13">
        <f t="shared" si="1"/>
        <v>1.02</v>
      </c>
    </row>
    <row r="62" spans="5:8">
      <c r="E62" s="2">
        <v>59</v>
      </c>
      <c r="F62" s="7">
        <f t="shared" si="0"/>
        <v>205.27965717257527</v>
      </c>
      <c r="G62" s="2">
        <f t="shared" si="2"/>
        <v>102000</v>
      </c>
      <c r="H62" s="13">
        <f t="shared" si="1"/>
        <v>1.02</v>
      </c>
    </row>
    <row r="63" spans="5:8">
      <c r="E63" s="2">
        <v>60</v>
      </c>
      <c r="F63" s="7">
        <f t="shared" si="0"/>
        <v>209.66937843556485</v>
      </c>
      <c r="G63" s="2">
        <f t="shared" si="2"/>
        <v>102000</v>
      </c>
      <c r="H63" s="13">
        <f t="shared" si="1"/>
        <v>1.02</v>
      </c>
    </row>
    <row r="64" spans="5:8">
      <c r="E64" s="2">
        <v>61</v>
      </c>
      <c r="F64" s="7">
        <f t="shared" si="0"/>
        <v>214.08440219764958</v>
      </c>
      <c r="G64" s="2">
        <f t="shared" si="2"/>
        <v>102000</v>
      </c>
      <c r="H64" s="13">
        <f t="shared" si="1"/>
        <v>1.02</v>
      </c>
    </row>
    <row r="65" spans="5:8">
      <c r="E65" s="2">
        <v>62</v>
      </c>
      <c r="F65" s="7">
        <f t="shared" si="0"/>
        <v>218.52276061978722</v>
      </c>
      <c r="G65" s="2">
        <f t="shared" si="2"/>
        <v>102000</v>
      </c>
      <c r="H65" s="13">
        <f t="shared" si="1"/>
        <v>1.02</v>
      </c>
    </row>
    <row r="66" spans="5:8">
      <c r="E66" s="2">
        <v>63</v>
      </c>
      <c r="F66" s="7">
        <f t="shared" si="0"/>
        <v>222.982489481328</v>
      </c>
      <c r="G66" s="2">
        <f t="shared" si="2"/>
        <v>102000</v>
      </c>
      <c r="H66" s="13">
        <f t="shared" si="1"/>
        <v>1.02</v>
      </c>
    </row>
    <row r="67" spans="5:8">
      <c r="E67" s="2">
        <v>64</v>
      </c>
      <c r="F67" s="7">
        <f t="shared" si="0"/>
        <v>227.46162969087965</v>
      </c>
      <c r="G67" s="2">
        <f t="shared" si="2"/>
        <v>102000</v>
      </c>
      <c r="H67" s="13">
        <f t="shared" si="1"/>
        <v>1.02</v>
      </c>
    </row>
    <row r="68" spans="5:8">
      <c r="E68" s="2">
        <v>65</v>
      </c>
      <c r="F68" s="7">
        <f t="shared" ref="F68:F131" si="3">$B$9+PI()*$B$5^2/4*($B$6+$B$7-$B$6*COS(RADIANS(E68))-$B$7*SQRT(1-($B$6/$B$7*SIN(RADIANS(E68)))^2))</f>
        <v>231.95822878883448</v>
      </c>
      <c r="G68" s="2">
        <f t="shared" si="2"/>
        <v>102000</v>
      </c>
      <c r="H68" s="13">
        <f t="shared" ref="H68:H131" si="4">G68/10^5</f>
        <v>1.02</v>
      </c>
    </row>
    <row r="69" spans="5:8">
      <c r="E69" s="2">
        <v>66</v>
      </c>
      <c r="F69" s="7">
        <f t="shared" si="3"/>
        <v>236.47034243913333</v>
      </c>
      <c r="G69" s="2">
        <f t="shared" ref="G69:G132" si="5">$G$3</f>
        <v>102000</v>
      </c>
      <c r="H69" s="13">
        <f t="shared" si="4"/>
        <v>1.02</v>
      </c>
    </row>
    <row r="70" spans="5:8">
      <c r="E70" s="2">
        <v>67</v>
      </c>
      <c r="F70" s="7">
        <f t="shared" si="3"/>
        <v>240.99603590780515</v>
      </c>
      <c r="G70" s="2">
        <f t="shared" si="5"/>
        <v>102000</v>
      </c>
      <c r="H70" s="13">
        <f t="shared" si="4"/>
        <v>1.02</v>
      </c>
    </row>
    <row r="71" spans="5:8">
      <c r="E71" s="2">
        <v>68</v>
      </c>
      <c r="F71" s="7">
        <f t="shared" si="3"/>
        <v>245.53338552579243</v>
      </c>
      <c r="G71" s="2">
        <f t="shared" si="5"/>
        <v>102000</v>
      </c>
      <c r="H71" s="13">
        <f t="shared" si="4"/>
        <v>1.02</v>
      </c>
    </row>
    <row r="72" spans="5:8">
      <c r="E72" s="2">
        <v>69</v>
      </c>
      <c r="F72" s="7">
        <f t="shared" si="3"/>
        <v>250.08048013355344</v>
      </c>
      <c r="G72" s="2">
        <f t="shared" si="5"/>
        <v>102000</v>
      </c>
      <c r="H72" s="13">
        <f t="shared" si="4"/>
        <v>1.02</v>
      </c>
    </row>
    <row r="73" spans="5:8">
      <c r="E73" s="2">
        <v>70</v>
      </c>
      <c r="F73" s="7">
        <f t="shared" si="3"/>
        <v>254.63542250492054</v>
      </c>
      <c r="G73" s="2">
        <f t="shared" si="5"/>
        <v>102000</v>
      </c>
      <c r="H73" s="13">
        <f t="shared" si="4"/>
        <v>1.02</v>
      </c>
    </row>
    <row r="74" spans="5:8">
      <c r="E74" s="2">
        <v>71</v>
      </c>
      <c r="F74" s="7">
        <f t="shared" si="3"/>
        <v>259.19633074769257</v>
      </c>
      <c r="G74" s="2">
        <f t="shared" si="5"/>
        <v>102000</v>
      </c>
      <c r="H74" s="13">
        <f t="shared" si="4"/>
        <v>1.02</v>
      </c>
    </row>
    <row r="75" spans="5:8">
      <c r="E75" s="2">
        <v>72</v>
      </c>
      <c r="F75" s="7">
        <f t="shared" si="3"/>
        <v>263.76133967844612</v>
      </c>
      <c r="G75" s="2">
        <f t="shared" si="5"/>
        <v>102000</v>
      </c>
      <c r="H75" s="13">
        <f t="shared" si="4"/>
        <v>1.02</v>
      </c>
    </row>
    <row r="76" spans="5:8">
      <c r="E76" s="2">
        <v>73</v>
      </c>
      <c r="F76" s="7">
        <f t="shared" si="3"/>
        <v>268.32860216906937</v>
      </c>
      <c r="G76" s="2">
        <f t="shared" si="5"/>
        <v>102000</v>
      </c>
      <c r="H76" s="13">
        <f t="shared" si="4"/>
        <v>1.02</v>
      </c>
    </row>
    <row r="77" spans="5:8">
      <c r="E77" s="2">
        <v>74</v>
      </c>
      <c r="F77" s="7">
        <f t="shared" si="3"/>
        <v>272.8962904625489</v>
      </c>
      <c r="G77" s="2">
        <f t="shared" si="5"/>
        <v>102000</v>
      </c>
      <c r="H77" s="13">
        <f t="shared" si="4"/>
        <v>1.02</v>
      </c>
    </row>
    <row r="78" spans="5:8">
      <c r="E78" s="2">
        <v>75</v>
      </c>
      <c r="F78" s="7">
        <f t="shared" si="3"/>
        <v>277.46259745557751</v>
      </c>
      <c r="G78" s="2">
        <f t="shared" si="5"/>
        <v>102000</v>
      </c>
      <c r="H78" s="13">
        <f t="shared" si="4"/>
        <v>1.02</v>
      </c>
    </row>
    <row r="79" spans="5:8">
      <c r="E79" s="2">
        <v>76</v>
      </c>
      <c r="F79" s="7">
        <f t="shared" si="3"/>
        <v>282.02573794560095</v>
      </c>
      <c r="G79" s="2">
        <f t="shared" si="5"/>
        <v>102000</v>
      </c>
      <c r="H79" s="13">
        <f t="shared" si="4"/>
        <v>1.02</v>
      </c>
    </row>
    <row r="80" spans="5:8">
      <c r="E80" s="2">
        <v>77</v>
      </c>
      <c r="F80" s="7">
        <f t="shared" si="3"/>
        <v>286.58394983997971</v>
      </c>
      <c r="G80" s="2">
        <f t="shared" si="5"/>
        <v>102000</v>
      </c>
      <c r="H80" s="13">
        <f t="shared" si="4"/>
        <v>1.02</v>
      </c>
    </row>
    <row r="81" spans="5:8">
      <c r="E81" s="2">
        <v>78</v>
      </c>
      <c r="F81" s="7">
        <f t="shared" si="3"/>
        <v>291.1354953250094</v>
      </c>
      <c r="G81" s="2">
        <f t="shared" si="5"/>
        <v>102000</v>
      </c>
      <c r="H81" s="13">
        <f t="shared" si="4"/>
        <v>1.02</v>
      </c>
    </row>
    <row r="82" spans="5:8">
      <c r="E82" s="2">
        <v>79</v>
      </c>
      <c r="F82" s="7">
        <f t="shared" si="3"/>
        <v>295.67866199262801</v>
      </c>
      <c r="G82" s="2">
        <f t="shared" si="5"/>
        <v>102000</v>
      </c>
      <c r="H82" s="13">
        <f t="shared" si="4"/>
        <v>1.02</v>
      </c>
    </row>
    <row r="83" spans="5:8">
      <c r="E83" s="2">
        <v>80</v>
      </c>
      <c r="F83" s="7">
        <f t="shared" si="3"/>
        <v>300.21176392272281</v>
      </c>
      <c r="G83" s="2">
        <f t="shared" si="5"/>
        <v>102000</v>
      </c>
      <c r="H83" s="13">
        <f t="shared" si="4"/>
        <v>1.02</v>
      </c>
    </row>
    <row r="84" spans="5:8">
      <c r="E84" s="2">
        <v>81</v>
      </c>
      <c r="F84" s="7">
        <f t="shared" si="3"/>
        <v>304.73314271905343</v>
      </c>
      <c r="G84" s="2">
        <f t="shared" si="5"/>
        <v>102000</v>
      </c>
      <c r="H84" s="13">
        <f t="shared" si="4"/>
        <v>1.02</v>
      </c>
    </row>
    <row r="85" spans="5:8">
      <c r="E85" s="2">
        <v>82</v>
      </c>
      <c r="F85" s="7">
        <f t="shared" si="3"/>
        <v>309.24116849691359</v>
      </c>
      <c r="G85" s="2">
        <f t="shared" si="5"/>
        <v>102000</v>
      </c>
      <c r="H85" s="13">
        <f t="shared" si="4"/>
        <v>1.02</v>
      </c>
    </row>
    <row r="86" spans="5:8">
      <c r="E86" s="2">
        <v>83</v>
      </c>
      <c r="F86" s="7">
        <f t="shared" si="3"/>
        <v>313.73424082077781</v>
      </c>
      <c r="G86" s="2">
        <f t="shared" si="5"/>
        <v>102000</v>
      </c>
      <c r="H86" s="13">
        <f t="shared" si="4"/>
        <v>1.02</v>
      </c>
    </row>
    <row r="87" spans="5:8">
      <c r="E87" s="2">
        <v>84</v>
      </c>
      <c r="F87" s="7">
        <f t="shared" si="3"/>
        <v>318.21078959030154</v>
      </c>
      <c r="G87" s="2">
        <f t="shared" si="5"/>
        <v>102000</v>
      </c>
      <c r="H87" s="13">
        <f t="shared" si="4"/>
        <v>1.02</v>
      </c>
    </row>
    <row r="88" spans="5:8">
      <c r="E88" s="2">
        <v>85</v>
      </c>
      <c r="F88" s="7">
        <f t="shared" si="3"/>
        <v>322.66927587317787</v>
      </c>
      <c r="G88" s="2">
        <f t="shared" si="5"/>
        <v>102000</v>
      </c>
      <c r="H88" s="13">
        <f t="shared" si="4"/>
        <v>1.02</v>
      </c>
    </row>
    <row r="89" spans="5:8">
      <c r="E89" s="2">
        <v>86</v>
      </c>
      <c r="F89" s="7">
        <f t="shared" si="3"/>
        <v>327.10819268350718</v>
      </c>
      <c r="G89" s="2">
        <f t="shared" si="5"/>
        <v>102000</v>
      </c>
      <c r="H89" s="13">
        <f t="shared" si="4"/>
        <v>1.02</v>
      </c>
    </row>
    <row r="90" spans="5:8">
      <c r="E90" s="2">
        <v>87</v>
      </c>
      <c r="F90" s="7">
        <f t="shared" si="3"/>
        <v>331.52606570446846</v>
      </c>
      <c r="G90" s="2">
        <f t="shared" si="5"/>
        <v>102000</v>
      </c>
      <c r="H90" s="13">
        <f t="shared" si="4"/>
        <v>1.02</v>
      </c>
    </row>
    <row r="91" spans="5:8">
      <c r="E91" s="2">
        <v>88</v>
      </c>
      <c r="F91" s="7">
        <f t="shared" si="3"/>
        <v>335.92145395425371</v>
      </c>
      <c r="G91" s="2">
        <f t="shared" si="5"/>
        <v>102000</v>
      </c>
      <c r="H91" s="13">
        <f t="shared" si="4"/>
        <v>1.02</v>
      </c>
    </row>
    <row r="92" spans="5:8">
      <c r="E92" s="2">
        <v>89</v>
      </c>
      <c r="F92" s="7">
        <f t="shared" si="3"/>
        <v>340.29295039437471</v>
      </c>
      <c r="G92" s="2">
        <f t="shared" si="5"/>
        <v>102000</v>
      </c>
      <c r="H92" s="13">
        <f t="shared" si="4"/>
        <v>1.02</v>
      </c>
    </row>
    <row r="93" spans="5:8">
      <c r="E93" s="2">
        <v>90</v>
      </c>
      <c r="F93" s="7">
        <f t="shared" si="3"/>
        <v>344.63918247962584</v>
      </c>
      <c r="G93" s="2">
        <f t="shared" si="5"/>
        <v>102000</v>
      </c>
      <c r="H93" s="13">
        <f t="shared" si="4"/>
        <v>1.02</v>
      </c>
    </row>
    <row r="94" spans="5:8">
      <c r="E94" s="2">
        <v>91</v>
      </c>
      <c r="F94" s="7">
        <f t="shared" si="3"/>
        <v>348.95881264914698</v>
      </c>
      <c r="G94" s="2">
        <f t="shared" si="5"/>
        <v>102000</v>
      </c>
      <c r="H94" s="13">
        <f t="shared" si="4"/>
        <v>1.02</v>
      </c>
    </row>
    <row r="95" spans="5:8">
      <c r="E95" s="2">
        <v>92</v>
      </c>
      <c r="F95" s="7">
        <f t="shared" si="3"/>
        <v>353.25053875820726</v>
      </c>
      <c r="G95" s="2">
        <f t="shared" si="5"/>
        <v>102000</v>
      </c>
      <c r="H95" s="13">
        <f t="shared" si="4"/>
        <v>1.02</v>
      </c>
    </row>
    <row r="96" spans="5:8">
      <c r="E96" s="2">
        <v>93</v>
      </c>
      <c r="F96" s="7">
        <f t="shared" si="3"/>
        <v>357.51309445050168</v>
      </c>
      <c r="G96" s="2">
        <f t="shared" si="5"/>
        <v>102000</v>
      </c>
      <c r="H96" s="13">
        <f t="shared" si="4"/>
        <v>1.02</v>
      </c>
    </row>
    <row r="97" spans="5:8">
      <c r="E97" s="2">
        <v>94</v>
      </c>
      <c r="F97" s="7">
        <f t="shared" si="3"/>
        <v>361.74524947092181</v>
      </c>
      <c r="G97" s="2">
        <f t="shared" si="5"/>
        <v>102000</v>
      </c>
      <c r="H97" s="13">
        <f t="shared" si="4"/>
        <v>1.02</v>
      </c>
    </row>
    <row r="98" spans="5:8">
      <c r="E98" s="2">
        <v>95</v>
      </c>
      <c r="F98" s="7">
        <f t="shared" si="3"/>
        <v>365.94580991894009</v>
      </c>
      <c r="G98" s="2">
        <f t="shared" si="5"/>
        <v>102000</v>
      </c>
      <c r="H98" s="13">
        <f t="shared" si="4"/>
        <v>1.02</v>
      </c>
    </row>
    <row r="99" spans="5:8">
      <c r="E99" s="2">
        <v>96</v>
      </c>
      <c r="F99" s="7">
        <f t="shared" si="3"/>
        <v>370.11361844291139</v>
      </c>
      <c r="G99" s="2">
        <f t="shared" si="5"/>
        <v>102000</v>
      </c>
      <c r="H99" s="13">
        <f t="shared" si="4"/>
        <v>1.02</v>
      </c>
    </row>
    <row r="100" spans="5:8">
      <c r="E100" s="2">
        <v>97</v>
      </c>
      <c r="F100" s="7">
        <f t="shared" si="3"/>
        <v>374.24755437577301</v>
      </c>
      <c r="G100" s="2">
        <f t="shared" si="5"/>
        <v>102000</v>
      </c>
      <c r="H100" s="13">
        <f t="shared" si="4"/>
        <v>1.02</v>
      </c>
    </row>
    <row r="101" spans="5:8">
      <c r="E101" s="2">
        <v>98</v>
      </c>
      <c r="F101" s="7">
        <f t="shared" si="3"/>
        <v>378.3465338127794</v>
      </c>
      <c r="G101" s="2">
        <f t="shared" si="5"/>
        <v>102000</v>
      </c>
      <c r="H101" s="13">
        <f t="shared" si="4"/>
        <v>1.02</v>
      </c>
    </row>
    <row r="102" spans="5:8">
      <c r="E102" s="2">
        <v>99</v>
      </c>
      <c r="F102" s="7">
        <f t="shared" si="3"/>
        <v>382.40950963207615</v>
      </c>
      <c r="G102" s="2">
        <f t="shared" si="5"/>
        <v>102000</v>
      </c>
      <c r="H102" s="13">
        <f t="shared" si="4"/>
        <v>1.02</v>
      </c>
    </row>
    <row r="103" spans="5:8">
      <c r="E103" s="2">
        <v>100</v>
      </c>
      <c r="F103" s="7">
        <f t="shared" si="3"/>
        <v>386.43547145907297</v>
      </c>
      <c r="G103" s="2">
        <f t="shared" si="5"/>
        <v>102000</v>
      </c>
      <c r="H103" s="13">
        <f t="shared" si="4"/>
        <v>1.02</v>
      </c>
    </row>
    <row r="104" spans="5:8">
      <c r="E104" s="2">
        <v>101</v>
      </c>
      <c r="F104" s="7">
        <f t="shared" si="3"/>
        <v>390.42344557572216</v>
      </c>
      <c r="G104" s="2">
        <f t="shared" si="5"/>
        <v>102000</v>
      </c>
      <c r="H104" s="13">
        <f t="shared" si="4"/>
        <v>1.02</v>
      </c>
    </row>
    <row r="105" spans="5:8">
      <c r="E105" s="2">
        <v>102</v>
      </c>
      <c r="F105" s="7">
        <f t="shared" si="3"/>
        <v>394.37249477595486</v>
      </c>
      <c r="G105" s="2">
        <f t="shared" si="5"/>
        <v>102000</v>
      </c>
      <c r="H105" s="13">
        <f t="shared" si="4"/>
        <v>1.02</v>
      </c>
    </row>
    <row r="106" spans="5:8">
      <c r="E106" s="2">
        <v>103</v>
      </c>
      <c r="F106" s="7">
        <f t="shared" si="3"/>
        <v>398.28171816866433</v>
      </c>
      <c r="G106" s="2">
        <f t="shared" si="5"/>
        <v>102000</v>
      </c>
      <c r="H106" s="13">
        <f t="shared" si="4"/>
        <v>1.02</v>
      </c>
    </row>
    <row r="107" spans="5:8">
      <c r="E107" s="2">
        <v>104</v>
      </c>
      <c r="F107" s="7">
        <f t="shared" si="3"/>
        <v>402.15025092975122</v>
      </c>
      <c r="G107" s="2">
        <f t="shared" si="5"/>
        <v>102000</v>
      </c>
      <c r="H107" s="13">
        <f t="shared" si="4"/>
        <v>1.02</v>
      </c>
    </row>
    <row r="108" spans="5:8">
      <c r="E108" s="2">
        <v>105</v>
      </c>
      <c r="F108" s="7">
        <f t="shared" si="3"/>
        <v>405.97726400486602</v>
      </c>
      <c r="G108" s="2">
        <f t="shared" si="5"/>
        <v>102000</v>
      </c>
      <c r="H108" s="13">
        <f t="shared" si="4"/>
        <v>1.02</v>
      </c>
    </row>
    <row r="109" spans="5:8">
      <c r="E109" s="2">
        <v>106</v>
      </c>
      <c r="F109" s="7">
        <f t="shared" si="3"/>
        <v>409.76196376459524</v>
      </c>
      <c r="G109" s="2">
        <f t="shared" si="5"/>
        <v>102000</v>
      </c>
      <c r="H109" s="13">
        <f t="shared" si="4"/>
        <v>1.02</v>
      </c>
    </row>
    <row r="110" spans="5:8">
      <c r="E110" s="2">
        <v>107</v>
      </c>
      <c r="F110" s="7">
        <f t="shared" si="3"/>
        <v>413.5035916139384</v>
      </c>
      <c r="G110" s="2">
        <f t="shared" si="5"/>
        <v>102000</v>
      </c>
      <c r="H110" s="13">
        <f t="shared" si="4"/>
        <v>1.02</v>
      </c>
    </row>
    <row r="111" spans="5:8">
      <c r="E111" s="2">
        <v>108</v>
      </c>
      <c r="F111" s="7">
        <f t="shared" si="3"/>
        <v>417.2014235580113</v>
      </c>
      <c r="G111" s="2">
        <f t="shared" si="5"/>
        <v>102000</v>
      </c>
      <c r="H111" s="13">
        <f t="shared" si="4"/>
        <v>1.02</v>
      </c>
    </row>
    <row r="112" spans="5:8">
      <c r="E112" s="2">
        <v>109</v>
      </c>
      <c r="F112" s="7">
        <f t="shared" si="3"/>
        <v>420.85476972599656</v>
      </c>
      <c r="G112" s="2">
        <f t="shared" si="5"/>
        <v>102000</v>
      </c>
      <c r="H112" s="13">
        <f t="shared" si="4"/>
        <v>1.02</v>
      </c>
    </row>
    <row r="113" spans="5:8">
      <c r="E113" s="2">
        <v>110</v>
      </c>
      <c r="F113" s="7">
        <f t="shared" si="3"/>
        <v>424.46297385543016</v>
      </c>
      <c r="G113" s="2">
        <f t="shared" si="5"/>
        <v>102000</v>
      </c>
      <c r="H113" s="13">
        <f t="shared" si="4"/>
        <v>1.02</v>
      </c>
    </row>
    <row r="114" spans="5:8">
      <c r="E114" s="2">
        <v>111</v>
      </c>
      <c r="F114" s="7">
        <f t="shared" si="3"/>
        <v>428.02541273897077</v>
      </c>
      <c r="G114" s="2">
        <f t="shared" si="5"/>
        <v>102000</v>
      </c>
      <c r="H114" s="13">
        <f t="shared" si="4"/>
        <v>1.02</v>
      </c>
    </row>
    <row r="115" spans="5:8">
      <c r="E115" s="2">
        <v>112</v>
      </c>
      <c r="F115" s="7">
        <f t="shared" si="3"/>
        <v>431.54149563585469</v>
      </c>
      <c r="G115" s="2">
        <f t="shared" si="5"/>
        <v>102000</v>
      </c>
      <c r="H115" s="13">
        <f t="shared" si="4"/>
        <v>1.02</v>
      </c>
    </row>
    <row r="116" spans="5:8">
      <c r="E116" s="2">
        <v>113</v>
      </c>
      <c r="F116" s="7">
        <f t="shared" si="3"/>
        <v>435.01066365027174</v>
      </c>
      <c r="G116" s="2">
        <f t="shared" si="5"/>
        <v>102000</v>
      </c>
      <c r="H116" s="13">
        <f t="shared" si="4"/>
        <v>1.02</v>
      </c>
    </row>
    <row r="117" spans="5:8">
      <c r="E117" s="2">
        <v>114</v>
      </c>
      <c r="F117" s="7">
        <f t="shared" si="3"/>
        <v>438.43238907893203</v>
      </c>
      <c r="G117" s="2">
        <f t="shared" si="5"/>
        <v>102000</v>
      </c>
      <c r="H117" s="13">
        <f t="shared" si="4"/>
        <v>1.02</v>
      </c>
    </row>
    <row r="118" spans="5:8">
      <c r="E118" s="2">
        <v>115</v>
      </c>
      <c r="F118" s="7">
        <f t="shared" si="3"/>
        <v>441.80617473010869</v>
      </c>
      <c r="G118" s="2">
        <f t="shared" si="5"/>
        <v>102000</v>
      </c>
      <c r="H118" s="13">
        <f t="shared" si="4"/>
        <v>1.02</v>
      </c>
    </row>
    <row r="119" spans="5:8">
      <c r="E119" s="2">
        <v>116</v>
      </c>
      <c r="F119" s="7">
        <f t="shared" si="3"/>
        <v>445.13155321645274</v>
      </c>
      <c r="G119" s="2">
        <f t="shared" si="5"/>
        <v>102000</v>
      </c>
      <c r="H119" s="13">
        <f t="shared" si="4"/>
        <v>1.02</v>
      </c>
    </row>
    <row r="120" spans="5:8">
      <c r="E120" s="2">
        <v>117</v>
      </c>
      <c r="F120" s="7">
        <f t="shared" si="3"/>
        <v>448.40808622387806</v>
      </c>
      <c r="G120" s="2">
        <f t="shared" si="5"/>
        <v>102000</v>
      </c>
      <c r="H120" s="13">
        <f t="shared" si="4"/>
        <v>1.02</v>
      </c>
    </row>
    <row r="121" spans="5:8">
      <c r="E121" s="2">
        <v>118</v>
      </c>
      <c r="F121" s="7">
        <f t="shared" si="3"/>
        <v>451.63536375879994</v>
      </c>
      <c r="G121" s="2">
        <f t="shared" si="5"/>
        <v>102000</v>
      </c>
      <c r="H121" s="13">
        <f t="shared" si="4"/>
        <v>1.02</v>
      </c>
    </row>
    <row r="122" spans="5:8">
      <c r="E122" s="2">
        <v>119</v>
      </c>
      <c r="F122" s="7">
        <f t="shared" si="3"/>
        <v>454.81300337599623</v>
      </c>
      <c r="G122" s="2">
        <f t="shared" si="5"/>
        <v>102000</v>
      </c>
      <c r="H122" s="13">
        <f t="shared" si="4"/>
        <v>1.02</v>
      </c>
    </row>
    <row r="123" spans="5:8">
      <c r="E123" s="2">
        <v>120</v>
      </c>
      <c r="F123" s="7">
        <f t="shared" si="3"/>
        <v>457.94064938933616</v>
      </c>
      <c r="G123" s="2">
        <f t="shared" si="5"/>
        <v>102000</v>
      </c>
      <c r="H123" s="13">
        <f t="shared" si="4"/>
        <v>1.02</v>
      </c>
    </row>
    <row r="124" spans="5:8">
      <c r="E124" s="2">
        <v>121</v>
      </c>
      <c r="F124" s="7">
        <f t="shared" si="3"/>
        <v>461.01797206758101</v>
      </c>
      <c r="G124" s="2">
        <f t="shared" si="5"/>
        <v>102000</v>
      </c>
      <c r="H124" s="13">
        <f t="shared" si="4"/>
        <v>1.02</v>
      </c>
    </row>
    <row r="125" spans="5:8">
      <c r="E125" s="2">
        <v>122</v>
      </c>
      <c r="F125" s="7">
        <f t="shared" si="3"/>
        <v>464.04466681742491</v>
      </c>
      <c r="G125" s="2">
        <f t="shared" si="5"/>
        <v>102000</v>
      </c>
      <c r="H125" s="13">
        <f t="shared" si="4"/>
        <v>1.02</v>
      </c>
    </row>
    <row r="126" spans="5:8">
      <c r="E126" s="2">
        <v>123</v>
      </c>
      <c r="F126" s="7">
        <f t="shared" si="3"/>
        <v>467.02045335589645</v>
      </c>
      <c r="G126" s="2">
        <f t="shared" si="5"/>
        <v>102000</v>
      </c>
      <c r="H126" s="13">
        <f t="shared" si="4"/>
        <v>1.02</v>
      </c>
    </row>
    <row r="127" spans="5:8">
      <c r="E127" s="2">
        <v>124</v>
      </c>
      <c r="F127" s="7">
        <f t="shared" si="3"/>
        <v>469.94507487418224</v>
      </c>
      <c r="G127" s="2">
        <f t="shared" si="5"/>
        <v>102000</v>
      </c>
      <c r="H127" s="13">
        <f t="shared" si="4"/>
        <v>1.02</v>
      </c>
    </row>
    <row r="128" spans="5:8">
      <c r="E128" s="2">
        <v>125</v>
      </c>
      <c r="F128" s="7">
        <f t="shared" si="3"/>
        <v>472.81829719488098</v>
      </c>
      <c r="G128" s="2">
        <f t="shared" si="5"/>
        <v>102000</v>
      </c>
      <c r="H128" s="13">
        <f t="shared" si="4"/>
        <v>1.02</v>
      </c>
    </row>
    <row r="129" spans="5:8">
      <c r="E129" s="2">
        <v>126</v>
      </c>
      <c r="F129" s="7">
        <f t="shared" si="3"/>
        <v>475.63990792462647</v>
      </c>
      <c r="G129" s="2">
        <f t="shared" si="5"/>
        <v>102000</v>
      </c>
      <c r="H129" s="13">
        <f t="shared" si="4"/>
        <v>1.02</v>
      </c>
    </row>
    <row r="130" spans="5:8">
      <c r="E130" s="2">
        <v>127</v>
      </c>
      <c r="F130" s="7">
        <f t="shared" si="3"/>
        <v>478.40971560395195</v>
      </c>
      <c r="G130" s="2">
        <f t="shared" si="5"/>
        <v>102000</v>
      </c>
      <c r="H130" s="13">
        <f t="shared" si="4"/>
        <v>1.02</v>
      </c>
    </row>
    <row r="131" spans="5:8">
      <c r="E131" s="2">
        <v>128</v>
      </c>
      <c r="F131" s="7">
        <f t="shared" si="3"/>
        <v>481.12754885619438</v>
      </c>
      <c r="G131" s="2">
        <f t="shared" si="5"/>
        <v>102000</v>
      </c>
      <c r="H131" s="13">
        <f t="shared" si="4"/>
        <v>1.02</v>
      </c>
    </row>
    <row r="132" spans="5:8">
      <c r="E132" s="2">
        <v>129</v>
      </c>
      <c r="F132" s="7">
        <f t="shared" ref="F132:F195" si="6">$B$9+PI()*$B$5^2/4*($B$6+$B$7-$B$6*COS(RADIANS(E132))-$B$7*SQRT(1-($B$6/$B$7*SIN(RADIANS(E132)))^2))</f>
        <v>483.79325553716427</v>
      </c>
      <c r="G132" s="2">
        <f t="shared" si="5"/>
        <v>102000</v>
      </c>
      <c r="H132" s="13">
        <f t="shared" ref="H132:H195" si="7">G132/10^5</f>
        <v>1.02</v>
      </c>
    </row>
    <row r="133" spans="5:8">
      <c r="E133" s="2">
        <v>130</v>
      </c>
      <c r="F133" s="7">
        <f t="shared" si="6"/>
        <v>486.40670188722049</v>
      </c>
      <c r="G133" s="2">
        <f t="shared" ref="G133:G183" si="8">$G$3</f>
        <v>102000</v>
      </c>
      <c r="H133" s="13">
        <f t="shared" si="7"/>
        <v>1.02</v>
      </c>
    </row>
    <row r="134" spans="5:8">
      <c r="E134" s="2">
        <v>131</v>
      </c>
      <c r="F134" s="7">
        <f t="shared" si="6"/>
        <v>488.96777168732075</v>
      </c>
      <c r="G134" s="2">
        <f t="shared" si="8"/>
        <v>102000</v>
      </c>
      <c r="H134" s="13">
        <f t="shared" si="7"/>
        <v>1.02</v>
      </c>
    </row>
    <row r="135" spans="5:8">
      <c r="E135" s="2">
        <v>132</v>
      </c>
      <c r="F135" s="7">
        <f t="shared" si="6"/>
        <v>491.47636542052589</v>
      </c>
      <c r="G135" s="2">
        <f t="shared" si="8"/>
        <v>102000</v>
      </c>
      <c r="H135" s="13">
        <f t="shared" si="7"/>
        <v>1.02</v>
      </c>
    </row>
    <row r="136" spans="5:8">
      <c r="E136" s="2">
        <v>133</v>
      </c>
      <c r="F136" s="7">
        <f t="shared" si="6"/>
        <v>493.93239944035741</v>
      </c>
      <c r="G136" s="2">
        <f t="shared" si="8"/>
        <v>102000</v>
      </c>
      <c r="H136" s="13">
        <f t="shared" si="7"/>
        <v>1.02</v>
      </c>
    </row>
    <row r="137" spans="5:8">
      <c r="E137" s="2">
        <v>134</v>
      </c>
      <c r="F137" s="7">
        <f t="shared" si="6"/>
        <v>496.33580514732586</v>
      </c>
      <c r="G137" s="2">
        <f t="shared" si="8"/>
        <v>102000</v>
      </c>
      <c r="H137" s="13">
        <f t="shared" si="7"/>
        <v>1.02</v>
      </c>
    </row>
    <row r="138" spans="5:8">
      <c r="E138" s="2">
        <v>135</v>
      </c>
      <c r="F138" s="7">
        <f t="shared" si="6"/>
        <v>498.68652817486151</v>
      </c>
      <c r="G138" s="2">
        <f t="shared" si="8"/>
        <v>102000</v>
      </c>
      <c r="H138" s="13">
        <f t="shared" si="7"/>
        <v>1.02</v>
      </c>
    </row>
    <row r="139" spans="5:8">
      <c r="E139" s="2">
        <v>136</v>
      </c>
      <c r="F139" s="7">
        <f t="shared" si="6"/>
        <v>500.98452758579566</v>
      </c>
      <c r="G139" s="2">
        <f t="shared" si="8"/>
        <v>102000</v>
      </c>
      <c r="H139" s="13">
        <f t="shared" si="7"/>
        <v>1.02</v>
      </c>
    </row>
    <row r="140" spans="5:8">
      <c r="E140" s="2">
        <v>137</v>
      </c>
      <c r="F140" s="7">
        <f t="shared" si="6"/>
        <v>503.22977508045869</v>
      </c>
      <c r="G140" s="2">
        <f t="shared" si="8"/>
        <v>102000</v>
      </c>
      <c r="H140" s="13">
        <f t="shared" si="7"/>
        <v>1.02</v>
      </c>
    </row>
    <row r="141" spans="5:8">
      <c r="E141" s="2">
        <v>138</v>
      </c>
      <c r="F141" s="7">
        <f t="shared" si="6"/>
        <v>505.42225421738425</v>
      </c>
      <c r="G141" s="2">
        <f t="shared" si="8"/>
        <v>102000</v>
      </c>
      <c r="H141" s="13">
        <f t="shared" si="7"/>
        <v>1.02</v>
      </c>
    </row>
    <row r="142" spans="5:8">
      <c r="E142" s="2">
        <v>139</v>
      </c>
      <c r="F142" s="7">
        <f t="shared" si="6"/>
        <v>507.56195964751856</v>
      </c>
      <c r="G142" s="2">
        <f t="shared" si="8"/>
        <v>102000</v>
      </c>
      <c r="H142" s="13">
        <f t="shared" si="7"/>
        <v>1.02</v>
      </c>
    </row>
    <row r="143" spans="5:8">
      <c r="E143" s="2">
        <v>140</v>
      </c>
      <c r="F143" s="7">
        <f t="shared" si="6"/>
        <v>509.64889636276888</v>
      </c>
      <c r="G143" s="2">
        <f t="shared" si="8"/>
        <v>102000</v>
      </c>
      <c r="H143" s="13">
        <f t="shared" si="7"/>
        <v>1.02</v>
      </c>
    </row>
    <row r="144" spans="5:8">
      <c r="E144" s="2">
        <v>141</v>
      </c>
      <c r="F144" s="7">
        <f t="shared" si="6"/>
        <v>511.68307895964017</v>
      </c>
      <c r="G144" s="2">
        <f t="shared" si="8"/>
        <v>102000</v>
      </c>
      <c r="H144" s="13">
        <f t="shared" si="7"/>
        <v>1.02</v>
      </c>
    </row>
    <row r="145" spans="5:8">
      <c r="E145" s="2">
        <v>142</v>
      </c>
      <c r="F145" s="7">
        <f t="shared" si="6"/>
        <v>513.66453091863775</v>
      </c>
      <c r="G145" s="2">
        <f t="shared" si="8"/>
        <v>102000</v>
      </c>
      <c r="H145" s="13">
        <f t="shared" si="7"/>
        <v>1.02</v>
      </c>
    </row>
    <row r="146" spans="5:8">
      <c r="E146" s="2">
        <v>143</v>
      </c>
      <c r="F146" s="7">
        <f t="shared" si="6"/>
        <v>515.59328390004816</v>
      </c>
      <c r="G146" s="2">
        <f t="shared" si="8"/>
        <v>102000</v>
      </c>
      <c r="H146" s="13">
        <f t="shared" si="7"/>
        <v>1.02</v>
      </c>
    </row>
    <row r="147" spans="5:8">
      <c r="E147" s="2">
        <v>144</v>
      </c>
      <c r="F147" s="7">
        <f t="shared" si="6"/>
        <v>517.46937705663015</v>
      </c>
      <c r="G147" s="2">
        <f t="shared" si="8"/>
        <v>102000</v>
      </c>
      <c r="H147" s="13">
        <f t="shared" si="7"/>
        <v>1.02</v>
      </c>
    </row>
    <row r="148" spans="5:8">
      <c r="E148" s="2">
        <v>145</v>
      </c>
      <c r="F148" s="7">
        <f t="shared" si="6"/>
        <v>519.29285636370048</v>
      </c>
      <c r="G148" s="2">
        <f t="shared" si="8"/>
        <v>102000</v>
      </c>
      <c r="H148" s="13">
        <f t="shared" si="7"/>
        <v>1.02</v>
      </c>
    </row>
    <row r="149" spans="5:8">
      <c r="E149" s="2">
        <v>146</v>
      </c>
      <c r="F149" s="7">
        <f t="shared" si="6"/>
        <v>521.06377396701521</v>
      </c>
      <c r="G149" s="2">
        <f t="shared" si="8"/>
        <v>102000</v>
      </c>
      <c r="H149" s="13">
        <f t="shared" si="7"/>
        <v>1.02</v>
      </c>
    </row>
    <row r="150" spans="5:8">
      <c r="E150" s="2">
        <v>147</v>
      </c>
      <c r="F150" s="7">
        <f t="shared" si="6"/>
        <v>522.78218754881232</v>
      </c>
      <c r="G150" s="2">
        <f t="shared" si="8"/>
        <v>102000</v>
      </c>
      <c r="H150" s="13">
        <f t="shared" si="7"/>
        <v>1.02</v>
      </c>
    </row>
    <row r="151" spans="5:8">
      <c r="E151" s="2">
        <v>148</v>
      </c>
      <c r="F151" s="7">
        <f t="shared" si="6"/>
        <v>524.44815971230071</v>
      </c>
      <c r="G151" s="2">
        <f t="shared" si="8"/>
        <v>102000</v>
      </c>
      <c r="H151" s="13">
        <f t="shared" si="7"/>
        <v>1.02</v>
      </c>
    </row>
    <row r="152" spans="5:8">
      <c r="E152" s="2">
        <v>149</v>
      </c>
      <c r="F152" s="7">
        <f t="shared" si="6"/>
        <v>526.06175738485183</v>
      </c>
      <c r="G152" s="2">
        <f t="shared" si="8"/>
        <v>102000</v>
      </c>
      <c r="H152" s="13">
        <f t="shared" si="7"/>
        <v>1.02</v>
      </c>
    </row>
    <row r="153" spans="5:8">
      <c r="E153" s="2">
        <v>150</v>
      </c>
      <c r="F153" s="7">
        <f t="shared" si="6"/>
        <v>527.62305124008321</v>
      </c>
      <c r="G153" s="2">
        <f t="shared" si="8"/>
        <v>102000</v>
      </c>
      <c r="H153" s="13">
        <f t="shared" si="7"/>
        <v>1.02</v>
      </c>
    </row>
    <row r="154" spans="5:8">
      <c r="E154" s="2">
        <v>151</v>
      </c>
      <c r="F154" s="7">
        <f t="shared" si="6"/>
        <v>529.13211513898625</v>
      </c>
      <c r="G154" s="2">
        <f t="shared" si="8"/>
        <v>102000</v>
      </c>
      <c r="H154" s="13">
        <f t="shared" si="7"/>
        <v>1.02</v>
      </c>
    </row>
    <row r="155" spans="5:8">
      <c r="E155" s="2">
        <v>152</v>
      </c>
      <c r="F155" s="7">
        <f t="shared" si="6"/>
        <v>530.58902559020703</v>
      </c>
      <c r="G155" s="2">
        <f t="shared" si="8"/>
        <v>102000</v>
      </c>
      <c r="H155" s="13">
        <f t="shared" si="7"/>
        <v>1.02</v>
      </c>
    </row>
    <row r="156" spans="5:8">
      <c r="E156" s="2">
        <v>153</v>
      </c>
      <c r="F156" s="7">
        <f t="shared" si="6"/>
        <v>531.99386122954729</v>
      </c>
      <c r="G156" s="2">
        <f t="shared" si="8"/>
        <v>102000</v>
      </c>
      <c r="H156" s="13">
        <f t="shared" si="7"/>
        <v>1.02</v>
      </c>
    </row>
    <row r="157" spans="5:8">
      <c r="E157" s="2">
        <v>154</v>
      </c>
      <c r="F157" s="7">
        <f t="shared" si="6"/>
        <v>533.3467023187203</v>
      </c>
      <c r="G157" s="2">
        <f t="shared" si="8"/>
        <v>102000</v>
      </c>
      <c r="H157" s="13">
        <f t="shared" si="7"/>
        <v>1.02</v>
      </c>
    </row>
    <row r="158" spans="5:8">
      <c r="E158" s="2">
        <v>155</v>
      </c>
      <c r="F158" s="7">
        <f t="shared" si="6"/>
        <v>534.64763026336152</v>
      </c>
      <c r="G158" s="2">
        <f t="shared" si="8"/>
        <v>102000</v>
      </c>
      <c r="H158" s="13">
        <f t="shared" si="7"/>
        <v>1.02</v>
      </c>
    </row>
    <row r="159" spans="5:8">
      <c r="E159" s="2">
        <v>156</v>
      </c>
      <c r="F159" s="7">
        <f t="shared" si="6"/>
        <v>535.89672715026472</v>
      </c>
      <c r="G159" s="2">
        <f t="shared" si="8"/>
        <v>102000</v>
      </c>
      <c r="H159" s="13">
        <f t="shared" si="7"/>
        <v>1.02</v>
      </c>
    </row>
    <row r="160" spans="5:8">
      <c r="E160" s="2">
        <v>157</v>
      </c>
      <c r="F160" s="7">
        <f t="shared" si="6"/>
        <v>537.0940753037886</v>
      </c>
      <c r="G160" s="2">
        <f t="shared" si="8"/>
        <v>102000</v>
      </c>
      <c r="H160" s="13">
        <f t="shared" si="7"/>
        <v>1.02</v>
      </c>
    </row>
    <row r="161" spans="5:8">
      <c r="E161" s="2">
        <v>158</v>
      </c>
      <c r="F161" s="7">
        <f t="shared" si="6"/>
        <v>538.23975686135532</v>
      </c>
      <c r="G161" s="2">
        <f t="shared" si="8"/>
        <v>102000</v>
      </c>
      <c r="H161" s="13">
        <f t="shared" si="7"/>
        <v>1.02</v>
      </c>
    </row>
    <row r="162" spans="5:8">
      <c r="E162" s="2">
        <v>159</v>
      </c>
      <c r="F162" s="7">
        <f t="shared" si="6"/>
        <v>539.33385336794345</v>
      </c>
      <c r="G162" s="2">
        <f t="shared" si="8"/>
        <v>102000</v>
      </c>
      <c r="H162" s="13">
        <f t="shared" si="7"/>
        <v>1.02</v>
      </c>
    </row>
    <row r="163" spans="5:8">
      <c r="E163" s="2">
        <v>160</v>
      </c>
      <c r="F163" s="7">
        <f t="shared" si="6"/>
        <v>540.37644538945676</v>
      </c>
      <c r="G163" s="2">
        <f t="shared" si="8"/>
        <v>102000</v>
      </c>
      <c r="H163" s="13">
        <f t="shared" si="7"/>
        <v>1.02</v>
      </c>
    </row>
    <row r="164" spans="5:8">
      <c r="E164" s="2">
        <v>161</v>
      </c>
      <c r="F164" s="7">
        <f t="shared" si="6"/>
        <v>541.3676121448392</v>
      </c>
      <c r="G164" s="2">
        <f t="shared" si="8"/>
        <v>102000</v>
      </c>
      <c r="H164" s="13">
        <f t="shared" si="7"/>
        <v>1.02</v>
      </c>
    </row>
    <row r="165" spans="5:8">
      <c r="E165" s="2">
        <v>162</v>
      </c>
      <c r="F165" s="7">
        <f t="shared" si="6"/>
        <v>542.30743115679184</v>
      </c>
      <c r="G165" s="2">
        <f t="shared" si="8"/>
        <v>102000</v>
      </c>
      <c r="H165" s="13">
        <f t="shared" si="7"/>
        <v>1.02</v>
      </c>
    </row>
    <row r="166" spans="5:8">
      <c r="E166" s="2">
        <v>163</v>
      </c>
      <c r="F166" s="7">
        <f t="shared" si="6"/>
        <v>543.19597792094112</v>
      </c>
      <c r="G166" s="2">
        <f t="shared" si="8"/>
        <v>102000</v>
      </c>
      <c r="H166" s="13">
        <f t="shared" si="7"/>
        <v>1.02</v>
      </c>
    </row>
    <row r="167" spans="5:8">
      <c r="E167" s="2">
        <v>164</v>
      </c>
      <c r="F167" s="7">
        <f t="shared" si="6"/>
        <v>544.03332559329374</v>
      </c>
      <c r="G167" s="2">
        <f t="shared" si="8"/>
        <v>102000</v>
      </c>
      <c r="H167" s="13">
        <f t="shared" si="7"/>
        <v>1.02</v>
      </c>
    </row>
    <row r="168" spans="5:8">
      <c r="E168" s="2">
        <v>165</v>
      </c>
      <c r="F168" s="7">
        <f t="shared" si="6"/>
        <v>544.81954469581603</v>
      </c>
      <c r="G168" s="2">
        <f t="shared" si="8"/>
        <v>102000</v>
      </c>
      <c r="H168" s="13">
        <f t="shared" si="7"/>
        <v>1.02</v>
      </c>
    </row>
    <row r="169" spans="5:8">
      <c r="E169" s="2">
        <v>166</v>
      </c>
      <c r="F169" s="7">
        <f t="shared" si="6"/>
        <v>545.55470283997033</v>
      </c>
      <c r="G169" s="2">
        <f t="shared" si="8"/>
        <v>102000</v>
      </c>
      <c r="H169" s="13">
        <f t="shared" si="7"/>
        <v>1.02</v>
      </c>
    </row>
    <row r="170" spans="5:8">
      <c r="E170" s="2">
        <v>167</v>
      </c>
      <c r="F170" s="7">
        <f t="shared" si="6"/>
        <v>546.23886446803442</v>
      </c>
      <c r="G170" s="2">
        <f t="shared" si="8"/>
        <v>102000</v>
      </c>
      <c r="H170" s="13">
        <f t="shared" si="7"/>
        <v>1.02</v>
      </c>
    </row>
    <row r="171" spans="5:8">
      <c r="E171" s="2">
        <v>168</v>
      </c>
      <c r="F171" s="7">
        <f t="shared" si="6"/>
        <v>546.8720906120401</v>
      </c>
      <c r="G171" s="2">
        <f t="shared" si="8"/>
        <v>102000</v>
      </c>
      <c r="H171" s="13">
        <f t="shared" si="7"/>
        <v>1.02</v>
      </c>
    </row>
    <row r="172" spans="5:8">
      <c r="E172" s="2">
        <v>169</v>
      </c>
      <c r="F172" s="7">
        <f t="shared" si="6"/>
        <v>547.45443867016536</v>
      </c>
      <c r="G172" s="2">
        <f t="shared" si="8"/>
        <v>102000</v>
      </c>
      <c r="H172" s="13">
        <f t="shared" si="7"/>
        <v>1.02</v>
      </c>
    </row>
    <row r="173" spans="5:8">
      <c r="E173" s="2">
        <v>170</v>
      </c>
      <c r="F173" s="7">
        <f t="shared" si="6"/>
        <v>547.98596220041429</v>
      </c>
      <c r="G173" s="2">
        <f t="shared" si="8"/>
        <v>102000</v>
      </c>
      <c r="H173" s="13">
        <f t="shared" si="7"/>
        <v>1.02</v>
      </c>
    </row>
    <row r="174" spans="5:8">
      <c r="E174" s="2">
        <v>171</v>
      </c>
      <c r="F174" s="7">
        <f t="shared" si="6"/>
        <v>548.46671073143693</v>
      </c>
      <c r="G174" s="2">
        <f t="shared" si="8"/>
        <v>102000</v>
      </c>
      <c r="H174" s="13">
        <f t="shared" si="7"/>
        <v>1.02</v>
      </c>
    </row>
    <row r="175" spans="5:8">
      <c r="E175" s="2">
        <v>172</v>
      </c>
      <c r="F175" s="7">
        <f t="shared" si="6"/>
        <v>548.89672959033271</v>
      </c>
      <c r="G175" s="2">
        <f t="shared" si="8"/>
        <v>102000</v>
      </c>
      <c r="H175" s="13">
        <f t="shared" si="7"/>
        <v>1.02</v>
      </c>
    </row>
    <row r="176" spans="5:8">
      <c r="E176" s="2">
        <v>173</v>
      </c>
      <c r="F176" s="7">
        <f t="shared" si="6"/>
        <v>549.27605974730591</v>
      </c>
      <c r="G176" s="2">
        <f t="shared" si="8"/>
        <v>102000</v>
      </c>
      <c r="H176" s="13">
        <f t="shared" si="7"/>
        <v>1.02</v>
      </c>
    </row>
    <row r="177" spans="5:8">
      <c r="E177" s="2">
        <v>174</v>
      </c>
      <c r="F177" s="7">
        <f t="shared" si="6"/>
        <v>549.60473767703911</v>
      </c>
      <c r="G177" s="2">
        <f t="shared" si="8"/>
        <v>102000</v>
      </c>
      <c r="H177" s="13">
        <f t="shared" si="7"/>
        <v>1.02</v>
      </c>
    </row>
    <row r="178" spans="5:8">
      <c r="E178" s="2">
        <v>175</v>
      </c>
      <c r="F178" s="7">
        <f t="shared" si="6"/>
        <v>549.88279523666688</v>
      </c>
      <c r="G178" s="2">
        <f t="shared" si="8"/>
        <v>102000</v>
      </c>
      <c r="H178" s="13">
        <f t="shared" si="7"/>
        <v>1.02</v>
      </c>
    </row>
    <row r="179" spans="5:8">
      <c r="E179" s="2">
        <v>176</v>
      </c>
      <c r="F179" s="7">
        <f t="shared" si="6"/>
        <v>550.11025956024332</v>
      </c>
      <c r="G179" s="2">
        <f t="shared" si="8"/>
        <v>102000</v>
      </c>
      <c r="H179" s="13">
        <f t="shared" si="7"/>
        <v>1.02</v>
      </c>
    </row>
    <row r="180" spans="5:8">
      <c r="E180" s="2">
        <v>177</v>
      </c>
      <c r="F180" s="7">
        <f t="shared" si="6"/>
        <v>550.28715296961025</v>
      </c>
      <c r="G180" s="2">
        <f t="shared" si="8"/>
        <v>102000</v>
      </c>
      <c r="H180" s="13">
        <f t="shared" si="7"/>
        <v>1.02</v>
      </c>
    </row>
    <row r="181" spans="5:8">
      <c r="E181" s="2">
        <v>178</v>
      </c>
      <c r="F181" s="7">
        <f t="shared" si="6"/>
        <v>550.41349290158109</v>
      </c>
      <c r="G181" s="2">
        <f t="shared" si="8"/>
        <v>102000</v>
      </c>
      <c r="H181" s="13">
        <f t="shared" si="7"/>
        <v>1.02</v>
      </c>
    </row>
    <row r="182" spans="5:8">
      <c r="E182" s="2">
        <v>179</v>
      </c>
      <c r="F182" s="7">
        <f t="shared" si="6"/>
        <v>550.4892918513799</v>
      </c>
      <c r="G182" s="2">
        <f t="shared" si="8"/>
        <v>102000</v>
      </c>
      <c r="H182" s="13">
        <f t="shared" si="7"/>
        <v>1.02</v>
      </c>
    </row>
    <row r="183" spans="5:8">
      <c r="E183" s="2">
        <v>180</v>
      </c>
      <c r="F183" s="7">
        <f t="shared" si="6"/>
        <v>550.51455733227556</v>
      </c>
      <c r="G183" s="2">
        <f t="shared" si="8"/>
        <v>102000</v>
      </c>
      <c r="H183" s="13">
        <f t="shared" si="7"/>
        <v>1.02</v>
      </c>
    </row>
    <row r="184" spans="5:8">
      <c r="E184" s="2">
        <v>181</v>
      </c>
      <c r="F184" s="7">
        <f t="shared" si="6"/>
        <v>550.4892918513799</v>
      </c>
      <c r="G184" s="2">
        <f>G183*(F183/F184)^$B$15</f>
        <v>102006.1795376919</v>
      </c>
      <c r="H184" s="14">
        <f t="shared" si="7"/>
        <v>1.0200617953769191</v>
      </c>
    </row>
    <row r="185" spans="5:8">
      <c r="E185" s="2">
        <v>182</v>
      </c>
      <c r="F185" s="7">
        <f t="shared" si="6"/>
        <v>550.41349290158109</v>
      </c>
      <c r="G185" s="2">
        <f t="shared" ref="G185:G248" si="9">G184*(F184/F185)^$B$15</f>
        <v>102024.72271277817</v>
      </c>
      <c r="H185" s="14">
        <f t="shared" si="7"/>
        <v>1.0202472271277816</v>
      </c>
    </row>
    <row r="186" spans="5:8">
      <c r="E186" s="2">
        <v>183</v>
      </c>
      <c r="F186" s="7">
        <f t="shared" si="6"/>
        <v>550.28715296961025</v>
      </c>
      <c r="G186" s="2">
        <f t="shared" si="9"/>
        <v>102055.64321729529</v>
      </c>
      <c r="H186" s="14">
        <f t="shared" si="7"/>
        <v>1.020556432172953</v>
      </c>
    </row>
    <row r="187" spans="5:8">
      <c r="E187" s="2">
        <v>184</v>
      </c>
      <c r="F187" s="7">
        <f t="shared" si="6"/>
        <v>550.11025956024332</v>
      </c>
      <c r="G187" s="2">
        <f t="shared" si="9"/>
        <v>102098.96389133393</v>
      </c>
      <c r="H187" s="14">
        <f t="shared" si="7"/>
        <v>1.0209896389133393</v>
      </c>
    </row>
    <row r="188" spans="5:8">
      <c r="E188" s="2">
        <v>185</v>
      </c>
      <c r="F188" s="7">
        <f t="shared" si="6"/>
        <v>549.88279523666688</v>
      </c>
      <c r="G188" s="2">
        <f t="shared" si="9"/>
        <v>102154.71675312451</v>
      </c>
      <c r="H188" s="14">
        <f t="shared" si="7"/>
        <v>1.0215471675312451</v>
      </c>
    </row>
    <row r="189" spans="5:8">
      <c r="E189" s="2">
        <v>186</v>
      </c>
      <c r="F189" s="7">
        <f t="shared" si="6"/>
        <v>549.60473767703911</v>
      </c>
      <c r="G189" s="2">
        <f t="shared" si="9"/>
        <v>102222.94304124144</v>
      </c>
      <c r="H189" s="14">
        <f t="shared" si="7"/>
        <v>1.0222294304124144</v>
      </c>
    </row>
    <row r="190" spans="5:8">
      <c r="E190" s="2">
        <v>187</v>
      </c>
      <c r="F190" s="7">
        <f t="shared" si="6"/>
        <v>549.27605974730591</v>
      </c>
      <c r="G190" s="2">
        <f t="shared" si="9"/>
        <v>102303.69326900819</v>
      </c>
      <c r="H190" s="14">
        <f t="shared" si="7"/>
        <v>1.0230369326900819</v>
      </c>
    </row>
    <row r="191" spans="5:8">
      <c r="E191" s="2">
        <v>188</v>
      </c>
      <c r="F191" s="7">
        <f t="shared" si="6"/>
        <v>548.89672959033248</v>
      </c>
      <c r="G191" s="2">
        <f t="shared" si="9"/>
        <v>102397.02729121268</v>
      </c>
      <c r="H191" s="14">
        <f t="shared" si="7"/>
        <v>1.0239702729121267</v>
      </c>
    </row>
    <row r="192" spans="5:8">
      <c r="E192" s="2">
        <v>189</v>
      </c>
      <c r="F192" s="7">
        <f t="shared" si="6"/>
        <v>548.46671073143682</v>
      </c>
      <c r="G192" s="2">
        <f t="shared" si="9"/>
        <v>102503.01438326437</v>
      </c>
      <c r="H192" s="14">
        <f t="shared" si="7"/>
        <v>1.0250301438326437</v>
      </c>
    </row>
    <row r="193" spans="5:8">
      <c r="E193" s="2">
        <v>190</v>
      </c>
      <c r="F193" s="7">
        <f t="shared" si="6"/>
        <v>547.98596220041429</v>
      </c>
      <c r="G193" s="2">
        <f t="shared" si="9"/>
        <v>102621.73333295256</v>
      </c>
      <c r="H193" s="14">
        <f t="shared" si="7"/>
        <v>1.0262173333295255</v>
      </c>
    </row>
    <row r="194" spans="5:8">
      <c r="E194" s="2">
        <v>191</v>
      </c>
      <c r="F194" s="7">
        <f t="shared" si="6"/>
        <v>547.45443867016536</v>
      </c>
      <c r="G194" s="2">
        <f t="shared" si="9"/>
        <v>102753.27254498747</v>
      </c>
      <c r="H194" s="14">
        <f t="shared" si="7"/>
        <v>1.0275327254498747</v>
      </c>
    </row>
    <row r="195" spans="5:8">
      <c r="E195" s="2">
        <v>192</v>
      </c>
      <c r="F195" s="7">
        <f t="shared" si="6"/>
        <v>546.8720906120401</v>
      </c>
      <c r="G195" s="2">
        <f t="shared" si="9"/>
        <v>102897.73015853499</v>
      </c>
      <c r="H195" s="14">
        <f t="shared" si="7"/>
        <v>1.0289773015853498</v>
      </c>
    </row>
    <row r="196" spans="5:8">
      <c r="E196" s="2">
        <v>193</v>
      </c>
      <c r="F196" s="7">
        <f t="shared" ref="F196:F259" si="10">$B$9+PI()*$B$5^2/4*($B$6+$B$7-$B$6*COS(RADIANS(E196))-$B$7*SQRT(1-($B$6/$B$7*SIN(RADIANS(E196)))^2))</f>
        <v>546.23886446803442</v>
      </c>
      <c r="G196" s="2">
        <f t="shared" si="9"/>
        <v>103055.2141779801</v>
      </c>
      <c r="H196" s="14">
        <f t="shared" ref="H196:H259" si="11">G196/10^5</f>
        <v>1.0305521417798009</v>
      </c>
    </row>
    <row r="197" spans="5:8">
      <c r="E197" s="2">
        <v>194</v>
      </c>
      <c r="F197" s="7">
        <f t="shared" si="10"/>
        <v>545.55470283997033</v>
      </c>
      <c r="G197" s="2">
        <f t="shared" si="9"/>
        <v>103225.8426171842</v>
      </c>
      <c r="H197" s="14">
        <f t="shared" si="11"/>
        <v>1.0322584261718419</v>
      </c>
    </row>
    <row r="198" spans="5:8">
      <c r="E198" s="2">
        <v>195</v>
      </c>
      <c r="F198" s="7">
        <f t="shared" si="10"/>
        <v>544.81954469581603</v>
      </c>
      <c r="G198" s="2">
        <f t="shared" si="9"/>
        <v>103409.74365752595</v>
      </c>
      <c r="H198" s="14">
        <f t="shared" si="11"/>
        <v>1.0340974365752595</v>
      </c>
    </row>
    <row r="199" spans="5:8">
      <c r="E199" s="2">
        <v>196</v>
      </c>
      <c r="F199" s="7">
        <f t="shared" si="10"/>
        <v>544.03332559329374</v>
      </c>
      <c r="G199" s="2">
        <f t="shared" si="9"/>
        <v>103607.05582004898</v>
      </c>
      <c r="H199" s="14">
        <f t="shared" si="11"/>
        <v>1.0360705582004897</v>
      </c>
    </row>
    <row r="200" spans="5:8">
      <c r="E200" s="2">
        <v>197</v>
      </c>
      <c r="F200" s="7">
        <f t="shared" si="10"/>
        <v>543.19597792094112</v>
      </c>
      <c r="G200" s="2">
        <f t="shared" si="9"/>
        <v>103817.9281520657</v>
      </c>
      <c r="H200" s="14">
        <f t="shared" si="11"/>
        <v>1.038179281520657</v>
      </c>
    </row>
    <row r="201" spans="5:8">
      <c r="E201" s="2">
        <v>198</v>
      </c>
      <c r="F201" s="7">
        <f t="shared" si="10"/>
        <v>542.30743115679184</v>
      </c>
      <c r="G201" s="2">
        <f t="shared" si="9"/>
        <v>104042.5204286002</v>
      </c>
      <c r="H201" s="14">
        <f t="shared" si="11"/>
        <v>1.040425204286002</v>
      </c>
    </row>
    <row r="202" spans="5:8">
      <c r="E202" s="2">
        <v>199</v>
      </c>
      <c r="F202" s="7">
        <f t="shared" si="10"/>
        <v>541.36761214483909</v>
      </c>
      <c r="G202" s="2">
        <f t="shared" si="9"/>
        <v>104281.0033690851</v>
      </c>
      <c r="H202" s="14">
        <f t="shared" si="11"/>
        <v>1.042810033690851</v>
      </c>
    </row>
    <row r="203" spans="5:8">
      <c r="E203" s="2">
        <v>200</v>
      </c>
      <c r="F203" s="7">
        <f t="shared" si="10"/>
        <v>540.37644538945676</v>
      </c>
      <c r="G203" s="2">
        <f t="shared" si="9"/>
        <v>104533.55886976003</v>
      </c>
      <c r="H203" s="14">
        <f t="shared" si="11"/>
        <v>1.0453355886976003</v>
      </c>
    </row>
    <row r="204" spans="5:8">
      <c r="E204" s="2">
        <v>201</v>
      </c>
      <c r="F204" s="7">
        <f t="shared" si="10"/>
        <v>539.33385336794345</v>
      </c>
      <c r="G204" s="2">
        <f t="shared" si="9"/>
        <v>104800.38025225532</v>
      </c>
      <c r="H204" s="14">
        <f t="shared" si="11"/>
        <v>1.0480038025225531</v>
      </c>
    </row>
    <row r="205" spans="5:8">
      <c r="E205" s="2">
        <v>202</v>
      </c>
      <c r="F205" s="7">
        <f t="shared" si="10"/>
        <v>538.23975686135532</v>
      </c>
      <c r="G205" s="2">
        <f t="shared" si="9"/>
        <v>105081.67252888076</v>
      </c>
      <c r="H205" s="14">
        <f t="shared" si="11"/>
        <v>1.0508167252888077</v>
      </c>
    </row>
    <row r="206" spans="5:8">
      <c r="E206" s="2">
        <v>203</v>
      </c>
      <c r="F206" s="7">
        <f t="shared" si="10"/>
        <v>537.09407530378849</v>
      </c>
      <c r="G206" s="2">
        <f t="shared" si="9"/>
        <v>105377.6526851774</v>
      </c>
      <c r="H206" s="14">
        <f t="shared" si="11"/>
        <v>1.053776526851774</v>
      </c>
    </row>
    <row r="207" spans="5:8">
      <c r="E207" s="2">
        <v>204</v>
      </c>
      <c r="F207" s="7">
        <f t="shared" si="10"/>
        <v>535.89672715026472</v>
      </c>
      <c r="G207" s="2">
        <f t="shared" si="9"/>
        <v>105688.54998033016</v>
      </c>
      <c r="H207" s="14">
        <f t="shared" si="11"/>
        <v>1.0568854998033017</v>
      </c>
    </row>
    <row r="208" spans="5:8">
      <c r="E208" s="2">
        <v>205</v>
      </c>
      <c r="F208" s="7">
        <f t="shared" si="10"/>
        <v>534.64763026336152</v>
      </c>
      <c r="G208" s="2">
        <f t="shared" si="9"/>
        <v>106014.60626608173</v>
      </c>
      <c r="H208" s="14">
        <f t="shared" si="11"/>
        <v>1.0601460626608172</v>
      </c>
    </row>
    <row r="209" spans="5:8">
      <c r="E209" s="2">
        <v>206</v>
      </c>
      <c r="F209" s="7">
        <f t="shared" si="10"/>
        <v>533.3467023187203</v>
      </c>
      <c r="G209" s="2">
        <f t="shared" si="9"/>
        <v>106356.07632483084</v>
      </c>
      <c r="H209" s="14">
        <f t="shared" si="11"/>
        <v>1.0635607632483084</v>
      </c>
    </row>
    <row r="210" spans="5:8">
      <c r="E210" s="2">
        <v>207</v>
      </c>
      <c r="F210" s="7">
        <f t="shared" si="10"/>
        <v>531.99386122954729</v>
      </c>
      <c r="G210" s="2">
        <f t="shared" si="9"/>
        <v>106713.22822764546</v>
      </c>
      <c r="H210" s="14">
        <f t="shared" si="11"/>
        <v>1.0671322822764546</v>
      </c>
    </row>
    <row r="211" spans="5:8">
      <c r="E211" s="2">
        <v>208</v>
      </c>
      <c r="F211" s="7">
        <f t="shared" si="10"/>
        <v>530.58902559020703</v>
      </c>
      <c r="G211" s="2">
        <f t="shared" si="9"/>
        <v>107086.343712969</v>
      </c>
      <c r="H211" s="14">
        <f t="shared" si="11"/>
        <v>1.0708634371296899</v>
      </c>
    </row>
    <row r="212" spans="5:8">
      <c r="E212" s="2">
        <v>209</v>
      </c>
      <c r="F212" s="7">
        <f t="shared" si="10"/>
        <v>529.13211513898625</v>
      </c>
      <c r="G212" s="2">
        <f t="shared" si="9"/>
        <v>107475.71858684901</v>
      </c>
      <c r="H212" s="14">
        <f t="shared" si="11"/>
        <v>1.0747571858684901</v>
      </c>
    </row>
    <row r="213" spans="5:8">
      <c r="E213" s="2">
        <v>210</v>
      </c>
      <c r="F213" s="7">
        <f t="shared" si="10"/>
        <v>527.62305124008321</v>
      </c>
      <c r="G213" s="2">
        <f t="shared" si="9"/>
        <v>107881.66314557244</v>
      </c>
      <c r="H213" s="14">
        <f t="shared" si="11"/>
        <v>1.0788166314557244</v>
      </c>
    </row>
    <row r="214" spans="5:8">
      <c r="E214" s="2">
        <v>211</v>
      </c>
      <c r="F214" s="7">
        <f t="shared" si="10"/>
        <v>526.06175738485183</v>
      </c>
      <c r="G214" s="2">
        <f t="shared" si="9"/>
        <v>108304.50262164666</v>
      </c>
      <c r="H214" s="14">
        <f t="shared" si="11"/>
        <v>1.0830450262164666</v>
      </c>
    </row>
    <row r="215" spans="5:8">
      <c r="E215" s="2">
        <v>212</v>
      </c>
      <c r="F215" s="7">
        <f t="shared" si="10"/>
        <v>524.44815971230071</v>
      </c>
      <c r="G215" s="2">
        <f t="shared" si="9"/>
        <v>108744.57765412658</v>
      </c>
      <c r="H215" s="14">
        <f t="shared" si="11"/>
        <v>1.0874457765412657</v>
      </c>
    </row>
    <row r="216" spans="5:8">
      <c r="E216" s="2">
        <v>213</v>
      </c>
      <c r="F216" s="7">
        <f t="shared" si="10"/>
        <v>522.78218754881232</v>
      </c>
      <c r="G216" s="2">
        <f t="shared" si="9"/>
        <v>109202.24478435148</v>
      </c>
      <c r="H216" s="14">
        <f t="shared" si="11"/>
        <v>1.0920224478435148</v>
      </c>
    </row>
    <row r="217" spans="5:8">
      <c r="E217" s="2">
        <v>214</v>
      </c>
      <c r="F217" s="7">
        <f t="shared" si="10"/>
        <v>521.06377396701544</v>
      </c>
      <c r="G217" s="2">
        <f t="shared" si="9"/>
        <v>109677.8769782211</v>
      </c>
      <c r="H217" s="14">
        <f t="shared" si="11"/>
        <v>1.0967787697822111</v>
      </c>
    </row>
    <row r="218" spans="5:8">
      <c r="E218" s="2">
        <v>215</v>
      </c>
      <c r="F218" s="7">
        <f t="shared" si="10"/>
        <v>519.29285636370025</v>
      </c>
      <c r="G218" s="2">
        <f t="shared" si="9"/>
        <v>110171.86417621249</v>
      </c>
      <c r="H218" s="14">
        <f t="shared" si="11"/>
        <v>1.101718641762125</v>
      </c>
    </row>
    <row r="219" spans="5:8">
      <c r="E219" s="2">
        <v>216</v>
      </c>
      <c r="F219" s="7">
        <f t="shared" si="10"/>
        <v>517.46937705663038</v>
      </c>
      <c r="G219" s="2">
        <f t="shared" si="9"/>
        <v>110684.61387241233</v>
      </c>
      <c r="H219" s="14">
        <f t="shared" si="11"/>
        <v>1.1068461387241233</v>
      </c>
    </row>
    <row r="220" spans="5:8">
      <c r="E220" s="2">
        <v>217</v>
      </c>
      <c r="F220" s="7">
        <f t="shared" si="10"/>
        <v>515.59328390004816</v>
      </c>
      <c r="G220" s="2">
        <f t="shared" si="9"/>
        <v>111216.55172392145</v>
      </c>
      <c r="H220" s="14">
        <f t="shared" si="11"/>
        <v>1.1121655172392146</v>
      </c>
    </row>
    <row r="221" spans="5:8">
      <c r="E221" s="2">
        <v>218</v>
      </c>
      <c r="F221" s="7">
        <f t="shared" si="10"/>
        <v>513.66453091863787</v>
      </c>
      <c r="G221" s="2">
        <f t="shared" si="9"/>
        <v>111768.12219206826</v>
      </c>
      <c r="H221" s="14">
        <f t="shared" si="11"/>
        <v>1.1176812219206826</v>
      </c>
    </row>
    <row r="222" spans="5:8">
      <c r="E222" s="2">
        <v>219</v>
      </c>
      <c r="F222" s="7">
        <f t="shared" si="10"/>
        <v>511.68307895964017</v>
      </c>
      <c r="G222" s="2">
        <f t="shared" si="9"/>
        <v>112339.789216961</v>
      </c>
      <c r="H222" s="14">
        <f t="shared" si="11"/>
        <v>1.1233978921696099</v>
      </c>
    </row>
    <row r="223" spans="5:8">
      <c r="E223" s="2">
        <v>220</v>
      </c>
      <c r="F223" s="7">
        <f t="shared" si="10"/>
        <v>509.64889636276888</v>
      </c>
      <c r="G223" s="2">
        <f t="shared" si="9"/>
        <v>112932.03692700095</v>
      </c>
      <c r="H223" s="14">
        <f t="shared" si="11"/>
        <v>1.1293203692700096</v>
      </c>
    </row>
    <row r="224" spans="5:8">
      <c r="E224" s="2">
        <v>221</v>
      </c>
      <c r="F224" s="7">
        <f t="shared" si="10"/>
        <v>507.56195964751879</v>
      </c>
      <c r="G224" s="2">
        <f t="shared" si="9"/>
        <v>113545.37038507797</v>
      </c>
      <c r="H224" s="14">
        <f t="shared" si="11"/>
        <v>1.1354537038507797</v>
      </c>
    </row>
    <row r="225" spans="5:8">
      <c r="E225" s="2">
        <v>222</v>
      </c>
      <c r="F225" s="7">
        <f t="shared" si="10"/>
        <v>505.42225421738419</v>
      </c>
      <c r="G225" s="2">
        <f t="shared" si="9"/>
        <v>114180.31637327993</v>
      </c>
      <c r="H225" s="14">
        <f t="shared" si="11"/>
        <v>1.1418031637327992</v>
      </c>
    </row>
    <row r="226" spans="5:8">
      <c r="E226" s="2">
        <v>223</v>
      </c>
      <c r="F226" s="7">
        <f t="shared" si="10"/>
        <v>503.22977508045869</v>
      </c>
      <c r="G226" s="2">
        <f t="shared" si="9"/>
        <v>114837.4242180547</v>
      </c>
      <c r="H226" s="14">
        <f t="shared" si="11"/>
        <v>1.148374242180547</v>
      </c>
    </row>
    <row r="227" spans="5:8">
      <c r="E227" s="2">
        <v>224</v>
      </c>
      <c r="F227" s="7">
        <f t="shared" si="10"/>
        <v>500.98452758579566</v>
      </c>
      <c r="G227" s="2">
        <f t="shared" si="9"/>
        <v>115517.2666578905</v>
      </c>
      <c r="H227" s="14">
        <f t="shared" si="11"/>
        <v>1.155172666578905</v>
      </c>
    </row>
    <row r="228" spans="5:8">
      <c r="E228" s="2">
        <v>225</v>
      </c>
      <c r="F228" s="7">
        <f t="shared" si="10"/>
        <v>498.68652817486168</v>
      </c>
      <c r="G228" s="2">
        <f t="shared" si="9"/>
        <v>116220.44075570103</v>
      </c>
      <c r="H228" s="14">
        <f t="shared" si="11"/>
        <v>1.1622044075570104</v>
      </c>
    </row>
    <row r="229" spans="5:8">
      <c r="E229" s="2">
        <v>226</v>
      </c>
      <c r="F229" s="7">
        <f t="shared" si="10"/>
        <v>496.33580514732586</v>
      </c>
      <c r="G229" s="2">
        <f t="shared" si="9"/>
        <v>116947.5688582416</v>
      </c>
      <c r="H229" s="14">
        <f t="shared" si="11"/>
        <v>1.169475688582416</v>
      </c>
    </row>
    <row r="230" spans="5:8">
      <c r="E230" s="2">
        <v>227</v>
      </c>
      <c r="F230" s="7">
        <f t="shared" si="10"/>
        <v>493.93239944035741</v>
      </c>
      <c r="G230" s="2">
        <f t="shared" si="9"/>
        <v>117699.29960502568</v>
      </c>
      <c r="H230" s="14">
        <f t="shared" si="11"/>
        <v>1.1769929960502568</v>
      </c>
    </row>
    <row r="231" spans="5:8">
      <c r="E231" s="2">
        <v>228</v>
      </c>
      <c r="F231" s="7">
        <f t="shared" si="10"/>
        <v>491.47636542052589</v>
      </c>
      <c r="G231" s="2">
        <f t="shared" si="9"/>
        <v>118476.30898936384</v>
      </c>
      <c r="H231" s="14">
        <f t="shared" si="11"/>
        <v>1.1847630898936383</v>
      </c>
    </row>
    <row r="232" spans="5:8">
      <c r="E232" s="2">
        <v>229</v>
      </c>
      <c r="F232" s="7">
        <f t="shared" si="10"/>
        <v>488.96777168732075</v>
      </c>
      <c r="G232" s="2">
        <f t="shared" si="9"/>
        <v>119279.30147430956</v>
      </c>
      <c r="H232" s="14">
        <f t="shared" si="11"/>
        <v>1.1927930147430956</v>
      </c>
    </row>
    <row r="233" spans="5:8">
      <c r="E233" s="2">
        <v>230</v>
      </c>
      <c r="F233" s="7">
        <f t="shared" si="10"/>
        <v>486.40670188722049</v>
      </c>
      <c r="G233" s="2">
        <f t="shared" si="9"/>
        <v>120109.01116647193</v>
      </c>
      <c r="H233" s="14">
        <f t="shared" si="11"/>
        <v>1.2010901116647192</v>
      </c>
    </row>
    <row r="234" spans="5:8">
      <c r="E234" s="2">
        <v>231</v>
      </c>
      <c r="F234" s="7">
        <f t="shared" si="10"/>
        <v>483.79325553716427</v>
      </c>
      <c r="G234" s="2">
        <f t="shared" si="9"/>
        <v>120966.20305083756</v>
      </c>
      <c r="H234" s="14">
        <f t="shared" si="11"/>
        <v>1.2096620305083756</v>
      </c>
    </row>
    <row r="235" spans="5:8">
      <c r="E235" s="2">
        <v>232</v>
      </c>
      <c r="F235" s="7">
        <f t="shared" si="10"/>
        <v>481.12754885619438</v>
      </c>
      <c r="G235" s="2">
        <f t="shared" si="9"/>
        <v>121851.67428994083</v>
      </c>
      <c r="H235" s="14">
        <f t="shared" si="11"/>
        <v>1.2185167428994084</v>
      </c>
    </row>
    <row r="236" spans="5:8">
      <c r="E236" s="2">
        <v>233</v>
      </c>
      <c r="F236" s="7">
        <f t="shared" si="10"/>
        <v>478.40971560395195</v>
      </c>
      <c r="G236" s="2">
        <f t="shared" si="9"/>
        <v>122766.25559093188</v>
      </c>
      <c r="H236" s="14">
        <f t="shared" si="11"/>
        <v>1.2276625559093188</v>
      </c>
    </row>
    <row r="237" spans="5:8">
      <c r="E237" s="2">
        <v>234</v>
      </c>
      <c r="F237" s="7">
        <f t="shared" si="10"/>
        <v>475.6399079246267</v>
      </c>
      <c r="G237" s="2">
        <f t="shared" si="9"/>
        <v>123710.81264431338</v>
      </c>
      <c r="H237" s="14">
        <f t="shared" si="11"/>
        <v>1.2371081264431338</v>
      </c>
    </row>
    <row r="238" spans="5:8">
      <c r="E238" s="2">
        <v>235</v>
      </c>
      <c r="F238" s="7">
        <f t="shared" si="10"/>
        <v>472.81829719488098</v>
      </c>
      <c r="G238" s="2">
        <f t="shared" si="9"/>
        <v>124686.24763835274</v>
      </c>
      <c r="H238" s="14">
        <f t="shared" si="11"/>
        <v>1.2468624763835274</v>
      </c>
    </row>
    <row r="239" spans="5:8">
      <c r="E239" s="2">
        <v>236</v>
      </c>
      <c r="F239" s="7">
        <f t="shared" si="10"/>
        <v>469.94507487418224</v>
      </c>
      <c r="G239" s="2">
        <f t="shared" si="9"/>
        <v>125693.50085343118</v>
      </c>
      <c r="H239" s="14">
        <f t="shared" si="11"/>
        <v>1.2569350085343118</v>
      </c>
    </row>
    <row r="240" spans="5:8">
      <c r="E240" s="2">
        <v>237</v>
      </c>
      <c r="F240" s="7">
        <f t="shared" si="10"/>
        <v>467.02045335589645</v>
      </c>
      <c r="G240" s="2">
        <f t="shared" si="9"/>
        <v>126733.55234085901</v>
      </c>
      <c r="H240" s="14">
        <f t="shared" si="11"/>
        <v>1.2673355234085901</v>
      </c>
    </row>
    <row r="241" spans="5:8">
      <c r="E241" s="2">
        <v>238</v>
      </c>
      <c r="F241" s="7">
        <f t="shared" si="10"/>
        <v>464.04466681742491</v>
      </c>
      <c r="G241" s="2">
        <f t="shared" si="9"/>
        <v>127807.42369097057</v>
      </c>
      <c r="H241" s="14">
        <f t="shared" si="11"/>
        <v>1.2780742369097056</v>
      </c>
    </row>
    <row r="242" spans="5:8">
      <c r="E242" s="2">
        <v>239</v>
      </c>
      <c r="F242" s="7">
        <f t="shared" si="10"/>
        <v>461.01797206758101</v>
      </c>
      <c r="G242" s="2">
        <f t="shared" si="9"/>
        <v>128916.17989561979</v>
      </c>
      <c r="H242" s="14">
        <f t="shared" si="11"/>
        <v>1.2891617989561979</v>
      </c>
    </row>
    <row r="243" spans="5:8">
      <c r="E243" s="2">
        <v>240</v>
      </c>
      <c r="F243" s="7">
        <f t="shared" si="10"/>
        <v>457.94064938933627</v>
      </c>
      <c r="G243" s="2">
        <f t="shared" si="9"/>
        <v>130060.93131052086</v>
      </c>
      <c r="H243" s="14">
        <f t="shared" si="11"/>
        <v>1.3006093131052086</v>
      </c>
    </row>
    <row r="244" spans="5:8">
      <c r="E244" s="2">
        <v>241</v>
      </c>
      <c r="F244" s="7">
        <f t="shared" si="10"/>
        <v>454.81300337599623</v>
      </c>
      <c r="G244" s="2">
        <f t="shared" si="9"/>
        <v>131242.83572322331</v>
      </c>
      <c r="H244" s="14">
        <f t="shared" si="11"/>
        <v>1.3124283572322331</v>
      </c>
    </row>
    <row r="245" spans="5:8">
      <c r="E245" s="2">
        <v>242</v>
      </c>
      <c r="F245" s="7">
        <f t="shared" si="10"/>
        <v>451.63536375879994</v>
      </c>
      <c r="G245" s="2">
        <f t="shared" si="9"/>
        <v>132463.10053288064</v>
      </c>
      <c r="H245" s="14">
        <f t="shared" si="11"/>
        <v>1.3246310053288064</v>
      </c>
    </row>
    <row r="246" spans="5:8">
      <c r="E246" s="2">
        <v>243</v>
      </c>
      <c r="F246" s="7">
        <f t="shared" si="10"/>
        <v>448.40808622387806</v>
      </c>
      <c r="G246" s="2">
        <f t="shared" si="9"/>
        <v>133722.98504836275</v>
      </c>
      <c r="H246" s="14">
        <f t="shared" si="11"/>
        <v>1.3372298504836275</v>
      </c>
    </row>
    <row r="247" spans="5:8">
      <c r="E247" s="2">
        <v>244</v>
      </c>
      <c r="F247" s="7">
        <f t="shared" si="10"/>
        <v>445.13155321645274</v>
      </c>
      <c r="G247" s="2">
        <f t="shared" si="9"/>
        <v>135023.80291168013</v>
      </c>
      <c r="H247" s="14">
        <f t="shared" si="11"/>
        <v>1.3502380291168012</v>
      </c>
    </row>
    <row r="248" spans="5:8">
      <c r="E248" s="2">
        <v>245</v>
      </c>
      <c r="F248" s="7">
        <f t="shared" si="10"/>
        <v>441.80617473010852</v>
      </c>
      <c r="G248" s="2">
        <f t="shared" si="9"/>
        <v>136366.92465413411</v>
      </c>
      <c r="H248" s="14">
        <f t="shared" si="11"/>
        <v>1.3636692465413411</v>
      </c>
    </row>
    <row r="249" spans="5:8">
      <c r="E249" s="2">
        <v>246</v>
      </c>
      <c r="F249" s="7">
        <f t="shared" si="10"/>
        <v>438.43238907893203</v>
      </c>
      <c r="G249" s="2">
        <f t="shared" ref="G249:G312" si="12">G248*(F248/F249)^$B$15</f>
        <v>137753.78039307796</v>
      </c>
      <c r="H249" s="14">
        <f t="shared" si="11"/>
        <v>1.3775378039307797</v>
      </c>
    </row>
    <row r="250" spans="5:8">
      <c r="E250" s="2">
        <v>247</v>
      </c>
      <c r="F250" s="7">
        <f t="shared" si="10"/>
        <v>435.01066365027174</v>
      </c>
      <c r="G250" s="2">
        <f t="shared" si="12"/>
        <v>139185.86267768242</v>
      </c>
      <c r="H250" s="14">
        <f t="shared" si="11"/>
        <v>1.3918586267768243</v>
      </c>
    </row>
    <row r="251" spans="5:8">
      <c r="E251" s="2">
        <v>248</v>
      </c>
      <c r="F251" s="7">
        <f t="shared" si="10"/>
        <v>431.54149563585469</v>
      </c>
      <c r="G251" s="2">
        <f t="shared" si="12"/>
        <v>140664.72949263197</v>
      </c>
      <c r="H251" s="14">
        <f t="shared" si="11"/>
        <v>1.4066472949263198</v>
      </c>
    </row>
    <row r="252" spans="5:8">
      <c r="E252" s="2">
        <v>249</v>
      </c>
      <c r="F252" s="7">
        <f t="shared" si="10"/>
        <v>428.025412738971</v>
      </c>
      <c r="G252" s="2">
        <f t="shared" si="12"/>
        <v>142192.00742925194</v>
      </c>
      <c r="H252" s="14">
        <f t="shared" si="11"/>
        <v>1.4219200742925193</v>
      </c>
    </row>
    <row r="253" spans="5:8">
      <c r="E253" s="2">
        <v>250</v>
      </c>
      <c r="F253" s="7">
        <f t="shared" si="10"/>
        <v>424.46297385543016</v>
      </c>
      <c r="G253" s="2">
        <f t="shared" si="12"/>
        <v>143769.39503417505</v>
      </c>
      <c r="H253" s="14">
        <f t="shared" si="11"/>
        <v>1.4376939503417505</v>
      </c>
    </row>
    <row r="254" spans="5:8">
      <c r="E254" s="2">
        <v>251</v>
      </c>
      <c r="F254" s="7">
        <f t="shared" si="10"/>
        <v>420.85476972599656</v>
      </c>
      <c r="G254" s="2">
        <f t="shared" si="12"/>
        <v>145398.66634629984</v>
      </c>
      <c r="H254" s="14">
        <f t="shared" si="11"/>
        <v>1.4539866634629983</v>
      </c>
    </row>
    <row r="255" spans="5:8">
      <c r="E255" s="2">
        <v>252</v>
      </c>
      <c r="F255" s="7">
        <f t="shared" si="10"/>
        <v>417.2014235580113</v>
      </c>
      <c r="G255" s="2">
        <f t="shared" si="12"/>
        <v>147081.67463348695</v>
      </c>
      <c r="H255" s="14">
        <f t="shared" si="11"/>
        <v>1.4708167463348696</v>
      </c>
    </row>
    <row r="256" spans="5:8">
      <c r="E256" s="2">
        <v>253</v>
      </c>
      <c r="F256" s="7">
        <f t="shared" si="10"/>
        <v>413.50359161393862</v>
      </c>
      <c r="G256" s="2">
        <f t="shared" si="12"/>
        <v>148820.35634116447</v>
      </c>
      <c r="H256" s="14">
        <f t="shared" si="11"/>
        <v>1.4882035634116446</v>
      </c>
    </row>
    <row r="257" spans="5:8">
      <c r="E257" s="2">
        <v>254</v>
      </c>
      <c r="F257" s="7">
        <f t="shared" si="10"/>
        <v>409.76196376459524</v>
      </c>
      <c r="G257" s="2">
        <f t="shared" si="12"/>
        <v>150616.73526579584</v>
      </c>
      <c r="H257" s="14">
        <f t="shared" si="11"/>
        <v>1.5061673526579584</v>
      </c>
    </row>
    <row r="258" spans="5:8">
      <c r="E258" s="2">
        <v>255</v>
      </c>
      <c r="F258" s="7">
        <f t="shared" si="10"/>
        <v>405.97726400486602</v>
      </c>
      <c r="G258" s="2">
        <f t="shared" si="12"/>
        <v>152472.92696698604</v>
      </c>
      <c r="H258" s="14">
        <f t="shared" si="11"/>
        <v>1.5247292696698604</v>
      </c>
    </row>
    <row r="259" spans="5:8">
      <c r="E259" s="2">
        <v>256</v>
      </c>
      <c r="F259" s="7">
        <f t="shared" si="10"/>
        <v>402.15025092975122</v>
      </c>
      <c r="G259" s="2">
        <f t="shared" si="12"/>
        <v>154391.14343288317</v>
      </c>
      <c r="H259" s="14">
        <f t="shared" si="11"/>
        <v>1.5439114343288316</v>
      </c>
    </row>
    <row r="260" spans="5:8">
      <c r="E260" s="2">
        <v>257</v>
      </c>
      <c r="F260" s="7">
        <f t="shared" ref="F260:F323" si="13">$B$9+PI()*$B$5^2/4*($B$6+$B$7-$B$6*COS(RADIANS(E260))-$B$7*SQRT(1-($B$6/$B$7*SIN(RADIANS(E260)))^2))</f>
        <v>398.28171816866433</v>
      </c>
      <c r="G260" s="2">
        <f t="shared" si="12"/>
        <v>156373.69801445532</v>
      </c>
      <c r="H260" s="14">
        <f t="shared" ref="H260:H323" si="14">G260/10^5</f>
        <v>1.5637369801445533</v>
      </c>
    </row>
    <row r="261" spans="5:8">
      <c r="E261" s="2">
        <v>258</v>
      </c>
      <c r="F261" s="7">
        <f t="shared" si="13"/>
        <v>394.37249477595486</v>
      </c>
      <c r="G261" s="2">
        <f t="shared" si="12"/>
        <v>158423.01064521671</v>
      </c>
      <c r="H261" s="14">
        <f t="shared" si="14"/>
        <v>1.5842301064521671</v>
      </c>
    </row>
    <row r="262" spans="5:8">
      <c r="E262" s="2">
        <v>259</v>
      </c>
      <c r="F262" s="7">
        <f t="shared" si="13"/>
        <v>390.42344557572216</v>
      </c>
      <c r="G262" s="2">
        <f t="shared" si="12"/>
        <v>160541.61336401643</v>
      </c>
      <c r="H262" s="14">
        <f t="shared" si="14"/>
        <v>1.6054161336401644</v>
      </c>
    </row>
    <row r="263" spans="5:8">
      <c r="E263" s="2">
        <v>260</v>
      </c>
      <c r="F263" s="7">
        <f t="shared" si="13"/>
        <v>386.43547145907297</v>
      </c>
      <c r="G263" s="2">
        <f t="shared" si="12"/>
        <v>162732.15615961119</v>
      </c>
      <c r="H263" s="14">
        <f t="shared" si="14"/>
        <v>1.6273215615961119</v>
      </c>
    </row>
    <row r="264" spans="5:8">
      <c r="E264" s="2">
        <v>261</v>
      </c>
      <c r="F264" s="7">
        <f t="shared" si="13"/>
        <v>382.40950963207615</v>
      </c>
      <c r="G264" s="2">
        <f t="shared" si="12"/>
        <v>164997.41315691275</v>
      </c>
      <c r="H264" s="14">
        <f t="shared" si="14"/>
        <v>1.6499741315691274</v>
      </c>
    </row>
    <row r="265" spans="5:8">
      <c r="E265" s="2">
        <v>262</v>
      </c>
      <c r="F265" s="7">
        <f t="shared" si="13"/>
        <v>378.34653381277951</v>
      </c>
      <c r="G265" s="2">
        <f t="shared" si="12"/>
        <v>167340.28916603563</v>
      </c>
      <c r="H265" s="14">
        <f t="shared" si="14"/>
        <v>1.6734028916603563</v>
      </c>
    </row>
    <row r="266" spans="5:8">
      <c r="E266" s="2">
        <v>263</v>
      </c>
      <c r="F266" s="7">
        <f t="shared" si="13"/>
        <v>374.24755437577301</v>
      </c>
      <c r="G266" s="2">
        <f t="shared" si="12"/>
        <v>169763.82661657303</v>
      </c>
      <c r="H266" s="14">
        <f t="shared" si="14"/>
        <v>1.6976382661657303</v>
      </c>
    </row>
    <row r="267" spans="5:8">
      <c r="E267" s="2">
        <v>264</v>
      </c>
      <c r="F267" s="7">
        <f t="shared" si="13"/>
        <v>370.11361844291139</v>
      </c>
      <c r="G267" s="2">
        <f t="shared" si="12"/>
        <v>172271.21290090069</v>
      </c>
      <c r="H267" s="14">
        <f t="shared" si="14"/>
        <v>1.7227121290090068</v>
      </c>
    </row>
    <row r="268" spans="5:8">
      <c r="E268" s="2">
        <v>265</v>
      </c>
      <c r="F268" s="7">
        <f t="shared" si="13"/>
        <v>365.94580991894009</v>
      </c>
      <c r="G268" s="2">
        <f t="shared" si="12"/>
        <v>174865.78815175436</v>
      </c>
      <c r="H268" s="14">
        <f t="shared" si="14"/>
        <v>1.7486578815175435</v>
      </c>
    </row>
    <row r="269" spans="5:8">
      <c r="E269" s="2">
        <v>266</v>
      </c>
      <c r="F269" s="7">
        <f t="shared" si="13"/>
        <v>361.74524947092198</v>
      </c>
      <c r="G269" s="2">
        <f t="shared" si="12"/>
        <v>177551.05348083397</v>
      </c>
      <c r="H269" s="14">
        <f t="shared" si="14"/>
        <v>1.7755105348083398</v>
      </c>
    </row>
    <row r="270" spans="5:8">
      <c r="E270" s="2">
        <v>267</v>
      </c>
      <c r="F270" s="7">
        <f t="shared" si="13"/>
        <v>357.51309445050185</v>
      </c>
      <c r="G270" s="2">
        <f t="shared" si="12"/>
        <v>180330.67970677943</v>
      </c>
      <c r="H270" s="14">
        <f t="shared" si="14"/>
        <v>1.8033067970677943</v>
      </c>
    </row>
    <row r="271" spans="5:8">
      <c r="E271" s="2">
        <v>268</v>
      </c>
      <c r="F271" s="7">
        <f t="shared" si="13"/>
        <v>353.25053875820726</v>
      </c>
      <c r="G271" s="2">
        <f t="shared" si="12"/>
        <v>183208.51660251463</v>
      </c>
      <c r="H271" s="14">
        <f t="shared" si="14"/>
        <v>1.8320851660251463</v>
      </c>
    </row>
    <row r="272" spans="5:8">
      <c r="E272" s="2">
        <v>269</v>
      </c>
      <c r="F272" s="7">
        <f t="shared" si="13"/>
        <v>348.95881264914698</v>
      </c>
      <c r="G272" s="2">
        <f t="shared" si="12"/>
        <v>186188.60269367989</v>
      </c>
      <c r="H272" s="14">
        <f t="shared" si="14"/>
        <v>1.8618860269367989</v>
      </c>
    </row>
    <row r="273" spans="5:8">
      <c r="E273" s="2">
        <v>270</v>
      </c>
      <c r="F273" s="7">
        <f t="shared" si="13"/>
        <v>344.63918247962584</v>
      </c>
      <c r="G273" s="2">
        <f t="shared" si="12"/>
        <v>189275.17564166492</v>
      </c>
      <c r="H273" s="14">
        <f t="shared" si="14"/>
        <v>1.8927517564166492</v>
      </c>
    </row>
    <row r="274" spans="5:8">
      <c r="E274" s="2">
        <v>271</v>
      </c>
      <c r="F274" s="7">
        <f t="shared" si="13"/>
        <v>340.29295039437471</v>
      </c>
      <c r="G274" s="2">
        <f t="shared" si="12"/>
        <v>192472.68324659814</v>
      </c>
      <c r="H274" s="14">
        <f t="shared" si="14"/>
        <v>1.9247268324659814</v>
      </c>
    </row>
    <row r="275" spans="5:8">
      <c r="E275" s="2">
        <v>272</v>
      </c>
      <c r="F275" s="7">
        <f t="shared" si="13"/>
        <v>335.92145395425348</v>
      </c>
      <c r="G275" s="2">
        <f t="shared" si="12"/>
        <v>195785.7951075559</v>
      </c>
      <c r="H275" s="14">
        <f t="shared" si="14"/>
        <v>1.9578579510755589</v>
      </c>
    </row>
    <row r="276" spans="5:8">
      <c r="E276" s="2">
        <v>273</v>
      </c>
      <c r="F276" s="7">
        <f t="shared" si="13"/>
        <v>331.52606570446846</v>
      </c>
      <c r="G276" s="2">
        <f t="shared" si="12"/>
        <v>199219.41497919359</v>
      </c>
      <c r="H276" s="14">
        <f t="shared" si="14"/>
        <v>1.992194149791936</v>
      </c>
    </row>
    <row r="277" spans="5:8">
      <c r="E277" s="2">
        <v>274</v>
      </c>
      <c r="F277" s="7">
        <f t="shared" si="13"/>
        <v>327.10819268350718</v>
      </c>
      <c r="G277" s="2">
        <f t="shared" si="12"/>
        <v>202778.69386598584</v>
      </c>
      <c r="H277" s="14">
        <f t="shared" si="14"/>
        <v>2.0277869386598586</v>
      </c>
    </row>
    <row r="278" spans="5:8">
      <c r="E278" s="2">
        <v>275</v>
      </c>
      <c r="F278" s="7">
        <f t="shared" si="13"/>
        <v>322.66927587317804</v>
      </c>
      <c r="G278" s="2">
        <f t="shared" si="12"/>
        <v>206469.0438972445</v>
      </c>
      <c r="H278" s="14">
        <f t="shared" si="14"/>
        <v>2.0646904389724448</v>
      </c>
    </row>
    <row r="279" spans="5:8">
      <c r="E279" s="2">
        <v>276</v>
      </c>
      <c r="F279" s="7">
        <f t="shared" si="13"/>
        <v>318.21078959030154</v>
      </c>
      <c r="G279" s="2">
        <f t="shared" si="12"/>
        <v>210296.15302808079</v>
      </c>
      <c r="H279" s="14">
        <f t="shared" si="14"/>
        <v>2.1029615302808078</v>
      </c>
    </row>
    <row r="280" spans="5:8">
      <c r="E280" s="2">
        <v>277</v>
      </c>
      <c r="F280" s="7">
        <f t="shared" si="13"/>
        <v>313.73424082077781</v>
      </c>
      <c r="G280" s="2">
        <f t="shared" si="12"/>
        <v>214266.00061342641</v>
      </c>
      <c r="H280" s="14">
        <f t="shared" si="14"/>
        <v>2.142660006134264</v>
      </c>
    </row>
    <row r="281" spans="5:8">
      <c r="E281" s="2">
        <v>278</v>
      </c>
      <c r="F281" s="7">
        <f t="shared" si="13"/>
        <v>309.24116849691359</v>
      </c>
      <c r="G281" s="2">
        <f t="shared" si="12"/>
        <v>218384.87390413054</v>
      </c>
      <c r="H281" s="14">
        <f t="shared" si="14"/>
        <v>2.1838487390413053</v>
      </c>
    </row>
    <row r="282" spans="5:8">
      <c r="E282" s="2">
        <v>279</v>
      </c>
      <c r="F282" s="7">
        <f t="shared" si="13"/>
        <v>304.73314271905343</v>
      </c>
      <c r="G282" s="2">
        <f t="shared" si="12"/>
        <v>222659.38551594663</v>
      </c>
      <c r="H282" s="14">
        <f t="shared" si="14"/>
        <v>2.2265938551594662</v>
      </c>
    </row>
    <row r="283" spans="5:8">
      <c r="E283" s="2">
        <v>280</v>
      </c>
      <c r="F283" s="7">
        <f t="shared" si="13"/>
        <v>300.21176392272298</v>
      </c>
      <c r="G283" s="2">
        <f t="shared" si="12"/>
        <v>227096.49192386589</v>
      </c>
      <c r="H283" s="14">
        <f t="shared" si="14"/>
        <v>2.2709649192386587</v>
      </c>
    </row>
    <row r="284" spans="5:8">
      <c r="E284" s="2">
        <v>281</v>
      </c>
      <c r="F284" s="7">
        <f t="shared" si="13"/>
        <v>295.67866199262801</v>
      </c>
      <c r="G284" s="2">
        <f t="shared" si="12"/>
        <v>231703.51303571634</v>
      </c>
      <c r="H284" s="14">
        <f t="shared" si="14"/>
        <v>2.3170351303571635</v>
      </c>
    </row>
    <row r="285" spans="5:8">
      <c r="E285" s="2">
        <v>282</v>
      </c>
      <c r="F285" s="7">
        <f t="shared" si="13"/>
        <v>291.1354953250094</v>
      </c>
      <c r="G285" s="2">
        <f t="shared" si="12"/>
        <v>236488.15290011035</v>
      </c>
      <c r="H285" s="14">
        <f t="shared" si="14"/>
        <v>2.3648815290011034</v>
      </c>
    </row>
    <row r="286" spans="5:8">
      <c r="E286" s="2">
        <v>283</v>
      </c>
      <c r="F286" s="7">
        <f t="shared" si="13"/>
        <v>286.58394983997971</v>
      </c>
      <c r="G286" s="2">
        <f t="shared" si="12"/>
        <v>241458.52160465607</v>
      </c>
      <c r="H286" s="14">
        <f t="shared" si="14"/>
        <v>2.4145852160465608</v>
      </c>
    </row>
    <row r="287" spans="5:8">
      <c r="E287" s="2">
        <v>284</v>
      </c>
      <c r="F287" s="7">
        <f t="shared" si="13"/>
        <v>282.02573794560118</v>
      </c>
      <c r="G287" s="2">
        <f t="shared" si="12"/>
        <v>246623.15842071339</v>
      </c>
      <c r="H287" s="14">
        <f t="shared" si="14"/>
        <v>2.4662315842071338</v>
      </c>
    </row>
    <row r="288" spans="5:8">
      <c r="E288" s="2">
        <v>285</v>
      </c>
      <c r="F288" s="7">
        <f t="shared" si="13"/>
        <v>277.46259745557768</v>
      </c>
      <c r="G288" s="2">
        <f t="shared" si="12"/>
        <v>251991.05625077986</v>
      </c>
      <c r="H288" s="14">
        <f t="shared" si="14"/>
        <v>2.5199105625077984</v>
      </c>
    </row>
    <row r="289" spans="5:8">
      <c r="E289" s="2">
        <v>286</v>
      </c>
      <c r="F289" s="7">
        <f t="shared" si="13"/>
        <v>272.89629046254868</v>
      </c>
      <c r="G289" s="2">
        <f t="shared" si="12"/>
        <v>257571.68743367671</v>
      </c>
      <c r="H289" s="14">
        <f t="shared" si="14"/>
        <v>2.5757168743367669</v>
      </c>
    </row>
    <row r="290" spans="5:8">
      <c r="E290" s="2">
        <v>287</v>
      </c>
      <c r="F290" s="7">
        <f t="shared" si="13"/>
        <v>268.32860216906937</v>
      </c>
      <c r="G290" s="2">
        <f t="shared" si="12"/>
        <v>263375.03096091776</v>
      </c>
      <c r="H290" s="14">
        <f t="shared" si="14"/>
        <v>2.6337503096091774</v>
      </c>
    </row>
    <row r="291" spans="5:8">
      <c r="E291" s="2">
        <v>288</v>
      </c>
      <c r="F291" s="7">
        <f t="shared" si="13"/>
        <v>263.76133967844612</v>
      </c>
      <c r="G291" s="2">
        <f t="shared" si="12"/>
        <v>269411.60115478659</v>
      </c>
      <c r="H291" s="14">
        <f t="shared" si="14"/>
        <v>2.694116011547866</v>
      </c>
    </row>
    <row r="292" spans="5:8">
      <c r="E292" s="2">
        <v>289</v>
      </c>
      <c r="F292" s="7">
        <f t="shared" si="13"/>
        <v>259.19633074769263</v>
      </c>
      <c r="G292" s="2">
        <f t="shared" si="12"/>
        <v>275692.47785445087</v>
      </c>
      <c r="H292" s="14">
        <f t="shared" si="14"/>
        <v>2.7569247785445086</v>
      </c>
    </row>
    <row r="293" spans="5:8">
      <c r="E293" s="2">
        <v>290</v>
      </c>
      <c r="F293" s="7">
        <f t="shared" si="13"/>
        <v>254.63542250492054</v>
      </c>
      <c r="G293" s="2">
        <f t="shared" si="12"/>
        <v>282229.33815070667</v>
      </c>
      <c r="H293" s="14">
        <f t="shared" si="14"/>
        <v>2.8222933815070665</v>
      </c>
    </row>
    <row r="294" spans="5:8">
      <c r="E294" s="2">
        <v>291</v>
      </c>
      <c r="F294" s="7">
        <f t="shared" si="13"/>
        <v>250.08048013355344</v>
      </c>
      <c r="G294" s="2">
        <f t="shared" si="12"/>
        <v>289034.48970225424</v>
      </c>
      <c r="H294" s="14">
        <f t="shared" si="14"/>
        <v>2.8903448970225423</v>
      </c>
    </row>
    <row r="295" spans="5:8">
      <c r="E295" s="2">
        <v>292</v>
      </c>
      <c r="F295" s="7">
        <f t="shared" si="13"/>
        <v>245.53338552579243</v>
      </c>
      <c r="G295" s="2">
        <f t="shared" si="12"/>
        <v>296120.90565645328</v>
      </c>
      <c r="H295" s="14">
        <f t="shared" si="14"/>
        <v>2.9612090565645328</v>
      </c>
    </row>
    <row r="296" spans="5:8">
      <c r="E296" s="2">
        <v>293</v>
      </c>
      <c r="F296" s="7">
        <f t="shared" si="13"/>
        <v>240.99603590780515</v>
      </c>
      <c r="G296" s="2">
        <f t="shared" si="12"/>
        <v>303502.26118479588</v>
      </c>
      <c r="H296" s="14">
        <f t="shared" si="14"/>
        <v>3.0350226118479586</v>
      </c>
    </row>
    <row r="297" spans="5:8">
      <c r="E297" s="2">
        <v>294</v>
      </c>
      <c r="F297" s="7">
        <f t="shared" si="13"/>
        <v>236.47034243913342</v>
      </c>
      <c r="G297" s="2">
        <f t="shared" si="12"/>
        <v>311192.97162738029</v>
      </c>
      <c r="H297" s="14">
        <f t="shared" si="14"/>
        <v>3.1119297162738029</v>
      </c>
    </row>
    <row r="298" spans="5:8">
      <c r="E298" s="2">
        <v>295</v>
      </c>
      <c r="F298" s="7">
        <f t="shared" si="13"/>
        <v>231.95822878883448</v>
      </c>
      <c r="G298" s="2">
        <f t="shared" si="12"/>
        <v>319208.23222083406</v>
      </c>
      <c r="H298" s="14">
        <f t="shared" si="14"/>
        <v>3.1920823222083405</v>
      </c>
    </row>
    <row r="299" spans="5:8">
      <c r="E299" s="2">
        <v>296</v>
      </c>
      <c r="F299" s="7">
        <f t="shared" si="13"/>
        <v>227.46162969087965</v>
      </c>
      <c r="G299" s="2">
        <f t="shared" si="12"/>
        <v>327564.05935972469</v>
      </c>
      <c r="H299" s="14">
        <f t="shared" si="14"/>
        <v>3.275640593597247</v>
      </c>
    </row>
    <row r="300" spans="5:8">
      <c r="E300" s="2">
        <v>297</v>
      </c>
      <c r="F300" s="7">
        <f t="shared" si="13"/>
        <v>222.982489481328</v>
      </c>
      <c r="G300" s="2">
        <f t="shared" si="12"/>
        <v>336277.33331170003</v>
      </c>
      <c r="H300" s="14">
        <f t="shared" si="14"/>
        <v>3.3627733331170004</v>
      </c>
    </row>
    <row r="301" spans="5:8">
      <c r="E301" s="2">
        <v>298</v>
      </c>
      <c r="F301" s="7">
        <f t="shared" si="13"/>
        <v>218.52276061978733</v>
      </c>
      <c r="G301" s="2">
        <f t="shared" si="12"/>
        <v>345365.84227043239</v>
      </c>
      <c r="H301" s="14">
        <f t="shared" si="14"/>
        <v>3.4536584227043239</v>
      </c>
    </row>
    <row r="302" spans="5:8">
      <c r="E302" s="2">
        <v>299</v>
      </c>
      <c r="F302" s="7">
        <f t="shared" si="13"/>
        <v>214.08440219764958</v>
      </c>
      <c r="G302" s="2">
        <f t="shared" si="12"/>
        <v>354848.32758684858</v>
      </c>
      <c r="H302" s="14">
        <f t="shared" si="14"/>
        <v>3.5484832758684859</v>
      </c>
    </row>
    <row r="303" spans="5:8">
      <c r="E303" s="2">
        <v>300</v>
      </c>
      <c r="F303" s="7">
        <f t="shared" si="13"/>
        <v>209.66937843556485</v>
      </c>
      <c r="G303" s="2">
        <f t="shared" si="12"/>
        <v>364744.52996680362</v>
      </c>
      <c r="H303" s="14">
        <f t="shared" si="14"/>
        <v>3.647445299668036</v>
      </c>
    </row>
    <row r="304" spans="5:8">
      <c r="E304" s="2">
        <v>301</v>
      </c>
      <c r="F304" s="7">
        <f t="shared" si="13"/>
        <v>205.27965717257527</v>
      </c>
      <c r="G304" s="2">
        <f t="shared" si="12"/>
        <v>375075.23636089708</v>
      </c>
      <c r="H304" s="14">
        <f t="shared" si="14"/>
        <v>3.7507523636089708</v>
      </c>
    </row>
    <row r="305" spans="5:8">
      <c r="E305" s="2">
        <v>302</v>
      </c>
      <c r="F305" s="7">
        <f t="shared" si="13"/>
        <v>200.91720834929467</v>
      </c>
      <c r="G305" s="2">
        <f t="shared" si="12"/>
        <v>385862.32719782594</v>
      </c>
      <c r="H305" s="14">
        <f t="shared" si="14"/>
        <v>3.8586232719782596</v>
      </c>
    </row>
    <row r="306" spans="5:8">
      <c r="E306" s="2">
        <v>303</v>
      </c>
      <c r="F306" s="7">
        <f t="shared" si="13"/>
        <v>196.58400248746389</v>
      </c>
      <c r="G306" s="2">
        <f t="shared" si="12"/>
        <v>397128.8235246985</v>
      </c>
      <c r="H306" s="14">
        <f t="shared" si="14"/>
        <v>3.9712882352469849</v>
      </c>
    </row>
    <row r="307" spans="5:8">
      <c r="E307" s="2">
        <v>304</v>
      </c>
      <c r="F307" s="7">
        <f t="shared" si="13"/>
        <v>192.28200916815842</v>
      </c>
      <c r="G307" s="2">
        <f t="shared" si="12"/>
        <v>408898.93351391755</v>
      </c>
      <c r="H307" s="14">
        <f t="shared" si="14"/>
        <v>4.0889893351391757</v>
      </c>
    </row>
    <row r="308" spans="5:8">
      <c r="E308" s="2">
        <v>305</v>
      </c>
      <c r="F308" s="7">
        <f t="shared" si="13"/>
        <v>188.01319551086274</v>
      </c>
      <c r="G308" s="2">
        <f t="shared" si="12"/>
        <v>421198.09767421061</v>
      </c>
      <c r="H308" s="14">
        <f t="shared" si="14"/>
        <v>4.2119809767421064</v>
      </c>
    </row>
    <row r="309" spans="5:8">
      <c r="E309" s="2">
        <v>306</v>
      </c>
      <c r="F309" s="7">
        <f t="shared" si="13"/>
        <v>183.7795246555558</v>
      </c>
      <c r="G309" s="2">
        <f t="shared" si="12"/>
        <v>434053.03196046408</v>
      </c>
      <c r="H309" s="14">
        <f t="shared" si="14"/>
        <v>4.3405303196046408</v>
      </c>
    </row>
    <row r="310" spans="5:8">
      <c r="E310" s="2">
        <v>307</v>
      </c>
      <c r="F310" s="7">
        <f t="shared" si="13"/>
        <v>179.58295424988728</v>
      </c>
      <c r="G310" s="2">
        <f t="shared" si="12"/>
        <v>447491.76781019307</v>
      </c>
      <c r="H310" s="14">
        <f t="shared" si="14"/>
        <v>4.4749176781019306</v>
      </c>
    </row>
    <row r="311" spans="5:8">
      <c r="E311" s="2">
        <v>308</v>
      </c>
      <c r="F311" s="7">
        <f t="shared" si="13"/>
        <v>175.42543494344423</v>
      </c>
      <c r="G311" s="2">
        <f t="shared" si="12"/>
        <v>461543.68794055481</v>
      </c>
      <c r="H311" s="14">
        <f t="shared" si="14"/>
        <v>4.6154368794055483</v>
      </c>
    </row>
    <row r="312" spans="5:8">
      <c r="E312" s="2">
        <v>309</v>
      </c>
      <c r="F312" s="7">
        <f t="shared" si="13"/>
        <v>171.30890889102918</v>
      </c>
      <c r="G312" s="2">
        <f t="shared" si="12"/>
        <v>476239.55651518481</v>
      </c>
      <c r="H312" s="14">
        <f t="shared" si="14"/>
        <v>4.7623955651518477</v>
      </c>
    </row>
    <row r="313" spans="5:8">
      <c r="E313" s="2">
        <v>310</v>
      </c>
      <c r="F313" s="7">
        <f t="shared" si="13"/>
        <v>167.23530826679288</v>
      </c>
      <c r="G313" s="2">
        <f t="shared" ref="G313:G363" si="15">G312*(F312/F313)^$B$15</f>
        <v>491611.54203101411</v>
      </c>
      <c r="H313" s="14">
        <f t="shared" si="14"/>
        <v>4.9161154203101409</v>
      </c>
    </row>
    <row r="314" spans="5:8">
      <c r="E314" s="2">
        <v>311</v>
      </c>
      <c r="F314" s="7">
        <f t="shared" si="13"/>
        <v>163.20655379098025</v>
      </c>
      <c r="G314" s="2">
        <f t="shared" si="15"/>
        <v>507693.23097763152</v>
      </c>
      <c r="H314" s="14">
        <f t="shared" si="14"/>
        <v>5.076932309776315</v>
      </c>
    </row>
    <row r="315" spans="5:8">
      <c r="E315" s="2">
        <v>312</v>
      </c>
      <c r="F315" s="7">
        <f t="shared" si="13"/>
        <v>159.2245532709633</v>
      </c>
      <c r="G315" s="2">
        <f t="shared" si="15"/>
        <v>524519.62998155796</v>
      </c>
      <c r="H315" s="14">
        <f t="shared" si="14"/>
        <v>5.2451962998155794</v>
      </c>
    </row>
    <row r="316" spans="5:8">
      <c r="E316" s="2">
        <v>313</v>
      </c>
      <c r="F316" s="7">
        <f t="shared" si="13"/>
        <v>155.29120015814888</v>
      </c>
      <c r="G316" s="2">
        <f t="shared" si="15"/>
        <v>542127.1537609197</v>
      </c>
      <c r="H316" s="14">
        <f t="shared" si="14"/>
        <v>5.4212715376091971</v>
      </c>
    </row>
    <row r="317" spans="5:8">
      <c r="E317" s="2">
        <v>314</v>
      </c>
      <c r="F317" s="7">
        <f t="shared" si="13"/>
        <v>151.40837212226404</v>
      </c>
      <c r="G317" s="2">
        <f t="shared" si="15"/>
        <v>560553.59577855305</v>
      </c>
      <c r="H317" s="14">
        <f t="shared" si="14"/>
        <v>5.6055359577855306</v>
      </c>
    </row>
    <row r="318" spans="5:8">
      <c r="E318" s="2">
        <v>315</v>
      </c>
      <c r="F318" s="7">
        <f t="shared" si="13"/>
        <v>147.57792964443274</v>
      </c>
      <c r="G318" s="2">
        <f t="shared" si="15"/>
        <v>579838.07799017453</v>
      </c>
      <c r="H318" s="14">
        <f t="shared" si="14"/>
        <v>5.7983807799017448</v>
      </c>
    </row>
    <row r="319" spans="5:8">
      <c r="E319" s="2">
        <v>316</v>
      </c>
      <c r="F319" s="7">
        <f t="shared" si="13"/>
        <v>143.80171463037766</v>
      </c>
      <c r="G319" s="2">
        <f t="shared" si="15"/>
        <v>600020.97553627705</v>
      </c>
      <c r="H319" s="14">
        <f t="shared" si="14"/>
        <v>6.0002097553627705</v>
      </c>
    </row>
    <row r="320" spans="5:8">
      <c r="E320" s="2">
        <v>317</v>
      </c>
      <c r="F320" s="7">
        <f t="shared" si="13"/>
        <v>140.08154904498531</v>
      </c>
      <c r="G320" s="2">
        <f t="shared" si="15"/>
        <v>621143.81162073498</v>
      </c>
      <c r="H320" s="14">
        <f t="shared" si="14"/>
        <v>6.2114381162073498</v>
      </c>
    </row>
    <row r="321" spans="5:8">
      <c r="E321" s="2">
        <v>318</v>
      </c>
      <c r="F321" s="7">
        <f t="shared" si="13"/>
        <v>136.4192335694018</v>
      </c>
      <c r="G321" s="2">
        <f t="shared" si="15"/>
        <v>643249.11715621885</v>
      </c>
      <c r="H321" s="14">
        <f t="shared" si="14"/>
        <v>6.4324911715621882</v>
      </c>
    </row>
    <row r="322" spans="5:8">
      <c r="E322" s="2">
        <v>319</v>
      </c>
      <c r="F322" s="7">
        <f t="shared" si="13"/>
        <v>132.81654628172902</v>
      </c>
      <c r="G322" s="2">
        <f t="shared" si="15"/>
        <v>666380.24904009001</v>
      </c>
      <c r="H322" s="14">
        <f t="shared" si="14"/>
        <v>6.6638024904008999</v>
      </c>
    </row>
    <row r="323" spans="5:8">
      <c r="E323" s="2">
        <v>320</v>
      </c>
      <c r="F323" s="7">
        <f t="shared" si="13"/>
        <v>129.27524136232373</v>
      </c>
      <c r="G323" s="2">
        <f t="shared" si="15"/>
        <v>690581.16016135528</v>
      </c>
      <c r="H323" s="14">
        <f t="shared" si="14"/>
        <v>6.9058116016135527</v>
      </c>
    </row>
    <row r="324" spans="5:8">
      <c r="E324" s="2">
        <v>321</v>
      </c>
      <c r="F324" s="7">
        <f t="shared" ref="F324:F388" si="16">$B$9+PI()*$B$5^2/4*($B$6+$B$7-$B$6*COS(RADIANS(E324))-$B$7*SQRT(1-($B$6/$B$7*SIN(RADIANS(E324)))^2))</f>
        <v>125.79704782461479</v>
      </c>
      <c r="G324" s="2">
        <f t="shared" si="15"/>
        <v>715896.11344188452</v>
      </c>
      <c r="H324" s="14">
        <f t="shared" ref="H324:H388" si="17">G324/10^5</f>
        <v>7.1589611344188455</v>
      </c>
    </row>
    <row r="325" spans="5:8">
      <c r="E325" s="2">
        <v>322</v>
      </c>
      <c r="F325" s="7">
        <f t="shared" si="16"/>
        <v>122.38366827227782</v>
      </c>
      <c r="G325" s="2">
        <f t="shared" si="15"/>
        <v>742369.33140191098</v>
      </c>
      <c r="H325" s="14">
        <f t="shared" si="17"/>
        <v>7.4236933140191095</v>
      </c>
    </row>
    <row r="326" spans="5:8">
      <c r="E326" s="2">
        <v>323</v>
      </c>
      <c r="F326" s="7">
        <f t="shared" si="16"/>
        <v>119.0367776835385</v>
      </c>
      <c r="G326" s="2">
        <f t="shared" si="15"/>
        <v>770044.57193774811</v>
      </c>
      <c r="H326" s="14">
        <f t="shared" si="17"/>
        <v>7.7004457193774813</v>
      </c>
    </row>
    <row r="327" spans="5:8">
      <c r="E327" s="2">
        <v>324</v>
      </c>
      <c r="F327" s="7">
        <f t="shared" si="16"/>
        <v>115.75802222329371</v>
      </c>
      <c r="G327" s="2">
        <f t="shared" si="15"/>
        <v>798964.62024611968</v>
      </c>
      <c r="H327" s="14">
        <f t="shared" si="17"/>
        <v>7.9896462024611967</v>
      </c>
    </row>
    <row r="328" spans="5:8">
      <c r="E328" s="2">
        <v>325</v>
      </c>
      <c r="F328" s="7">
        <f t="shared" si="16"/>
        <v>112.5490180836845</v>
      </c>
      <c r="G328" s="2">
        <f t="shared" si="15"/>
        <v>829170.68617426103</v>
      </c>
      <c r="H328" s="14">
        <f t="shared" si="17"/>
        <v>8.2917068617426111</v>
      </c>
    </row>
    <row r="329" spans="5:8">
      <c r="E329" s="2">
        <v>326</v>
      </c>
      <c r="F329" s="7">
        <f t="shared" si="16"/>
        <v>109.4113503536761</v>
      </c>
      <c r="G329" s="2">
        <f t="shared" si="15"/>
        <v>860701.69578377472</v>
      </c>
      <c r="H329" s="14">
        <f t="shared" si="17"/>
        <v>8.6070169578377467</v>
      </c>
    </row>
    <row r="330" spans="5:8">
      <c r="E330" s="2">
        <v>327</v>
      </c>
      <c r="F330" s="7">
        <f t="shared" si="16"/>
        <v>106.34657191814898</v>
      </c>
      <c r="G330" s="2">
        <f t="shared" si="15"/>
        <v>893593.46567210287</v>
      </c>
      <c r="H330" s="14">
        <f t="shared" si="17"/>
        <v>8.9359346567210292</v>
      </c>
    </row>
    <row r="331" spans="5:8">
      <c r="E331" s="2">
        <v>328</v>
      </c>
      <c r="F331" s="7">
        <f t="shared" si="16"/>
        <v>103.35620238693672</v>
      </c>
      <c r="G331" s="2">
        <f t="shared" si="15"/>
        <v>927877.74870281154</v>
      </c>
      <c r="H331" s="14">
        <f t="shared" si="17"/>
        <v>9.2787774870281154</v>
      </c>
    </row>
    <row r="332" spans="5:8">
      <c r="E332" s="2">
        <v>329</v>
      </c>
      <c r="F332" s="7">
        <f t="shared" si="16"/>
        <v>100.44172705419804</v>
      </c>
      <c r="G332" s="2">
        <f t="shared" si="15"/>
        <v>963581.14038116368</v>
      </c>
      <c r="H332" s="14">
        <f t="shared" si="17"/>
        <v>9.6358114038116369</v>
      </c>
    </row>
    <row r="333" spans="5:8">
      <c r="E333" s="2">
        <v>330</v>
      </c>
      <c r="F333" s="7">
        <f t="shared" si="16"/>
        <v>97.604595888452124</v>
      </c>
      <c r="G333" s="2">
        <f t="shared" si="15"/>
        <v>1000723.8363259799</v>
      </c>
      <c r="H333" s="14">
        <f t="shared" si="17"/>
        <v>10.007238363259798</v>
      </c>
    </row>
    <row r="334" spans="5:8">
      <c r="E334" s="2">
        <v>331</v>
      </c>
      <c r="F334" s="7">
        <f t="shared" si="16"/>
        <v>94.84622255356021</v>
      </c>
      <c r="G334" s="2">
        <f t="shared" si="15"/>
        <v>1039318.2333074195</v>
      </c>
      <c r="H334" s="14">
        <f t="shared" si="17"/>
        <v>10.393182333074195</v>
      </c>
    </row>
    <row r="335" spans="5:8">
      <c r="E335" s="2">
        <v>332</v>
      </c>
      <c r="F335" s="7">
        <f t="shared" si="16"/>
        <v>92.167983460889531</v>
      </c>
      <c r="G335" s="2">
        <f t="shared" si="15"/>
        <v>1079367.3693401292</v>
      </c>
      <c r="H335" s="14">
        <f t="shared" si="17"/>
        <v>10.793673693401292</v>
      </c>
    </row>
    <row r="336" spans="5:8">
      <c r="E336" s="2">
        <v>333</v>
      </c>
      <c r="F336" s="7">
        <f t="shared" si="16"/>
        <v>89.571216852850739</v>
      </c>
      <c r="G336" s="2">
        <f t="shared" si="15"/>
        <v>1120863.2025553547</v>
      </c>
      <c r="H336" s="14">
        <f t="shared" si="17"/>
        <v>11.208632025553547</v>
      </c>
    </row>
    <row r="337" spans="5:8">
      <c r="E337" s="2">
        <v>334</v>
      </c>
      <c r="F337" s="7">
        <f t="shared" si="16"/>
        <v>87.057221917966316</v>
      </c>
      <c r="G337" s="2">
        <f t="shared" si="15"/>
        <v>1163784.7342435501</v>
      </c>
      <c r="H337" s="14">
        <f t="shared" si="17"/>
        <v>11.637847342435501</v>
      </c>
    </row>
    <row r="338" spans="5:8">
      <c r="E338" s="2">
        <v>335</v>
      </c>
      <c r="F338" s="7">
        <f t="shared" si="16"/>
        <v>84.627257937583551</v>
      </c>
      <c r="G338" s="2">
        <f t="shared" si="15"/>
        <v>1208095.9887714258</v>
      </c>
      <c r="H338" s="14">
        <f t="shared" si="17"/>
        <v>12.080959887714258</v>
      </c>
    </row>
    <row r="339" spans="5:8">
      <c r="E339" s="2">
        <v>336</v>
      </c>
      <c r="F339" s="7">
        <f t="shared" si="16"/>
        <v>82.282543464318323</v>
      </c>
      <c r="G339" s="2">
        <f t="shared" si="15"/>
        <v>1253743.8722123816</v>
      </c>
      <c r="H339" s="14">
        <f t="shared" si="17"/>
        <v>12.537438722123815</v>
      </c>
    </row>
    <row r="340" spans="5:8">
      <c r="E340" s="2">
        <v>337</v>
      </c>
      <c r="F340" s="7">
        <f t="shared" si="16"/>
        <v>80.024255532283902</v>
      </c>
      <c r="G340" s="2">
        <f t="shared" si="15"/>
        <v>1300655.9426031692</v>
      </c>
      <c r="H340" s="14">
        <f t="shared" si="17"/>
        <v>13.006559426031693</v>
      </c>
    </row>
    <row r="341" spans="5:8">
      <c r="E341" s="2">
        <v>338</v>
      </c>
      <c r="F341" s="7">
        <f t="shared" si="16"/>
        <v>77.853528899129273</v>
      </c>
      <c r="G341" s="2">
        <f t="shared" si="15"/>
        <v>1348738.1377662967</v>
      </c>
      <c r="H341" s="14">
        <f t="shared" si="17"/>
        <v>13.487381377662967</v>
      </c>
    </row>
    <row r="342" spans="5:8">
      <c r="E342" s="2">
        <v>339</v>
      </c>
      <c r="F342" s="7">
        <f t="shared" si="16"/>
        <v>75.771455319895196</v>
      </c>
      <c r="G342" s="2">
        <f t="shared" si="15"/>
        <v>1397872.5214810737</v>
      </c>
      <c r="H342" s="14">
        <f t="shared" si="17"/>
        <v>13.978725214810737</v>
      </c>
    </row>
    <row r="343" spans="5:8">
      <c r="E343" s="2">
        <v>340</v>
      </c>
      <c r="F343" s="7">
        <f t="shared" si="16"/>
        <v>73.779082852661389</v>
      </c>
      <c r="G343" s="2">
        <f t="shared" si="15"/>
        <v>1447915.1251069645</v>
      </c>
      <c r="H343" s="14">
        <f t="shared" si="17"/>
        <v>14.479151251069645</v>
      </c>
    </row>
    <row r="344" spans="5:8">
      <c r="E344" s="2">
        <v>341</v>
      </c>
      <c r="F344" s="7">
        <f t="shared" si="16"/>
        <v>71.87741519595528</v>
      </c>
      <c r="G344" s="2">
        <f t="shared" si="15"/>
        <v>1498693.978959085</v>
      </c>
      <c r="H344" s="14">
        <f t="shared" si="17"/>
        <v>14.986939789590849</v>
      </c>
    </row>
    <row r="345" spans="5:8">
      <c r="E345" s="2">
        <v>342</v>
      </c>
      <c r="F345" s="7">
        <f t="shared" si="16"/>
        <v>70.067411057864035</v>
      </c>
      <c r="G345" s="2">
        <f t="shared" si="15"/>
        <v>1550007.4448938016</v>
      </c>
      <c r="H345" s="14">
        <f t="shared" si="17"/>
        <v>15.500074448938015</v>
      </c>
    </row>
    <row r="346" spans="5:8">
      <c r="E346" s="2">
        <v>343</v>
      </c>
      <c r="F346" s="7">
        <f t="shared" si="16"/>
        <v>68.349983556783201</v>
      </c>
      <c r="G346" s="2">
        <f t="shared" si="15"/>
        <v>1601622.9774143661</v>
      </c>
      <c r="H346" s="14">
        <f t="shared" si="17"/>
        <v>16.01622977414366</v>
      </c>
    </row>
    <row r="347" spans="5:8">
      <c r="E347" s="2">
        <v>344</v>
      </c>
      <c r="F347" s="7">
        <f t="shared" si="16"/>
        <v>66.72599965372541</v>
      </c>
      <c r="G347" s="2">
        <f t="shared" si="15"/>
        <v>1653276.4535215253</v>
      </c>
      <c r="H347" s="14">
        <f t="shared" si="17"/>
        <v>16.532764535215254</v>
      </c>
    </row>
    <row r="348" spans="5:8">
      <c r="E348" s="2">
        <v>345</v>
      </c>
      <c r="F348" s="7">
        <f t="shared" si="16"/>
        <v>65.196279616098735</v>
      </c>
      <c r="G348" s="2">
        <f t="shared" si="15"/>
        <v>1704672.2195473474</v>
      </c>
      <c r="H348" s="14">
        <f t="shared" si="17"/>
        <v>17.046722195473475</v>
      </c>
    </row>
    <row r="349" spans="5:8">
      <c r="E349" s="2">
        <v>346</v>
      </c>
      <c r="F349" s="7">
        <f t="shared" si="16"/>
        <v>63.761596512861971</v>
      </c>
      <c r="G349" s="2">
        <f t="shared" si="15"/>
        <v>1755484.004112558</v>
      </c>
      <c r="H349" s="14">
        <f t="shared" si="17"/>
        <v>17.55484004112558</v>
      </c>
    </row>
    <row r="350" spans="5:8">
      <c r="E350" s="2">
        <v>347</v>
      </c>
      <c r="F350" s="7">
        <f t="shared" si="16"/>
        <v>62.422675740956578</v>
      </c>
      <c r="G350" s="2">
        <f t="shared" si="15"/>
        <v>1805356.8378472547</v>
      </c>
      <c r="H350" s="14">
        <f t="shared" si="17"/>
        <v>18.053568378472548</v>
      </c>
    </row>
    <row r="351" spans="5:8">
      <c r="E351" s="2">
        <v>348</v>
      </c>
      <c r="F351" s="7">
        <f t="shared" si="16"/>
        <v>61.18019458291225</v>
      </c>
      <c r="G351" s="2">
        <f t="shared" si="15"/>
        <v>1853910.1004792214</v>
      </c>
      <c r="H351" s="14">
        <f t="shared" si="17"/>
        <v>18.539101004792215</v>
      </c>
    </row>
    <row r="352" spans="5:8">
      <c r="E352" s="2">
        <v>349</v>
      </c>
      <c r="F352" s="7">
        <f t="shared" si="16"/>
        <v>60.034781795520502</v>
      </c>
      <c r="G352" s="2">
        <f t="shared" si="15"/>
        <v>1900741.7826675153</v>
      </c>
      <c r="H352" s="14">
        <f t="shared" si="17"/>
        <v>19.007417826675152</v>
      </c>
    </row>
    <row r="353" spans="5:8">
      <c r="E353" s="2">
        <v>350</v>
      </c>
      <c r="F353" s="7">
        <f t="shared" si="16"/>
        <v>58.987017229476933</v>
      </c>
      <c r="G353" s="2">
        <f t="shared" si="15"/>
        <v>1945434.002734585</v>
      </c>
      <c r="H353" s="14">
        <f t="shared" si="17"/>
        <v>19.45434002734585</v>
      </c>
    </row>
    <row r="354" spans="5:8">
      <c r="E354" s="2">
        <v>351</v>
      </c>
      <c r="F354" s="7">
        <f t="shared" si="16"/>
        <v>58.037431479884496</v>
      </c>
      <c r="G354" s="2">
        <f t="shared" si="15"/>
        <v>1987559.7576572832</v>
      </c>
      <c r="H354" s="14">
        <f t="shared" si="17"/>
        <v>19.875597576572833</v>
      </c>
    </row>
    <row r="355" spans="5:8">
      <c r="E355" s="2">
        <v>352</v>
      </c>
      <c r="F355" s="7">
        <f t="shared" si="16"/>
        <v>57.186505567520143</v>
      </c>
      <c r="G355" s="2">
        <f t="shared" si="15"/>
        <v>2026690.8153152436</v>
      </c>
      <c r="H355" s="14">
        <f t="shared" si="17"/>
        <v>20.266908153152436</v>
      </c>
    </row>
    <row r="356" spans="5:8">
      <c r="E356" s="2">
        <v>353</v>
      </c>
      <c r="F356" s="7">
        <f t="shared" si="16"/>
        <v>56.434670650774535</v>
      </c>
      <c r="G356" s="2">
        <f t="shared" si="15"/>
        <v>2062406.5748485625</v>
      </c>
      <c r="H356" s="14">
        <f t="shared" si="17"/>
        <v>20.624065748485624</v>
      </c>
    </row>
    <row r="357" spans="5:8">
      <c r="E357" s="2">
        <v>354</v>
      </c>
      <c r="F357" s="7">
        <f t="shared" si="16"/>
        <v>55.782307768169595</v>
      </c>
      <c r="G357" s="2">
        <f t="shared" si="15"/>
        <v>2094303.6396139227</v>
      </c>
      <c r="H357" s="14">
        <f t="shared" si="17"/>
        <v>20.943036396139227</v>
      </c>
    </row>
    <row r="358" spans="5:8">
      <c r="E358" s="2">
        <v>355</v>
      </c>
      <c r="F358" s="7">
        <f t="shared" si="16"/>
        <v>55.229747611374478</v>
      </c>
      <c r="G358" s="2">
        <f t="shared" si="15"/>
        <v>2122005.7697234075</v>
      </c>
      <c r="H358" s="14">
        <f t="shared" si="17"/>
        <v>21.220057697234076</v>
      </c>
    </row>
    <row r="359" spans="5:8">
      <c r="E359" s="2">
        <v>356</v>
      </c>
      <c r="F359" s="7">
        <f t="shared" si="16"/>
        <v>54.777270328646679</v>
      </c>
      <c r="G359" s="2">
        <f t="shared" si="15"/>
        <v>2145173.8165001171</v>
      </c>
      <c r="H359" s="14">
        <f t="shared" si="17"/>
        <v>21.451738165001171</v>
      </c>
    </row>
    <row r="360" spans="5:8">
      <c r="E360" s="2">
        <v>357</v>
      </c>
      <c r="F360" s="7">
        <f t="shared" si="16"/>
        <v>54.425105358627349</v>
      </c>
      <c r="G360" s="2">
        <f t="shared" si="15"/>
        <v>2163515.1974270847</v>
      </c>
      <c r="H360" s="14">
        <f t="shared" si="17"/>
        <v>21.635151974270848</v>
      </c>
    </row>
    <row r="361" spans="5:8">
      <c r="E361" s="2">
        <v>358</v>
      </c>
      <c r="F361" s="7">
        <f t="shared" si="16"/>
        <v>54.173431294437933</v>
      </c>
      <c r="G361" s="2">
        <f t="shared" si="15"/>
        <v>2176792.454302818</v>
      </c>
      <c r="H361" s="14">
        <f t="shared" si="17"/>
        <v>21.76792454302818</v>
      </c>
    </row>
    <row r="362" spans="5:8">
      <c r="E362" s="2">
        <v>359</v>
      </c>
      <c r="F362" s="7">
        <f t="shared" si="16"/>
        <v>54.022375778027431</v>
      </c>
      <c r="G362" s="2">
        <f t="shared" si="15"/>
        <v>2184830.4541951683</v>
      </c>
      <c r="H362" s="14">
        <f t="shared" si="17"/>
        <v>21.848304541951684</v>
      </c>
    </row>
    <row r="363" spans="5:8">
      <c r="E363" s="2">
        <v>360</v>
      </c>
      <c r="F363" s="7">
        <f t="shared" si="16"/>
        <v>53.972015424732895</v>
      </c>
      <c r="G363" s="2">
        <f t="shared" si="15"/>
        <v>2187521.8441244429</v>
      </c>
      <c r="H363" s="14">
        <f t="shared" si="17"/>
        <v>21.875218441244428</v>
      </c>
    </row>
    <row r="364" spans="5:8">
      <c r="E364" s="2">
        <v>360</v>
      </c>
      <c r="F364" s="7">
        <f t="shared" si="16"/>
        <v>53.972015424732895</v>
      </c>
      <c r="G364" s="2">
        <f>$B$12*G362</f>
        <v>9857955.0093285982</v>
      </c>
      <c r="H364" s="7">
        <f t="shared" si="17"/>
        <v>98.579550093285988</v>
      </c>
    </row>
    <row r="365" spans="5:8">
      <c r="E365" s="2">
        <v>361</v>
      </c>
      <c r="F365" s="7">
        <f t="shared" si="16"/>
        <v>54.022375778027431</v>
      </c>
      <c r="G365" s="2">
        <f t="shared" ref="G365:G428" si="18">G364*(F364/F365)^$B$16</f>
        <v>9846652.8751253746</v>
      </c>
      <c r="H365" s="7">
        <f t="shared" si="17"/>
        <v>98.466528751253747</v>
      </c>
    </row>
    <row r="366" spans="5:8">
      <c r="E366" s="2">
        <v>362</v>
      </c>
      <c r="F366" s="7">
        <f t="shared" si="16"/>
        <v>54.173431294437933</v>
      </c>
      <c r="G366" s="2">
        <f t="shared" si="18"/>
        <v>9812892.7069797125</v>
      </c>
      <c r="H366" s="7">
        <f t="shared" si="17"/>
        <v>98.128927069797129</v>
      </c>
    </row>
    <row r="367" spans="5:8">
      <c r="E367" s="2">
        <v>363</v>
      </c>
      <c r="F367" s="7">
        <f t="shared" si="16"/>
        <v>54.425105358627349</v>
      </c>
      <c r="G367" s="2">
        <f t="shared" si="18"/>
        <v>9757108.6548899431</v>
      </c>
      <c r="H367" s="7">
        <f t="shared" si="17"/>
        <v>97.57108654889943</v>
      </c>
    </row>
    <row r="368" spans="5:8">
      <c r="E368" s="2">
        <v>364</v>
      </c>
      <c r="F368" s="7">
        <f t="shared" si="16"/>
        <v>54.777270328646587</v>
      </c>
      <c r="G368" s="2">
        <f t="shared" si="18"/>
        <v>9680009.3825635612</v>
      </c>
      <c r="H368" s="7">
        <f t="shared" si="17"/>
        <v>96.800093825635614</v>
      </c>
    </row>
    <row r="369" spans="5:8">
      <c r="E369" s="2">
        <v>365</v>
      </c>
      <c r="F369" s="7">
        <f t="shared" si="16"/>
        <v>55.229747611374478</v>
      </c>
      <c r="G369" s="2">
        <f t="shared" si="18"/>
        <v>9582556.5691202302</v>
      </c>
      <c r="H369" s="7">
        <f t="shared" si="17"/>
        <v>95.8255656912023</v>
      </c>
    </row>
    <row r="370" spans="5:8">
      <c r="E370" s="2">
        <v>366</v>
      </c>
      <c r="F370" s="7">
        <f t="shared" si="16"/>
        <v>55.782307768169495</v>
      </c>
      <c r="G370" s="2">
        <f t="shared" si="18"/>
        <v>9465936.493543718</v>
      </c>
      <c r="H370" s="7">
        <f t="shared" si="17"/>
        <v>94.659364935437182</v>
      </c>
    </row>
    <row r="371" spans="5:8">
      <c r="E371" s="2">
        <v>367</v>
      </c>
      <c r="F371" s="7">
        <f t="shared" si="16"/>
        <v>56.434670650774535</v>
      </c>
      <c r="G371" s="2">
        <f t="shared" si="18"/>
        <v>9331526.2071943637</v>
      </c>
      <c r="H371" s="7">
        <f t="shared" si="17"/>
        <v>93.315262071943636</v>
      </c>
    </row>
    <row r="372" spans="5:8">
      <c r="E372" s="2">
        <v>368</v>
      </c>
      <c r="F372" s="7">
        <f t="shared" si="16"/>
        <v>57.186505567520044</v>
      </c>
      <c r="G372" s="2">
        <f t="shared" si="18"/>
        <v>9180856.0022041816</v>
      </c>
      <c r="H372" s="7">
        <f t="shared" si="17"/>
        <v>91.808560022041817</v>
      </c>
    </row>
    <row r="373" spans="5:8">
      <c r="E373" s="2">
        <v>369</v>
      </c>
      <c r="F373" s="7">
        <f t="shared" si="16"/>
        <v>58.037431479884397</v>
      </c>
      <c r="G373" s="2">
        <f t="shared" si="18"/>
        <v>9015569.9544418845</v>
      </c>
      <c r="H373" s="7">
        <f t="shared" si="17"/>
        <v>90.155699544418852</v>
      </c>
    </row>
    <row r="374" spans="5:8">
      <c r="E374" s="2">
        <v>370</v>
      </c>
      <c r="F374" s="7">
        <f t="shared" si="16"/>
        <v>58.987017229476933</v>
      </c>
      <c r="G374" s="2">
        <f t="shared" si="18"/>
        <v>8837386.2649878655</v>
      </c>
      <c r="H374" s="7">
        <f t="shared" si="17"/>
        <v>88.37386264987866</v>
      </c>
    </row>
    <row r="375" spans="5:8">
      <c r="E375" s="2">
        <v>371</v>
      </c>
      <c r="F375" s="7">
        <f t="shared" si="16"/>
        <v>60.034781795520502</v>
      </c>
      <c r="G375" s="2">
        <f t="shared" si="18"/>
        <v>8648058.9615972992</v>
      </c>
      <c r="H375" s="7">
        <f t="shared" si="17"/>
        <v>86.480589615972988</v>
      </c>
    </row>
    <row r="376" spans="5:8">
      <c r="E376" s="2">
        <v>372</v>
      </c>
      <c r="F376" s="7">
        <f t="shared" si="16"/>
        <v>61.18019458291225</v>
      </c>
      <c r="G376" s="2">
        <f t="shared" si="18"/>
        <v>8449342.2776495274</v>
      </c>
      <c r="H376" s="7">
        <f t="shared" si="17"/>
        <v>84.493422776495279</v>
      </c>
    </row>
    <row r="377" spans="5:8">
      <c r="E377" s="2">
        <v>373</v>
      </c>
      <c r="F377" s="7">
        <f t="shared" si="16"/>
        <v>62.422675740956578</v>
      </c>
      <c r="G377" s="2">
        <f t="shared" si="18"/>
        <v>8242958.7308843303</v>
      </c>
      <c r="H377" s="7">
        <f t="shared" si="17"/>
        <v>82.42958730884331</v>
      </c>
    </row>
    <row r="378" spans="5:8">
      <c r="E378" s="2">
        <v>374</v>
      </c>
      <c r="F378" s="7">
        <f t="shared" si="16"/>
        <v>63.761596512861878</v>
      </c>
      <c r="G378" s="2">
        <f t="shared" si="18"/>
        <v>8030571.6081865057</v>
      </c>
      <c r="H378" s="7">
        <f t="shared" si="17"/>
        <v>80.305716081865057</v>
      </c>
    </row>
    <row r="379" spans="5:8">
      <c r="E379" s="2">
        <v>375</v>
      </c>
      <c r="F379" s="7">
        <f t="shared" si="16"/>
        <v>65.196279616098636</v>
      </c>
      <c r="G379" s="2">
        <f t="shared" si="18"/>
        <v>7813762.2529010838</v>
      </c>
      <c r="H379" s="7">
        <f t="shared" si="17"/>
        <v>78.137622529010841</v>
      </c>
    </row>
    <row r="380" spans="5:8">
      <c r="E380" s="2">
        <v>376</v>
      </c>
      <c r="F380" s="7">
        <f t="shared" si="16"/>
        <v>66.725999653725509</v>
      </c>
      <c r="G380" s="2">
        <f t="shared" si="18"/>
        <v>7594012.2692188108</v>
      </c>
      <c r="H380" s="7">
        <f t="shared" si="17"/>
        <v>75.940122692188112</v>
      </c>
    </row>
    <row r="381" spans="5:8">
      <c r="E381" s="2">
        <v>377</v>
      </c>
      <c r="F381" s="7">
        <f t="shared" si="16"/>
        <v>68.349983556783201</v>
      </c>
      <c r="G381" s="2">
        <f t="shared" si="18"/>
        <v>7372690.5189993167</v>
      </c>
      <c r="H381" s="7">
        <f t="shared" si="17"/>
        <v>73.726905189993161</v>
      </c>
    </row>
    <row r="382" spans="5:8">
      <c r="E382" s="2">
        <v>378</v>
      </c>
      <c r="F382" s="7">
        <f t="shared" si="16"/>
        <v>70.067411057864035</v>
      </c>
      <c r="G382" s="2">
        <f t="shared" si="18"/>
        <v>7151044.5982091194</v>
      </c>
      <c r="H382" s="7">
        <f t="shared" si="17"/>
        <v>71.510445982091198</v>
      </c>
    </row>
    <row r="383" spans="5:8">
      <c r="E383" s="2">
        <v>379</v>
      </c>
      <c r="F383" s="7">
        <f t="shared" si="16"/>
        <v>71.87741519595528</v>
      </c>
      <c r="G383" s="2">
        <f t="shared" si="18"/>
        <v>6930196.3451765338</v>
      </c>
      <c r="H383" s="7">
        <f t="shared" si="17"/>
        <v>69.301963451765332</v>
      </c>
    </row>
    <row r="384" spans="5:8">
      <c r="E384" s="2">
        <v>380</v>
      </c>
      <c r="F384" s="7">
        <f t="shared" si="16"/>
        <v>73.779082852661389</v>
      </c>
      <c r="G384" s="2">
        <f t="shared" si="18"/>
        <v>6711140.8485604171</v>
      </c>
      <c r="H384" s="7">
        <f t="shared" si="17"/>
        <v>67.111408485604173</v>
      </c>
    </row>
    <row r="385" spans="5:8">
      <c r="E385" s="2">
        <v>381</v>
      </c>
      <c r="F385" s="7">
        <f t="shared" si="16"/>
        <v>75.771455319895196</v>
      </c>
      <c r="G385" s="2">
        <f t="shared" si="18"/>
        <v>6494748.3834168734</v>
      </c>
      <c r="H385" s="7">
        <f t="shared" si="17"/>
        <v>64.947483834168736</v>
      </c>
    </row>
    <row r="386" spans="5:8">
      <c r="E386" s="2">
        <v>382</v>
      </c>
      <c r="F386" s="7">
        <f t="shared" si="16"/>
        <v>77.853528899129273</v>
      </c>
      <c r="G386" s="2">
        <f t="shared" si="18"/>
        <v>6281768.7011922495</v>
      </c>
      <c r="H386" s="7">
        <f t="shared" si="17"/>
        <v>62.817687011922494</v>
      </c>
    </row>
    <row r="387" spans="5:8">
      <c r="E387" s="2">
        <v>383</v>
      </c>
      <c r="F387" s="7">
        <f t="shared" si="16"/>
        <v>80.024255532283703</v>
      </c>
      <c r="G387" s="2">
        <f t="shared" si="18"/>
        <v>6072837.1253055502</v>
      </c>
      <c r="H387" s="7">
        <f t="shared" si="17"/>
        <v>60.728371253055499</v>
      </c>
    </row>
    <row r="388" spans="5:8">
      <c r="E388" s="2">
        <v>384</v>
      </c>
      <c r="F388" s="7">
        <f t="shared" si="16"/>
        <v>82.282543464318422</v>
      </c>
      <c r="G388" s="2">
        <f t="shared" si="18"/>
        <v>5868481.9498278098</v>
      </c>
      <c r="H388" s="7">
        <f t="shared" si="17"/>
        <v>58.684819498278095</v>
      </c>
    </row>
    <row r="389" spans="5:8">
      <c r="E389" s="2">
        <v>385</v>
      </c>
      <c r="F389" s="7">
        <f t="shared" ref="F389:F452" si="19">$B$9+PI()*$B$5^2/4*($B$6+$B$7-$B$6*COS(RADIANS(E389))-$B$7*SQRT(1-($B$6/$B$7*SIN(RADIANS(E389)))^2))</f>
        <v>84.627257937583551</v>
      </c>
      <c r="G389" s="2">
        <f t="shared" si="18"/>
        <v>5669132.6970754089</v>
      </c>
      <c r="H389" s="7">
        <f t="shared" ref="H389:H452" si="20">G389/10^5</f>
        <v>56.691326970754091</v>
      </c>
    </row>
    <row r="390" spans="5:8">
      <c r="E390" s="2">
        <v>386</v>
      </c>
      <c r="F390" s="7">
        <f t="shared" si="19"/>
        <v>87.057221917966217</v>
      </c>
      <c r="G390" s="2">
        <f t="shared" si="18"/>
        <v>5475128.8543600757</v>
      </c>
      <c r="H390" s="7">
        <f t="shared" si="20"/>
        <v>54.751288543600758</v>
      </c>
    </row>
    <row r="391" spans="5:8">
      <c r="E391" s="2">
        <v>387</v>
      </c>
      <c r="F391" s="7">
        <f t="shared" si="19"/>
        <v>89.571216852850739</v>
      </c>
      <c r="G391" s="2">
        <f t="shared" si="18"/>
        <v>5286728.7756761545</v>
      </c>
      <c r="H391" s="7">
        <f t="shared" si="20"/>
        <v>52.867287756761549</v>
      </c>
    </row>
    <row r="392" spans="5:8">
      <c r="E392" s="2">
        <v>388</v>
      </c>
      <c r="F392" s="7">
        <f t="shared" si="19"/>
        <v>92.167983460889445</v>
      </c>
      <c r="G392" s="2">
        <f t="shared" si="18"/>
        <v>5104118.4970721724</v>
      </c>
      <c r="H392" s="7">
        <f t="shared" si="20"/>
        <v>51.041184970721723</v>
      </c>
    </row>
    <row r="393" spans="5:8">
      <c r="E393" s="2">
        <v>389</v>
      </c>
      <c r="F393" s="7">
        <f t="shared" si="19"/>
        <v>94.84622255356021</v>
      </c>
      <c r="G393" s="2">
        <f t="shared" si="18"/>
        <v>4927420.2723614257</v>
      </c>
      <c r="H393" s="7">
        <f t="shared" si="20"/>
        <v>49.274202723614259</v>
      </c>
    </row>
    <row r="394" spans="5:8">
      <c r="E394" s="2">
        <v>390</v>
      </c>
      <c r="F394" s="7">
        <f t="shared" si="19"/>
        <v>97.604595888452025</v>
      </c>
      <c r="G394" s="2">
        <f t="shared" si="18"/>
        <v>4756700.6871961132</v>
      </c>
      <c r="H394" s="7">
        <f t="shared" si="20"/>
        <v>47.567006871961134</v>
      </c>
    </row>
    <row r="395" spans="5:8">
      <c r="E395" s="2">
        <v>391</v>
      </c>
      <c r="F395" s="7">
        <f t="shared" si="19"/>
        <v>100.44172705419804</v>
      </c>
      <c r="G395" s="2">
        <f t="shared" si="18"/>
        <v>4591978.2536802916</v>
      </c>
      <c r="H395" s="7">
        <f t="shared" si="20"/>
        <v>45.919782536802913</v>
      </c>
    </row>
    <row r="396" spans="5:8">
      <c r="E396" s="2">
        <v>392</v>
      </c>
      <c r="F396" s="7">
        <f t="shared" si="19"/>
        <v>103.35620238693672</v>
      </c>
      <c r="G396" s="2">
        <f t="shared" si="18"/>
        <v>4433230.424549981</v>
      </c>
      <c r="H396" s="7">
        <f t="shared" si="20"/>
        <v>44.332304245499813</v>
      </c>
    </row>
    <row r="397" spans="5:8">
      <c r="E397" s="2">
        <v>393</v>
      </c>
      <c r="F397" s="7">
        <f t="shared" si="19"/>
        <v>106.34657191814898</v>
      </c>
      <c r="G397" s="2">
        <f t="shared" si="18"/>
        <v>4280399.9958389336</v>
      </c>
      <c r="H397" s="7">
        <f t="shared" si="20"/>
        <v>42.803999958389333</v>
      </c>
    </row>
    <row r="398" spans="5:8">
      <c r="E398" s="2">
        <v>394</v>
      </c>
      <c r="F398" s="7">
        <f t="shared" si="19"/>
        <v>109.4113503536761</v>
      </c>
      <c r="G398" s="2">
        <f t="shared" si="18"/>
        <v>4133400.8904792834</v>
      </c>
      <c r="H398" s="7">
        <f t="shared" si="20"/>
        <v>41.334008904792832</v>
      </c>
    </row>
    <row r="399" spans="5:8">
      <c r="E399" s="2">
        <v>395</v>
      </c>
      <c r="F399" s="7">
        <f t="shared" si="19"/>
        <v>112.54901808368439</v>
      </c>
      <c r="G399" s="2">
        <f t="shared" si="18"/>
        <v>3992123.3332047304</v>
      </c>
      <c r="H399" s="7">
        <f t="shared" si="20"/>
        <v>39.921233332047301</v>
      </c>
    </row>
    <row r="400" spans="5:8">
      <c r="E400" s="2">
        <v>396</v>
      </c>
      <c r="F400" s="7">
        <f t="shared" si="19"/>
        <v>115.75802222329371</v>
      </c>
      <c r="G400" s="2">
        <f t="shared" si="18"/>
        <v>3856438.4402349633</v>
      </c>
      <c r="H400" s="7">
        <f t="shared" si="20"/>
        <v>38.564384402349631</v>
      </c>
    </row>
    <row r="401" spans="5:8">
      <c r="E401" s="2">
        <v>397</v>
      </c>
      <c r="F401" s="7">
        <f t="shared" si="19"/>
        <v>119.0367776835383</v>
      </c>
      <c r="G401" s="2">
        <f t="shared" si="18"/>
        <v>3726202.2563194837</v>
      </c>
      <c r="H401" s="7">
        <f t="shared" si="20"/>
        <v>37.26202256319484</v>
      </c>
    </row>
    <row r="402" spans="5:8">
      <c r="E402" s="2">
        <v>398</v>
      </c>
      <c r="F402" s="7">
        <f t="shared" si="19"/>
        <v>122.3836682722779</v>
      </c>
      <c r="G402" s="2">
        <f t="shared" si="18"/>
        <v>3601259.2775543635</v>
      </c>
      <c r="H402" s="7">
        <f t="shared" si="20"/>
        <v>36.012592775543638</v>
      </c>
    </row>
    <row r="403" spans="5:8">
      <c r="E403" s="2">
        <v>399</v>
      </c>
      <c r="F403" s="7">
        <f t="shared" si="19"/>
        <v>125.79704782461471</v>
      </c>
      <c r="G403" s="2">
        <f t="shared" si="18"/>
        <v>3481445.5016306536</v>
      </c>
      <c r="H403" s="7">
        <f t="shared" si="20"/>
        <v>34.814455016306539</v>
      </c>
    </row>
    <row r="404" spans="5:8">
      <c r="E404" s="2">
        <v>400</v>
      </c>
      <c r="F404" s="7">
        <f t="shared" si="19"/>
        <v>129.27524136232361</v>
      </c>
      <c r="G404" s="2">
        <f t="shared" si="18"/>
        <v>3366591.0484152362</v>
      </c>
      <c r="H404" s="7">
        <f t="shared" si="20"/>
        <v>33.665910484152363</v>
      </c>
    </row>
    <row r="405" spans="5:8">
      <c r="E405" s="2">
        <v>401</v>
      </c>
      <c r="F405" s="7">
        <f t="shared" si="19"/>
        <v>132.81654628172893</v>
      </c>
      <c r="G405" s="2">
        <f t="shared" si="18"/>
        <v>3256522.3935054052</v>
      </c>
      <c r="H405" s="7">
        <f t="shared" si="20"/>
        <v>32.56522393505405</v>
      </c>
    </row>
    <row r="406" spans="5:8">
      <c r="E406" s="2">
        <v>402</v>
      </c>
      <c r="F406" s="7">
        <f t="shared" si="19"/>
        <v>136.419233569402</v>
      </c>
      <c r="G406" s="2">
        <f t="shared" si="18"/>
        <v>3151064.2560506761</v>
      </c>
      <c r="H406" s="7">
        <f t="shared" si="20"/>
        <v>31.51064256050676</v>
      </c>
    </row>
    <row r="407" spans="5:8">
      <c r="E407" s="2">
        <v>403</v>
      </c>
      <c r="F407" s="7">
        <f t="shared" si="19"/>
        <v>140.08154904498539</v>
      </c>
      <c r="G407" s="2">
        <f t="shared" si="18"/>
        <v>3050041.1800374119</v>
      </c>
      <c r="H407" s="7">
        <f t="shared" si="20"/>
        <v>30.500411800374117</v>
      </c>
    </row>
    <row r="408" spans="5:8">
      <c r="E408" s="2">
        <v>404</v>
      </c>
      <c r="F408" s="7">
        <f t="shared" si="19"/>
        <v>143.80171463037746</v>
      </c>
      <c r="G408" s="2">
        <f t="shared" si="18"/>
        <v>2953278.8456513146</v>
      </c>
      <c r="H408" s="7">
        <f t="shared" si="20"/>
        <v>29.532788456513146</v>
      </c>
    </row>
    <row r="409" spans="5:8">
      <c r="E409" s="2">
        <v>405</v>
      </c>
      <c r="F409" s="7">
        <f t="shared" si="19"/>
        <v>147.57792964443266</v>
      </c>
      <c r="G409" s="2">
        <f t="shared" si="18"/>
        <v>2860605.1444780962</v>
      </c>
      <c r="H409" s="7">
        <f t="shared" si="20"/>
        <v>28.606051444780963</v>
      </c>
    </row>
    <row r="410" spans="5:8">
      <c r="E410" s="2">
        <v>406</v>
      </c>
      <c r="F410" s="7">
        <f t="shared" si="19"/>
        <v>151.40837212226384</v>
      </c>
      <c r="G410" s="2">
        <f t="shared" si="18"/>
        <v>2771851.0493315267</v>
      </c>
      <c r="H410" s="7">
        <f t="shared" si="20"/>
        <v>27.718510493315268</v>
      </c>
    </row>
    <row r="411" spans="5:8">
      <c r="E411" s="2">
        <v>407</v>
      </c>
      <c r="F411" s="7">
        <f t="shared" si="19"/>
        <v>155.29120015814897</v>
      </c>
      <c r="G411" s="2">
        <f t="shared" si="18"/>
        <v>2686851.3065279895</v>
      </c>
      <c r="H411" s="7">
        <f t="shared" si="20"/>
        <v>26.868513065279895</v>
      </c>
    </row>
    <row r="412" spans="5:8">
      <c r="E412" s="2">
        <v>408</v>
      </c>
      <c r="F412" s="7">
        <f t="shared" si="19"/>
        <v>159.22455327096321</v>
      </c>
      <c r="G412" s="2">
        <f t="shared" si="18"/>
        <v>2605444.9755406938</v>
      </c>
      <c r="H412" s="7">
        <f t="shared" si="20"/>
        <v>26.054449755406939</v>
      </c>
    </row>
    <row r="413" spans="5:8">
      <c r="E413" s="2">
        <v>409</v>
      </c>
      <c r="F413" s="7">
        <f t="shared" si="19"/>
        <v>163.20655379098017</v>
      </c>
      <c r="G413" s="2">
        <f t="shared" si="18"/>
        <v>2527475.8382216878</v>
      </c>
      <c r="H413" s="7">
        <f t="shared" si="20"/>
        <v>25.274758382216877</v>
      </c>
    </row>
    <row r="414" spans="5:8">
      <c r="E414" s="2">
        <v>410</v>
      </c>
      <c r="F414" s="7">
        <f t="shared" si="19"/>
        <v>167.2353082667928</v>
      </c>
      <c r="G414" s="2">
        <f t="shared" si="18"/>
        <v>2452792.6972125191</v>
      </c>
      <c r="H414" s="7">
        <f t="shared" si="20"/>
        <v>24.52792697212519</v>
      </c>
    </row>
    <row r="415" spans="5:8">
      <c r="E415" s="2">
        <v>411</v>
      </c>
      <c r="F415" s="7">
        <f t="shared" si="19"/>
        <v>171.30890889102926</v>
      </c>
      <c r="G415" s="2">
        <f t="shared" si="18"/>
        <v>2381249.5807945831</v>
      </c>
      <c r="H415" s="7">
        <f t="shared" si="20"/>
        <v>23.81249580794583</v>
      </c>
    </row>
    <row r="416" spans="5:8">
      <c r="E416" s="2">
        <v>412</v>
      </c>
      <c r="F416" s="7">
        <f t="shared" si="19"/>
        <v>175.42543494344432</v>
      </c>
      <c r="G416" s="2">
        <f t="shared" si="18"/>
        <v>2312705.8692673962</v>
      </c>
      <c r="H416" s="7">
        <f t="shared" si="20"/>
        <v>23.127058692673963</v>
      </c>
    </row>
    <row r="417" spans="5:8">
      <c r="E417" s="2">
        <v>413</v>
      </c>
      <c r="F417" s="7">
        <f t="shared" si="19"/>
        <v>179.58295424988719</v>
      </c>
      <c r="G417" s="2">
        <f t="shared" si="18"/>
        <v>2247026.3559866822</v>
      </c>
      <c r="H417" s="7">
        <f t="shared" si="20"/>
        <v>22.470263559866822</v>
      </c>
    </row>
    <row r="418" spans="5:8">
      <c r="E418" s="2">
        <v>414</v>
      </c>
      <c r="F418" s="7">
        <f t="shared" si="19"/>
        <v>183.7795246555556</v>
      </c>
      <c r="G418" s="2">
        <f t="shared" si="18"/>
        <v>2184081.25443894</v>
      </c>
      <c r="H418" s="7">
        <f t="shared" si="20"/>
        <v>21.840812544389401</v>
      </c>
    </row>
    <row r="419" spans="5:8">
      <c r="E419" s="2">
        <v>415</v>
      </c>
      <c r="F419" s="7">
        <f t="shared" si="19"/>
        <v>188.01319551086266</v>
      </c>
      <c r="G419" s="2">
        <f t="shared" si="18"/>
        <v>2123746.1611647396</v>
      </c>
      <c r="H419" s="7">
        <f t="shared" si="20"/>
        <v>21.237461611647397</v>
      </c>
    </row>
    <row r="420" spans="5:8">
      <c r="E420" s="2">
        <v>416</v>
      </c>
      <c r="F420" s="7">
        <f t="shared" si="19"/>
        <v>192.28200916815851</v>
      </c>
      <c r="G420" s="2">
        <f t="shared" si="18"/>
        <v>2065901.982957134</v>
      </c>
      <c r="H420" s="7">
        <f t="shared" si="20"/>
        <v>20.659019829571339</v>
      </c>
    </row>
    <row r="421" spans="5:8">
      <c r="E421" s="2">
        <v>417</v>
      </c>
      <c r="F421" s="7">
        <f t="shared" si="19"/>
        <v>196.58400248746369</v>
      </c>
      <c r="G421" s="2">
        <f t="shared" si="18"/>
        <v>2010434.8355403198</v>
      </c>
      <c r="H421" s="7">
        <f t="shared" si="20"/>
        <v>20.104348355403197</v>
      </c>
    </row>
    <row r="422" spans="5:8">
      <c r="E422" s="2">
        <v>418</v>
      </c>
      <c r="F422" s="7">
        <f t="shared" si="19"/>
        <v>200.91720834929447</v>
      </c>
      <c r="G422" s="2">
        <f t="shared" si="18"/>
        <v>1957235.9198625295</v>
      </c>
      <c r="H422" s="7">
        <f t="shared" si="20"/>
        <v>19.572359198625296</v>
      </c>
    </row>
    <row r="423" spans="5:8">
      <c r="E423" s="2">
        <v>419</v>
      </c>
      <c r="F423" s="7">
        <f t="shared" si="19"/>
        <v>205.27965717257518</v>
      </c>
      <c r="G423" s="2">
        <f t="shared" si="18"/>
        <v>1906201.3812018873</v>
      </c>
      <c r="H423" s="7">
        <f t="shared" si="20"/>
        <v>19.062013812018872</v>
      </c>
    </row>
    <row r="424" spans="5:8">
      <c r="E424" s="2">
        <v>420</v>
      </c>
      <c r="F424" s="7">
        <f t="shared" si="19"/>
        <v>209.66937843556505</v>
      </c>
      <c r="G424" s="2">
        <f t="shared" si="18"/>
        <v>1857232.1554703107</v>
      </c>
      <c r="H424" s="7">
        <f t="shared" si="20"/>
        <v>18.572321554703109</v>
      </c>
    </row>
    <row r="425" spans="5:8">
      <c r="E425" s="2">
        <v>421</v>
      </c>
      <c r="F425" s="7">
        <f t="shared" si="19"/>
        <v>214.08440219764958</v>
      </c>
      <c r="G425" s="2">
        <f t="shared" si="18"/>
        <v>1810233.8063956464</v>
      </c>
      <c r="H425" s="7">
        <f t="shared" si="20"/>
        <v>18.102338063956463</v>
      </c>
    </row>
    <row r="426" spans="5:8">
      <c r="E426" s="2">
        <v>422</v>
      </c>
      <c r="F426" s="7">
        <f t="shared" si="19"/>
        <v>218.52276061978722</v>
      </c>
      <c r="G426" s="2">
        <f t="shared" si="18"/>
        <v>1765116.3566533842</v>
      </c>
      <c r="H426" s="7">
        <f t="shared" si="20"/>
        <v>17.651163566533842</v>
      </c>
    </row>
    <row r="427" spans="5:8">
      <c r="E427" s="2">
        <v>423</v>
      </c>
      <c r="F427" s="7">
        <f t="shared" si="19"/>
        <v>222.98248948132792</v>
      </c>
      <c r="G427" s="2">
        <f t="shared" si="18"/>
        <v>1721794.1154955346</v>
      </c>
      <c r="H427" s="7">
        <f t="shared" si="20"/>
        <v>17.217941154955348</v>
      </c>
    </row>
    <row r="428" spans="5:8">
      <c r="E428" s="2">
        <v>424</v>
      </c>
      <c r="F428" s="7">
        <f t="shared" si="19"/>
        <v>227.46162969087953</v>
      </c>
      <c r="G428" s="2">
        <f t="shared" si="18"/>
        <v>1680185.5049747047</v>
      </c>
      <c r="H428" s="7">
        <f t="shared" si="20"/>
        <v>16.801855049747047</v>
      </c>
    </row>
    <row r="429" spans="5:8">
      <c r="E429" s="2">
        <v>425</v>
      </c>
      <c r="F429" s="7">
        <f t="shared" si="19"/>
        <v>231.95822878883467</v>
      </c>
      <c r="G429" s="2">
        <f t="shared" ref="G429:G492" si="21">G428*(F428/F429)^$B$16</f>
        <v>1640212.8864773486</v>
      </c>
      <c r="H429" s="7">
        <f t="shared" si="20"/>
        <v>16.402128864773488</v>
      </c>
    </row>
    <row r="430" spans="5:8">
      <c r="E430" s="2">
        <v>426</v>
      </c>
      <c r="F430" s="7">
        <f t="shared" si="19"/>
        <v>236.47034243913333</v>
      </c>
      <c r="G430" s="2">
        <f t="shared" si="21"/>
        <v>1601802.3889526876</v>
      </c>
      <c r="H430" s="7">
        <f t="shared" si="20"/>
        <v>16.018023889526877</v>
      </c>
    </row>
    <row r="431" spans="5:8">
      <c r="E431" s="2">
        <v>427</v>
      </c>
      <c r="F431" s="7">
        <f t="shared" si="19"/>
        <v>240.99603590780515</v>
      </c>
      <c r="G431" s="2">
        <f t="shared" si="21"/>
        <v>1564883.7399457034</v>
      </c>
      <c r="H431" s="7">
        <f t="shared" si="20"/>
        <v>15.648837399457035</v>
      </c>
    </row>
    <row r="432" spans="5:8">
      <c r="E432" s="2">
        <v>428</v>
      </c>
      <c r="F432" s="7">
        <f t="shared" si="19"/>
        <v>245.53338552579223</v>
      </c>
      <c r="G432" s="2">
        <f t="shared" si="21"/>
        <v>1529390.1003073964</v>
      </c>
      <c r="H432" s="7">
        <f t="shared" si="20"/>
        <v>15.293901003073964</v>
      </c>
    </row>
    <row r="433" spans="5:8">
      <c r="E433" s="2">
        <v>429</v>
      </c>
      <c r="F433" s="7">
        <f t="shared" si="19"/>
        <v>250.08048013355344</v>
      </c>
      <c r="G433" s="2">
        <f t="shared" si="21"/>
        <v>1495257.9032569046</v>
      </c>
      <c r="H433" s="7">
        <f t="shared" si="20"/>
        <v>14.952579032569046</v>
      </c>
    </row>
    <row r="434" spans="5:8">
      <c r="E434" s="2">
        <v>430</v>
      </c>
      <c r="F434" s="7">
        <f t="shared" si="19"/>
        <v>254.63542250492054</v>
      </c>
      <c r="G434" s="2">
        <f t="shared" si="21"/>
        <v>1462426.6983036029</v>
      </c>
      <c r="H434" s="7">
        <f t="shared" si="20"/>
        <v>14.624266983036028</v>
      </c>
    </row>
    <row r="435" spans="5:8">
      <c r="E435" s="2">
        <v>431</v>
      </c>
      <c r="F435" s="7">
        <f t="shared" si="19"/>
        <v>259.19633074769257</v>
      </c>
      <c r="G435" s="2">
        <f t="shared" si="21"/>
        <v>1430839.0003978303</v>
      </c>
      <c r="H435" s="7">
        <f t="shared" si="20"/>
        <v>14.308390003978303</v>
      </c>
    </row>
    <row r="436" spans="5:8">
      <c r="E436" s="2">
        <v>432</v>
      </c>
      <c r="F436" s="7">
        <f t="shared" si="19"/>
        <v>263.76133967844612</v>
      </c>
      <c r="G436" s="2">
        <f t="shared" si="21"/>
        <v>1400440.1445630798</v>
      </c>
      <c r="H436" s="7">
        <f t="shared" si="20"/>
        <v>14.004401445630798</v>
      </c>
    </row>
    <row r="437" spans="5:8">
      <c r="E437" s="2">
        <v>433</v>
      </c>
      <c r="F437" s="7">
        <f t="shared" si="19"/>
        <v>268.3286021690692</v>
      </c>
      <c r="G437" s="2">
        <f t="shared" si="21"/>
        <v>1371178.1461664764</v>
      </c>
      <c r="H437" s="7">
        <f t="shared" si="20"/>
        <v>13.711781461664764</v>
      </c>
    </row>
    <row r="438" spans="5:8">
      <c r="E438" s="2">
        <v>434</v>
      </c>
      <c r="F438" s="7">
        <f t="shared" si="19"/>
        <v>272.8962904625489</v>
      </c>
      <c r="G438" s="2">
        <f t="shared" si="21"/>
        <v>1343003.566905529</v>
      </c>
      <c r="H438" s="7">
        <f t="shared" si="20"/>
        <v>13.43003566905529</v>
      </c>
    </row>
    <row r="439" spans="5:8">
      <c r="E439" s="2">
        <v>435</v>
      </c>
      <c r="F439" s="7">
        <f t="shared" si="19"/>
        <v>277.46259745557751</v>
      </c>
      <c r="G439" s="2">
        <f t="shared" si="21"/>
        <v>1315869.3865247986</v>
      </c>
      <c r="H439" s="7">
        <f t="shared" si="20"/>
        <v>13.158693865247987</v>
      </c>
    </row>
    <row r="440" spans="5:8">
      <c r="E440" s="2">
        <v>436</v>
      </c>
      <c r="F440" s="7">
        <f t="shared" si="19"/>
        <v>282.02573794560095</v>
      </c>
      <c r="G440" s="2">
        <f t="shared" si="21"/>
        <v>1289730.8802239953</v>
      </c>
      <c r="H440" s="7">
        <f t="shared" si="20"/>
        <v>12.897308802239953</v>
      </c>
    </row>
    <row r="441" spans="5:8">
      <c r="E441" s="2">
        <v>437</v>
      </c>
      <c r="F441" s="7">
        <f t="shared" si="19"/>
        <v>286.58394983997971</v>
      </c>
      <c r="G441" s="2">
        <f t="shared" si="21"/>
        <v>1264545.5016774393</v>
      </c>
      <c r="H441" s="7">
        <f t="shared" si="20"/>
        <v>12.645455016774394</v>
      </c>
    </row>
    <row r="442" spans="5:8">
      <c r="E442" s="2">
        <v>438</v>
      </c>
      <c r="F442" s="7">
        <f t="shared" si="19"/>
        <v>291.13549532500957</v>
      </c>
      <c r="G442" s="2">
        <f t="shared" si="21"/>
        <v>1240272.7715518866</v>
      </c>
      <c r="H442" s="7">
        <f t="shared" si="20"/>
        <v>12.402727715518866</v>
      </c>
    </row>
    <row r="443" spans="5:8">
      <c r="E443" s="2">
        <v>439</v>
      </c>
      <c r="F443" s="7">
        <f t="shared" si="19"/>
        <v>295.67866199262801</v>
      </c>
      <c r="G443" s="2">
        <f t="shared" si="21"/>
        <v>1216874.1713842296</v>
      </c>
      <c r="H443" s="7">
        <f t="shared" si="20"/>
        <v>12.168741713842296</v>
      </c>
    </row>
    <row r="444" spans="5:8">
      <c r="E444" s="2">
        <v>440</v>
      </c>
      <c r="F444" s="7">
        <f t="shared" si="19"/>
        <v>300.21176392272281</v>
      </c>
      <c r="G444" s="2">
        <f t="shared" si="21"/>
        <v>1194313.0426612457</v>
      </c>
      <c r="H444" s="7">
        <f t="shared" si="20"/>
        <v>11.943130426612457</v>
      </c>
    </row>
    <row r="445" spans="5:8">
      <c r="E445" s="2">
        <v>441</v>
      </c>
      <c r="F445" s="7">
        <f t="shared" si="19"/>
        <v>304.73314271905321</v>
      </c>
      <c r="G445" s="2">
        <f t="shared" si="21"/>
        <v>1172554.4909294306</v>
      </c>
      <c r="H445" s="7">
        <f t="shared" si="20"/>
        <v>11.725544909294307</v>
      </c>
    </row>
    <row r="446" spans="5:8">
      <c r="E446" s="2">
        <v>442</v>
      </c>
      <c r="F446" s="7">
        <f t="shared" si="19"/>
        <v>309.24116849691325</v>
      </c>
      <c r="G446" s="2">
        <f t="shared" si="21"/>
        <v>1151565.2947530055</v>
      </c>
      <c r="H446" s="7">
        <f t="shared" si="20"/>
        <v>11.515652947530056</v>
      </c>
    </row>
    <row r="447" spans="5:8">
      <c r="E447" s="2">
        <v>443</v>
      </c>
      <c r="F447" s="7">
        <f t="shared" si="19"/>
        <v>313.7342408207781</v>
      </c>
      <c r="G447" s="2">
        <f t="shared" si="21"/>
        <v>1131313.8193318706</v>
      </c>
      <c r="H447" s="7">
        <f t="shared" si="20"/>
        <v>11.313138193318707</v>
      </c>
    </row>
    <row r="448" spans="5:8">
      <c r="E448" s="2">
        <v>444</v>
      </c>
      <c r="F448" s="7">
        <f t="shared" si="19"/>
        <v>318.21078959030154</v>
      </c>
      <c r="G448" s="2">
        <f t="shared" si="21"/>
        <v>1111769.9345878253</v>
      </c>
      <c r="H448" s="7">
        <f t="shared" si="20"/>
        <v>11.117699345878254</v>
      </c>
    </row>
    <row r="449" spans="5:8">
      <c r="E449" s="2">
        <v>445</v>
      </c>
      <c r="F449" s="7">
        <f t="shared" si="19"/>
        <v>322.66927587317787</v>
      </c>
      <c r="G449" s="2">
        <f t="shared" si="21"/>
        <v>1092904.9375262472</v>
      </c>
      <c r="H449" s="7">
        <f t="shared" si="20"/>
        <v>10.929049375262473</v>
      </c>
    </row>
    <row r="450" spans="5:8">
      <c r="E450" s="2">
        <v>446</v>
      </c>
      <c r="F450" s="7">
        <f t="shared" si="19"/>
        <v>327.10819268350701</v>
      </c>
      <c r="G450" s="2">
        <f t="shared" si="21"/>
        <v>1074691.4786813406</v>
      </c>
      <c r="H450" s="7">
        <f t="shared" si="20"/>
        <v>10.746914786813406</v>
      </c>
    </row>
    <row r="451" spans="5:8">
      <c r="E451" s="2">
        <v>447</v>
      </c>
      <c r="F451" s="7">
        <f t="shared" si="19"/>
        <v>331.52606570446846</v>
      </c>
      <c r="G451" s="2">
        <f t="shared" si="21"/>
        <v>1057103.4924553495</v>
      </c>
      <c r="H451" s="7">
        <f t="shared" si="20"/>
        <v>10.571034924553496</v>
      </c>
    </row>
    <row r="452" spans="5:8">
      <c r="E452" s="2">
        <v>448</v>
      </c>
      <c r="F452" s="7">
        <f t="shared" si="19"/>
        <v>335.92145395425371</v>
      </c>
      <c r="G452" s="2">
        <f t="shared" si="21"/>
        <v>1040116.1311657702</v>
      </c>
      <c r="H452" s="7">
        <f t="shared" si="20"/>
        <v>10.401161311657702</v>
      </c>
    </row>
    <row r="453" spans="5:8">
      <c r="E453" s="2">
        <v>449</v>
      </c>
      <c r="F453" s="7">
        <f t="shared" ref="F453:F516" si="22">$B$9+PI()*$B$5^2/4*($B$6+$B$7-$B$6*COS(RADIANS(E453))-$B$7*SQRT(1-($B$6/$B$7*SIN(RADIANS(E453)))^2))</f>
        <v>340.29295039437471</v>
      </c>
      <c r="G453" s="2">
        <f t="shared" si="21"/>
        <v>1023705.7026190861</v>
      </c>
      <c r="H453" s="7">
        <f t="shared" ref="H453:H516" si="23">G453/10^5</f>
        <v>10.237057026190861</v>
      </c>
    </row>
    <row r="454" spans="5:8">
      <c r="E454" s="2">
        <v>450</v>
      </c>
      <c r="F454" s="7">
        <f t="shared" si="22"/>
        <v>344.63918247962584</v>
      </c>
      <c r="G454" s="2">
        <f t="shared" si="21"/>
        <v>1007849.6110348167</v>
      </c>
      <c r="H454" s="7">
        <f t="shared" si="23"/>
        <v>10.078496110348167</v>
      </c>
    </row>
    <row r="455" spans="5:8">
      <c r="E455" s="2">
        <v>451</v>
      </c>
      <c r="F455" s="7">
        <f t="shared" si="22"/>
        <v>348.95881264914698</v>
      </c>
      <c r="G455" s="2">
        <f t="shared" si="21"/>
        <v>992526.30114943197</v>
      </c>
      <c r="H455" s="7">
        <f t="shared" si="23"/>
        <v>9.9252630114943194</v>
      </c>
    </row>
    <row r="456" spans="5:8">
      <c r="E456" s="2">
        <v>452</v>
      </c>
      <c r="F456" s="7">
        <f t="shared" si="22"/>
        <v>353.25053875820748</v>
      </c>
      <c r="G456" s="2">
        <f t="shared" si="21"/>
        <v>977715.20533582498</v>
      </c>
      <c r="H456" s="7">
        <f t="shared" si="23"/>
        <v>9.7771520533582503</v>
      </c>
    </row>
    <row r="457" spans="5:8">
      <c r="E457" s="2">
        <v>453</v>
      </c>
      <c r="F457" s="7">
        <f t="shared" si="22"/>
        <v>357.51309445050168</v>
      </c>
      <c r="G457" s="2">
        <f t="shared" si="21"/>
        <v>963396.69358043186</v>
      </c>
      <c r="H457" s="7">
        <f t="shared" si="23"/>
        <v>9.6339669358043185</v>
      </c>
    </row>
    <row r="458" spans="5:8">
      <c r="E458" s="2">
        <v>454</v>
      </c>
      <c r="F458" s="7">
        <f t="shared" si="22"/>
        <v>361.74524947092181</v>
      </c>
      <c r="G458" s="2">
        <f t="shared" si="21"/>
        <v>949552.02616660798</v>
      </c>
      <c r="H458" s="7">
        <f t="shared" si="23"/>
        <v>9.4955202616660799</v>
      </c>
    </row>
    <row r="459" spans="5:8">
      <c r="E459" s="2">
        <v>455</v>
      </c>
      <c r="F459" s="7">
        <f t="shared" si="22"/>
        <v>365.94580991893986</v>
      </c>
      <c r="G459" s="2">
        <f t="shared" si="21"/>
        <v>936163.30891947285</v>
      </c>
      <c r="H459" s="7">
        <f t="shared" si="23"/>
        <v>9.3616330891947293</v>
      </c>
    </row>
    <row r="460" spans="5:8">
      <c r="E460" s="2">
        <v>456</v>
      </c>
      <c r="F460" s="7">
        <f t="shared" si="22"/>
        <v>370.11361844291156</v>
      </c>
      <c r="G460" s="2">
        <f t="shared" si="21"/>
        <v>923213.45087396761</v>
      </c>
      <c r="H460" s="7">
        <f t="shared" si="23"/>
        <v>9.2321345087396764</v>
      </c>
    </row>
    <row r="461" spans="5:8">
      <c r="E461" s="2">
        <v>457</v>
      </c>
      <c r="F461" s="7">
        <f t="shared" si="22"/>
        <v>374.24755437577312</v>
      </c>
      <c r="G461" s="2">
        <f t="shared" si="21"/>
        <v>910686.12423439592</v>
      </c>
      <c r="H461" s="7">
        <f t="shared" si="23"/>
        <v>9.1068612423439586</v>
      </c>
    </row>
    <row r="462" spans="5:8">
      <c r="E462" s="2">
        <v>458</v>
      </c>
      <c r="F462" s="7">
        <f t="shared" si="22"/>
        <v>378.3465338127794</v>
      </c>
      <c r="G462" s="2">
        <f t="shared" si="21"/>
        <v>898565.7265000589</v>
      </c>
      <c r="H462" s="7">
        <f t="shared" si="23"/>
        <v>8.9856572650005884</v>
      </c>
    </row>
    <row r="463" spans="5:8">
      <c r="E463" s="2">
        <v>459</v>
      </c>
      <c r="F463" s="7">
        <f t="shared" si="22"/>
        <v>382.40950963207632</v>
      </c>
      <c r="G463" s="2">
        <f t="shared" si="21"/>
        <v>886837.34463786706</v>
      </c>
      <c r="H463" s="7">
        <f t="shared" si="23"/>
        <v>8.868373446378671</v>
      </c>
    </row>
    <row r="464" spans="5:8">
      <c r="E464" s="2">
        <v>460</v>
      </c>
      <c r="F464" s="7">
        <f t="shared" si="22"/>
        <v>386.4354714590728</v>
      </c>
      <c r="G464" s="2">
        <f t="shared" si="21"/>
        <v>875486.72118881461</v>
      </c>
      <c r="H464" s="7">
        <f t="shared" si="23"/>
        <v>8.754867211888147</v>
      </c>
    </row>
    <row r="465" spans="5:8">
      <c r="E465" s="2">
        <v>461</v>
      </c>
      <c r="F465" s="7">
        <f t="shared" si="22"/>
        <v>390.42344557572216</v>
      </c>
      <c r="G465" s="2">
        <f t="shared" si="21"/>
        <v>864500.22220106761</v>
      </c>
      <c r="H465" s="7">
        <f t="shared" si="23"/>
        <v>8.6450022220106764</v>
      </c>
    </row>
    <row r="466" spans="5:8">
      <c r="E466" s="2">
        <v>462</v>
      </c>
      <c r="F466" s="7">
        <f t="shared" si="22"/>
        <v>394.37249477595446</v>
      </c>
      <c r="G466" s="2">
        <f t="shared" si="21"/>
        <v>853864.80688809475</v>
      </c>
      <c r="H466" s="7">
        <f t="shared" si="23"/>
        <v>8.5386480688809474</v>
      </c>
    </row>
    <row r="467" spans="5:8">
      <c r="E467" s="2">
        <v>463</v>
      </c>
      <c r="F467" s="7">
        <f t="shared" si="22"/>
        <v>398.28171816866416</v>
      </c>
      <c r="G467" s="2">
        <f t="shared" si="21"/>
        <v>843567.99891561363</v>
      </c>
      <c r="H467" s="7">
        <f t="shared" si="23"/>
        <v>8.4356799891561369</v>
      </c>
    </row>
    <row r="468" spans="5:8">
      <c r="E468" s="2">
        <v>464</v>
      </c>
      <c r="F468" s="7">
        <f t="shared" si="22"/>
        <v>402.15025092975122</v>
      </c>
      <c r="G468" s="2">
        <f t="shared" si="21"/>
        <v>833597.85922642087</v>
      </c>
      <c r="H468" s="7">
        <f t="shared" si="23"/>
        <v>8.3359785922642082</v>
      </c>
    </row>
    <row r="469" spans="5:8">
      <c r="E469" s="2">
        <v>465</v>
      </c>
      <c r="F469" s="7">
        <f t="shared" si="22"/>
        <v>405.97726400486584</v>
      </c>
      <c r="G469" s="2">
        <f t="shared" si="21"/>
        <v>823942.96031705441</v>
      </c>
      <c r="H469" s="7">
        <f t="shared" si="23"/>
        <v>8.2394296031705441</v>
      </c>
    </row>
    <row r="470" spans="5:8">
      <c r="E470" s="2">
        <v>466</v>
      </c>
      <c r="F470" s="7">
        <f t="shared" si="22"/>
        <v>409.76196376459524</v>
      </c>
      <c r="G470" s="2">
        <f t="shared" si="21"/>
        <v>814592.36188504088</v>
      </c>
      <c r="H470" s="7">
        <f t="shared" si="23"/>
        <v>8.1459236188504089</v>
      </c>
    </row>
    <row r="471" spans="5:8">
      <c r="E471" s="2">
        <v>467</v>
      </c>
      <c r="F471" s="7">
        <f t="shared" si="22"/>
        <v>413.50359161393823</v>
      </c>
      <c r="G471" s="2">
        <f t="shared" si="21"/>
        <v>805535.58776998369</v>
      </c>
      <c r="H471" s="7">
        <f t="shared" si="23"/>
        <v>8.0553558776998369</v>
      </c>
    </row>
    <row r="472" spans="5:8">
      <c r="E472" s="2">
        <v>468</v>
      </c>
      <c r="F472" s="7">
        <f t="shared" si="22"/>
        <v>417.2014235580113</v>
      </c>
      <c r="G472" s="2">
        <f t="shared" si="21"/>
        <v>796762.60411602876</v>
      </c>
      <c r="H472" s="7">
        <f t="shared" si="23"/>
        <v>7.9676260411602877</v>
      </c>
    </row>
    <row r="473" spans="5:8">
      <c r="E473" s="2">
        <v>469</v>
      </c>
      <c r="F473" s="7">
        <f t="shared" si="22"/>
        <v>420.85476972599668</v>
      </c>
      <c r="G473" s="2">
        <f t="shared" si="21"/>
        <v>788263.79868736758</v>
      </c>
      <c r="H473" s="7">
        <f t="shared" si="23"/>
        <v>7.882637986873676</v>
      </c>
    </row>
    <row r="474" spans="5:8">
      <c r="E474" s="2">
        <v>470</v>
      </c>
      <c r="F474" s="7">
        <f t="shared" si="22"/>
        <v>424.46297385542999</v>
      </c>
      <c r="G474" s="2">
        <f t="shared" si="21"/>
        <v>780029.96127226716</v>
      </c>
      <c r="H474" s="7">
        <f t="shared" si="23"/>
        <v>7.8002996127226716</v>
      </c>
    </row>
    <row r="475" spans="5:8">
      <c r="E475" s="2">
        <v>471</v>
      </c>
      <c r="F475" s="7">
        <f t="shared" si="22"/>
        <v>428.02541273897077</v>
      </c>
      <c r="G475" s="2">
        <f t="shared" si="21"/>
        <v>772052.26511483081</v>
      </c>
      <c r="H475" s="7">
        <f t="shared" si="23"/>
        <v>7.7205226511483085</v>
      </c>
    </row>
    <row r="476" spans="5:8">
      <c r="E476" s="2">
        <v>472</v>
      </c>
      <c r="F476" s="7">
        <f t="shared" si="22"/>
        <v>431.54149563585486</v>
      </c>
      <c r="G476" s="2">
        <f t="shared" si="21"/>
        <v>764322.24931715277</v>
      </c>
      <c r="H476" s="7">
        <f t="shared" si="23"/>
        <v>7.6432224931715274</v>
      </c>
    </row>
    <row r="477" spans="5:8">
      <c r="E477" s="2">
        <v>473</v>
      </c>
      <c r="F477" s="7">
        <f t="shared" si="22"/>
        <v>435.01066365027174</v>
      </c>
      <c r="G477" s="2">
        <f t="shared" si="21"/>
        <v>756831.80215781147</v>
      </c>
      <c r="H477" s="7">
        <f t="shared" si="23"/>
        <v>7.568318021578115</v>
      </c>
    </row>
    <row r="478" spans="5:8">
      <c r="E478" s="2">
        <v>474</v>
      </c>
      <c r="F478" s="7">
        <f t="shared" si="22"/>
        <v>438.43238907893203</v>
      </c>
      <c r="G478" s="2">
        <f t="shared" si="21"/>
        <v>749573.14527577441</v>
      </c>
      <c r="H478" s="7">
        <f t="shared" si="23"/>
        <v>7.4957314527577443</v>
      </c>
    </row>
    <row r="479" spans="5:8">
      <c r="E479" s="2">
        <v>475</v>
      </c>
      <c r="F479" s="7">
        <f t="shared" si="22"/>
        <v>441.80617473010852</v>
      </c>
      <c r="G479" s="2">
        <f t="shared" si="21"/>
        <v>742538.81867172651</v>
      </c>
      <c r="H479" s="7">
        <f t="shared" si="23"/>
        <v>7.4253881867172646</v>
      </c>
    </row>
    <row r="480" spans="5:8">
      <c r="E480" s="2">
        <v>476</v>
      </c>
      <c r="F480" s="7">
        <f t="shared" si="22"/>
        <v>445.13155321645263</v>
      </c>
      <c r="G480" s="2">
        <f t="shared" si="21"/>
        <v>735721.66648159013</v>
      </c>
      <c r="H480" s="7">
        <f t="shared" si="23"/>
        <v>7.3572166648159012</v>
      </c>
    </row>
    <row r="481" spans="5:8">
      <c r="E481" s="2">
        <v>477</v>
      </c>
      <c r="F481" s="7">
        <f t="shared" si="22"/>
        <v>448.40808622387817</v>
      </c>
      <c r="G481" s="2">
        <f t="shared" si="21"/>
        <v>729114.82347964647</v>
      </c>
      <c r="H481" s="7">
        <f t="shared" si="23"/>
        <v>7.2911482347964647</v>
      </c>
    </row>
    <row r="482" spans="5:8">
      <c r="E482" s="2">
        <v>478</v>
      </c>
      <c r="F482" s="7">
        <f t="shared" si="22"/>
        <v>451.63536375879994</v>
      </c>
      <c r="G482" s="2">
        <f t="shared" si="21"/>
        <v>722711.70227112598</v>
      </c>
      <c r="H482" s="7">
        <f t="shared" si="23"/>
        <v>7.2271170227112602</v>
      </c>
    </row>
    <row r="483" spans="5:8">
      <c r="E483" s="2">
        <v>479</v>
      </c>
      <c r="F483" s="7">
        <f t="shared" si="22"/>
        <v>454.81300337599623</v>
      </c>
      <c r="G483" s="2">
        <f t="shared" si="21"/>
        <v>716505.98113646661</v>
      </c>
      <c r="H483" s="7">
        <f t="shared" si="23"/>
        <v>7.1650598113646664</v>
      </c>
    </row>
    <row r="484" spans="5:8">
      <c r="E484" s="2">
        <v>480</v>
      </c>
      <c r="F484" s="7">
        <f t="shared" si="22"/>
        <v>457.94064938933616</v>
      </c>
      <c r="G484" s="2">
        <f t="shared" si="21"/>
        <v>710491.59249164164</v>
      </c>
      <c r="H484" s="7">
        <f t="shared" si="23"/>
        <v>7.1049159249164164</v>
      </c>
    </row>
    <row r="485" spans="5:8">
      <c r="E485" s="2">
        <v>481</v>
      </c>
      <c r="F485" s="7">
        <f t="shared" si="22"/>
        <v>461.01797206758079</v>
      </c>
      <c r="G485" s="2">
        <f t="shared" si="21"/>
        <v>704662.71193101897</v>
      </c>
      <c r="H485" s="7">
        <f t="shared" si="23"/>
        <v>7.0466271193101901</v>
      </c>
    </row>
    <row r="486" spans="5:8">
      <c r="E486" s="2">
        <v>482</v>
      </c>
      <c r="F486" s="7">
        <f t="shared" si="22"/>
        <v>464.04466681742485</v>
      </c>
      <c r="G486" s="2">
        <f t="shared" si="21"/>
        <v>699013.74782116991</v>
      </c>
      <c r="H486" s="7">
        <f t="shared" si="23"/>
        <v>6.9901374782116994</v>
      </c>
    </row>
    <row r="487" spans="5:8">
      <c r="E487" s="2">
        <v>483</v>
      </c>
      <c r="F487" s="7">
        <f t="shared" si="22"/>
        <v>467.02045335589628</v>
      </c>
      <c r="G487" s="2">
        <f t="shared" si="21"/>
        <v>693539.33141588175</v>
      </c>
      <c r="H487" s="7">
        <f t="shared" si="23"/>
        <v>6.9353933141588175</v>
      </c>
    </row>
    <row r="488" spans="5:8">
      <c r="E488" s="2">
        <v>484</v>
      </c>
      <c r="F488" s="7">
        <f t="shared" si="22"/>
        <v>469.94507487418224</v>
      </c>
      <c r="G488" s="2">
        <f t="shared" si="21"/>
        <v>688234.30746434862</v>
      </c>
      <c r="H488" s="7">
        <f t="shared" si="23"/>
        <v>6.8823430746434866</v>
      </c>
    </row>
    <row r="489" spans="5:8">
      <c r="E489" s="2">
        <v>485</v>
      </c>
      <c r="F489" s="7">
        <f t="shared" si="22"/>
        <v>472.81829719488087</v>
      </c>
      <c r="G489" s="2">
        <f t="shared" si="21"/>
        <v>683093.72528616176</v>
      </c>
      <c r="H489" s="7">
        <f t="shared" si="23"/>
        <v>6.8309372528616175</v>
      </c>
    </row>
    <row r="490" spans="5:8">
      <c r="E490" s="2">
        <v>486</v>
      </c>
      <c r="F490" s="7">
        <f t="shared" si="22"/>
        <v>475.63990792462647</v>
      </c>
      <c r="G490" s="2">
        <f t="shared" si="21"/>
        <v>678112.830288228</v>
      </c>
      <c r="H490" s="7">
        <f t="shared" si="23"/>
        <v>6.78112830288228</v>
      </c>
    </row>
    <row r="491" spans="5:8">
      <c r="E491" s="2">
        <v>487</v>
      </c>
      <c r="F491" s="7">
        <f t="shared" si="22"/>
        <v>478.40971560395195</v>
      </c>
      <c r="G491" s="2">
        <f t="shared" si="21"/>
        <v>673287.0559002161</v>
      </c>
      <c r="H491" s="7">
        <f t="shared" si="23"/>
        <v>6.7328705590021611</v>
      </c>
    </row>
    <row r="492" spans="5:8">
      <c r="E492" s="2">
        <v>488</v>
      </c>
      <c r="F492" s="7">
        <f t="shared" si="22"/>
        <v>481.12754885619438</v>
      </c>
      <c r="G492" s="2">
        <f t="shared" si="21"/>
        <v>668612.01590646186</v>
      </c>
      <c r="H492" s="7">
        <f t="shared" si="23"/>
        <v>6.6861201590646182</v>
      </c>
    </row>
    <row r="493" spans="5:8">
      <c r="E493" s="2">
        <v>489</v>
      </c>
      <c r="F493" s="7">
        <f t="shared" si="22"/>
        <v>483.79325553716427</v>
      </c>
      <c r="G493" s="2">
        <f t="shared" ref="G493:G544" si="24">G492*(F492/F493)^$B$16</f>
        <v>664083.49715355795</v>
      </c>
      <c r="H493" s="7">
        <f t="shared" si="23"/>
        <v>6.6408349715355799</v>
      </c>
    </row>
    <row r="494" spans="5:8">
      <c r="E494" s="2">
        <v>490</v>
      </c>
      <c r="F494" s="7">
        <f t="shared" si="22"/>
        <v>486.40670188722038</v>
      </c>
      <c r="G494" s="2">
        <f t="shared" si="24"/>
        <v>659697.45261405734</v>
      </c>
      <c r="H494" s="7">
        <f t="shared" si="23"/>
        <v>6.5969745261405732</v>
      </c>
    </row>
    <row r="495" spans="5:8">
      <c r="E495" s="2">
        <v>491</v>
      </c>
      <c r="F495" s="7">
        <f t="shared" si="22"/>
        <v>488.96777168732075</v>
      </c>
      <c r="G495" s="2">
        <f t="shared" si="24"/>
        <v>655449.9947878354</v>
      </c>
      <c r="H495" s="7">
        <f t="shared" si="23"/>
        <v>6.5544999478783543</v>
      </c>
    </row>
    <row r="496" spans="5:8">
      <c r="E496" s="2">
        <v>492</v>
      </c>
      <c r="F496" s="7">
        <f t="shared" si="22"/>
        <v>491.47636542052607</v>
      </c>
      <c r="G496" s="2">
        <f t="shared" si="24"/>
        <v>651337.38942374277</v>
      </c>
      <c r="H496" s="7">
        <f t="shared" si="23"/>
        <v>6.5133738942374277</v>
      </c>
    </row>
    <row r="497" spans="5:8">
      <c r="E497" s="2">
        <v>493</v>
      </c>
      <c r="F497" s="7">
        <f t="shared" si="22"/>
        <v>493.9323994403573</v>
      </c>
      <c r="G497" s="2">
        <f t="shared" si="24"/>
        <v>647356.04954516736</v>
      </c>
      <c r="H497" s="7">
        <f t="shared" si="23"/>
        <v>6.4735604954516734</v>
      </c>
    </row>
    <row r="498" spans="5:8">
      <c r="E498" s="2">
        <v>494</v>
      </c>
      <c r="F498" s="7">
        <f t="shared" si="22"/>
        <v>496.33580514732586</v>
      </c>
      <c r="G498" s="2">
        <f t="shared" si="24"/>
        <v>643502.52976407064</v>
      </c>
      <c r="H498" s="7">
        <f t="shared" si="23"/>
        <v>6.4350252976407063</v>
      </c>
    </row>
    <row r="499" spans="5:8">
      <c r="E499" s="2">
        <v>495</v>
      </c>
      <c r="F499" s="7">
        <f t="shared" si="22"/>
        <v>498.68652817486168</v>
      </c>
      <c r="G499" s="2">
        <f t="shared" si="24"/>
        <v>639773.52086896275</v>
      </c>
      <c r="H499" s="7">
        <f t="shared" si="23"/>
        <v>6.3977352086896273</v>
      </c>
    </row>
    <row r="500" spans="5:8">
      <c r="E500" s="2">
        <v>496</v>
      </c>
      <c r="F500" s="7">
        <f t="shared" si="22"/>
        <v>500.98452758579543</v>
      </c>
      <c r="G500" s="2">
        <f t="shared" si="24"/>
        <v>636165.84467309772</v>
      </c>
      <c r="H500" s="7">
        <f t="shared" si="23"/>
        <v>6.3616584467309769</v>
      </c>
    </row>
    <row r="501" spans="5:8">
      <c r="E501" s="2">
        <v>497</v>
      </c>
      <c r="F501" s="7">
        <f t="shared" si="22"/>
        <v>503.22977508045869</v>
      </c>
      <c r="G501" s="2">
        <f t="shared" si="24"/>
        <v>632676.44910997269</v>
      </c>
      <c r="H501" s="7">
        <f t="shared" si="23"/>
        <v>6.3267644910997269</v>
      </c>
    </row>
    <row r="502" spans="5:8">
      <c r="E502" s="2">
        <v>498</v>
      </c>
      <c r="F502" s="7">
        <f t="shared" si="22"/>
        <v>505.42225421738425</v>
      </c>
      <c r="G502" s="2">
        <f t="shared" si="24"/>
        <v>629302.40356395382</v>
      </c>
      <c r="H502" s="7">
        <f t="shared" si="23"/>
        <v>6.2930240356395384</v>
      </c>
    </row>
    <row r="503" spans="5:8">
      <c r="E503" s="2">
        <v>499</v>
      </c>
      <c r="F503" s="7">
        <f t="shared" si="22"/>
        <v>507.56195964751856</v>
      </c>
      <c r="G503" s="2">
        <f t="shared" si="24"/>
        <v>626040.89442453801</v>
      </c>
      <c r="H503" s="7">
        <f t="shared" si="23"/>
        <v>6.2604089442453805</v>
      </c>
    </row>
    <row r="504" spans="5:8">
      <c r="E504" s="2">
        <v>500</v>
      </c>
      <c r="F504" s="7">
        <f t="shared" si="22"/>
        <v>509.64889636276911</v>
      </c>
      <c r="G504" s="2">
        <f t="shared" si="24"/>
        <v>622889.22085343301</v>
      </c>
      <c r="H504" s="7">
        <f t="shared" si="23"/>
        <v>6.2288922085343303</v>
      </c>
    </row>
    <row r="505" spans="5:8">
      <c r="E505" s="2">
        <v>501</v>
      </c>
      <c r="F505" s="7">
        <f t="shared" si="22"/>
        <v>511.68307895963994</v>
      </c>
      <c r="G505" s="2">
        <f t="shared" si="24"/>
        <v>619844.79075424606</v>
      </c>
      <c r="H505" s="7">
        <f t="shared" si="23"/>
        <v>6.1984479075424606</v>
      </c>
    </row>
    <row r="506" spans="5:8">
      <c r="E506" s="2">
        <v>502</v>
      </c>
      <c r="F506" s="7">
        <f t="shared" si="22"/>
        <v>513.66453091863787</v>
      </c>
      <c r="G506" s="2">
        <f t="shared" si="24"/>
        <v>616905.11693515326</v>
      </c>
      <c r="H506" s="7">
        <f t="shared" si="23"/>
        <v>6.1690511693515324</v>
      </c>
    </row>
    <row r="507" spans="5:8">
      <c r="E507" s="2">
        <v>503</v>
      </c>
      <c r="F507" s="7">
        <f t="shared" si="22"/>
        <v>515.59328390004794</v>
      </c>
      <c r="G507" s="2">
        <f t="shared" si="24"/>
        <v>614067.81345548946</v>
      </c>
      <c r="H507" s="7">
        <f t="shared" si="23"/>
        <v>6.1406781345548946</v>
      </c>
    </row>
    <row r="508" spans="5:8">
      <c r="E508" s="2">
        <v>504</v>
      </c>
      <c r="F508" s="7">
        <f t="shared" si="22"/>
        <v>517.46937705663015</v>
      </c>
      <c r="G508" s="2">
        <f t="shared" si="24"/>
        <v>611330.59214768454</v>
      </c>
      <c r="H508" s="7">
        <f t="shared" si="23"/>
        <v>6.1133059214768455</v>
      </c>
    </row>
    <row r="509" spans="5:8">
      <c r="E509" s="2">
        <v>505</v>
      </c>
      <c r="F509" s="7">
        <f t="shared" si="22"/>
        <v>519.29285636370048</v>
      </c>
      <c r="G509" s="2">
        <f t="shared" si="24"/>
        <v>608691.25930649624</v>
      </c>
      <c r="H509" s="7">
        <f t="shared" si="23"/>
        <v>6.0869125930649624</v>
      </c>
    </row>
    <row r="510" spans="5:8">
      <c r="E510" s="2">
        <v>506</v>
      </c>
      <c r="F510" s="7">
        <f t="shared" si="22"/>
        <v>521.06377396701532</v>
      </c>
      <c r="G510" s="2">
        <f t="shared" si="24"/>
        <v>606147.71253792173</v>
      </c>
      <c r="H510" s="7">
        <f t="shared" si="23"/>
        <v>6.0614771253792172</v>
      </c>
    </row>
    <row r="511" spans="5:8">
      <c r="E511" s="2">
        <v>507</v>
      </c>
      <c r="F511" s="7">
        <f t="shared" si="22"/>
        <v>522.78218754881232</v>
      </c>
      <c r="G511" s="2">
        <f t="shared" si="24"/>
        <v>603697.93776062003</v>
      </c>
      <c r="H511" s="7">
        <f t="shared" si="23"/>
        <v>6.0369793776062002</v>
      </c>
    </row>
    <row r="512" spans="5:8">
      <c r="E512" s="2">
        <v>508</v>
      </c>
      <c r="F512" s="7">
        <f t="shared" si="22"/>
        <v>524.44815971230071</v>
      </c>
      <c r="G512" s="2">
        <f t="shared" si="24"/>
        <v>601340.00635308702</v>
      </c>
      <c r="H512" s="7">
        <f t="shared" si="23"/>
        <v>6.0134000635308702</v>
      </c>
    </row>
    <row r="513" spans="5:8">
      <c r="E513" s="2">
        <v>509</v>
      </c>
      <c r="F513" s="7">
        <f t="shared" si="22"/>
        <v>526.06175738485183</v>
      </c>
      <c r="G513" s="2">
        <f t="shared" si="24"/>
        <v>599072.0724402034</v>
      </c>
      <c r="H513" s="7">
        <f t="shared" si="23"/>
        <v>5.990720724402034</v>
      </c>
    </row>
    <row r="514" spans="5:8">
      <c r="E514" s="2">
        <v>510</v>
      </c>
      <c r="F514" s="7">
        <f t="shared" si="22"/>
        <v>527.62305124008321</v>
      </c>
      <c r="G514" s="2">
        <f t="shared" si="24"/>
        <v>596892.37031315116</v>
      </c>
      <c r="H514" s="7">
        <f t="shared" si="23"/>
        <v>5.9689237031315114</v>
      </c>
    </row>
    <row r="515" spans="5:8">
      <c r="E515" s="2">
        <v>511</v>
      </c>
      <c r="F515" s="7">
        <f t="shared" si="22"/>
        <v>529.13211513898636</v>
      </c>
      <c r="G515" s="2">
        <f t="shared" si="24"/>
        <v>594799.21197703609</v>
      </c>
      <c r="H515" s="7">
        <f t="shared" si="23"/>
        <v>5.9479921197703609</v>
      </c>
    </row>
    <row r="516" spans="5:8">
      <c r="E516" s="2">
        <v>512</v>
      </c>
      <c r="F516" s="7">
        <f t="shared" si="22"/>
        <v>530.58902559020703</v>
      </c>
      <c r="G516" s="2">
        <f t="shared" si="24"/>
        <v>592790.98482088128</v>
      </c>
      <c r="H516" s="7">
        <f t="shared" si="23"/>
        <v>5.9279098482088131</v>
      </c>
    </row>
    <row r="517" spans="5:8">
      <c r="E517" s="2">
        <v>513</v>
      </c>
      <c r="F517" s="7">
        <f t="shared" ref="F517:F580" si="25">$B$9+PI()*$B$5^2/4*($B$6+$B$7-$B$6*COS(RADIANS(E517))-$B$7*SQRT(1-($B$6/$B$7*SIN(RADIANS(E517)))^2))</f>
        <v>531.99386122954752</v>
      </c>
      <c r="G517" s="2">
        <f t="shared" si="24"/>
        <v>590866.14940496464</v>
      </c>
      <c r="H517" s="7">
        <f t="shared" ref="H517:H580" si="26">G517/10^5</f>
        <v>5.908661494049646</v>
      </c>
    </row>
    <row r="518" spans="5:8">
      <c r="E518" s="2">
        <v>514</v>
      </c>
      <c r="F518" s="7">
        <f t="shared" si="25"/>
        <v>533.34670231872008</v>
      </c>
      <c r="G518" s="2">
        <f t="shared" si="24"/>
        <v>589023.23736077384</v>
      </c>
      <c r="H518" s="7">
        <f t="shared" si="26"/>
        <v>5.8902323736077387</v>
      </c>
    </row>
    <row r="519" spans="5:8">
      <c r="E519" s="2">
        <v>515</v>
      </c>
      <c r="F519" s="7">
        <f t="shared" si="25"/>
        <v>534.64763026336152</v>
      </c>
      <c r="G519" s="2">
        <f t="shared" si="24"/>
        <v>587260.84939911019</v>
      </c>
      <c r="H519" s="7">
        <f t="shared" si="26"/>
        <v>5.8726084939911019</v>
      </c>
    </row>
    <row r="520" spans="5:8">
      <c r="E520" s="2">
        <v>516</v>
      </c>
      <c r="F520" s="7">
        <f t="shared" si="25"/>
        <v>535.89672715026472</v>
      </c>
      <c r="G520" s="2">
        <f t="shared" si="24"/>
        <v>585577.65342217125</v>
      </c>
      <c r="H520" s="7">
        <f t="shared" si="26"/>
        <v>5.8557765342217127</v>
      </c>
    </row>
    <row r="521" spans="5:8">
      <c r="E521" s="2">
        <v>517</v>
      </c>
      <c r="F521" s="7">
        <f t="shared" si="25"/>
        <v>537.0940753037886</v>
      </c>
      <c r="G521" s="2">
        <f t="shared" si="24"/>
        <v>583972.38273564714</v>
      </c>
      <c r="H521" s="7">
        <f t="shared" si="26"/>
        <v>5.8397238273564716</v>
      </c>
    </row>
    <row r="522" spans="5:8">
      <c r="E522" s="2">
        <v>518</v>
      </c>
      <c r="F522" s="7">
        <f t="shared" si="25"/>
        <v>538.23975686135532</v>
      </c>
      <c r="G522" s="2">
        <f t="shared" si="24"/>
        <v>582443.83435714338</v>
      </c>
      <c r="H522" s="7">
        <f t="shared" si="26"/>
        <v>5.8244383435714342</v>
      </c>
    </row>
    <row r="523" spans="5:8">
      <c r="E523" s="2">
        <v>519</v>
      </c>
      <c r="F523" s="7">
        <f t="shared" si="25"/>
        <v>539.33385336794356</v>
      </c>
      <c r="G523" s="2">
        <f t="shared" si="24"/>
        <v>580990.867417439</v>
      </c>
      <c r="H523" s="7">
        <f t="shared" si="26"/>
        <v>5.8099086741743902</v>
      </c>
    </row>
    <row r="524" spans="5:8">
      <c r="E524" s="2">
        <v>520</v>
      </c>
      <c r="F524" s="7">
        <f t="shared" si="25"/>
        <v>540.37644538945676</v>
      </c>
      <c r="G524" s="2">
        <f t="shared" si="24"/>
        <v>579612.40165132331</v>
      </c>
      <c r="H524" s="7">
        <f t="shared" si="26"/>
        <v>5.7961240165132333</v>
      </c>
    </row>
    <row r="525" spans="5:8">
      <c r="E525" s="2">
        <v>521</v>
      </c>
      <c r="F525" s="7">
        <f t="shared" si="25"/>
        <v>541.3676121448392</v>
      </c>
      <c r="G525" s="2">
        <f t="shared" si="24"/>
        <v>578307.41597494215</v>
      </c>
      <c r="H525" s="7">
        <f t="shared" si="26"/>
        <v>5.7830741597494217</v>
      </c>
    </row>
    <row r="526" spans="5:8">
      <c r="E526" s="2">
        <v>522</v>
      </c>
      <c r="F526" s="7">
        <f t="shared" si="25"/>
        <v>542.30743115679184</v>
      </c>
      <c r="G526" s="2">
        <f t="shared" si="24"/>
        <v>577074.94714679534</v>
      </c>
      <c r="H526" s="7">
        <f t="shared" si="26"/>
        <v>5.770749471467953</v>
      </c>
    </row>
    <row r="527" spans="5:8">
      <c r="E527" s="2">
        <v>523</v>
      </c>
      <c r="F527" s="7">
        <f t="shared" si="25"/>
        <v>543.19597792094112</v>
      </c>
      <c r="G527" s="2">
        <f t="shared" si="24"/>
        <v>575914.08850969526</v>
      </c>
      <c r="H527" s="7">
        <f t="shared" si="26"/>
        <v>5.7591408850969525</v>
      </c>
    </row>
    <row r="528" spans="5:8">
      <c r="E528" s="2">
        <v>524</v>
      </c>
      <c r="F528" s="7">
        <f t="shared" si="25"/>
        <v>544.03332559329363</v>
      </c>
      <c r="G528" s="2">
        <f t="shared" si="24"/>
        <v>574823.98881119234</v>
      </c>
      <c r="H528" s="7">
        <f t="shared" si="26"/>
        <v>5.7482398881119234</v>
      </c>
    </row>
    <row r="529" spans="5:8">
      <c r="E529" s="2">
        <v>525</v>
      </c>
      <c r="F529" s="7">
        <f t="shared" si="25"/>
        <v>544.81954469581603</v>
      </c>
      <c r="G529" s="2">
        <f t="shared" si="24"/>
        <v>573803.8511001271</v>
      </c>
      <c r="H529" s="7">
        <f t="shared" si="26"/>
        <v>5.738038511001271</v>
      </c>
    </row>
    <row r="530" spans="5:8">
      <c r="E530" s="2">
        <v>526</v>
      </c>
      <c r="F530" s="7">
        <f t="shared" si="25"/>
        <v>545.55470283997056</v>
      </c>
      <c r="G530" s="2">
        <f t="shared" si="24"/>
        <v>572852.93169714091</v>
      </c>
      <c r="H530" s="7">
        <f t="shared" si="26"/>
        <v>5.7285293169714091</v>
      </c>
    </row>
    <row r="531" spans="5:8">
      <c r="E531" s="2">
        <v>527</v>
      </c>
      <c r="F531" s="7">
        <f t="shared" si="25"/>
        <v>546.23886446803442</v>
      </c>
      <c r="G531" s="2">
        <f t="shared" si="24"/>
        <v>571970.53923713206</v>
      </c>
      <c r="H531" s="7">
        <f t="shared" si="26"/>
        <v>5.7197053923713206</v>
      </c>
    </row>
    <row r="532" spans="5:8">
      <c r="E532" s="2">
        <v>528</v>
      </c>
      <c r="F532" s="7">
        <f t="shared" si="25"/>
        <v>546.8720906120401</v>
      </c>
      <c r="G532" s="2">
        <f t="shared" si="24"/>
        <v>571156.03378178785</v>
      </c>
      <c r="H532" s="7">
        <f t="shared" si="26"/>
        <v>5.7115603378178781</v>
      </c>
    </row>
    <row r="533" spans="5:8">
      <c r="E533" s="2">
        <v>529</v>
      </c>
      <c r="F533" s="7">
        <f t="shared" si="25"/>
        <v>547.45443867016513</v>
      </c>
      <c r="G533" s="2">
        <f t="shared" si="24"/>
        <v>570408.82600047893</v>
      </c>
      <c r="H533" s="7">
        <f t="shared" si="26"/>
        <v>5.7040882600047897</v>
      </c>
    </row>
    <row r="534" spans="5:8">
      <c r="E534" s="2">
        <v>530</v>
      </c>
      <c r="F534" s="7">
        <f t="shared" si="25"/>
        <v>547.98596220041429</v>
      </c>
      <c r="G534" s="2">
        <f t="shared" si="24"/>
        <v>569728.37641793105</v>
      </c>
      <c r="H534" s="7">
        <f t="shared" si="26"/>
        <v>5.6972837641793106</v>
      </c>
    </row>
    <row r="535" spans="5:8">
      <c r="E535" s="2">
        <v>531</v>
      </c>
      <c r="F535" s="7">
        <f t="shared" si="25"/>
        <v>548.46671073143682</v>
      </c>
      <c r="G535" s="2">
        <f t="shared" si="24"/>
        <v>569114.19472723152</v>
      </c>
      <c r="H535" s="7">
        <f t="shared" si="26"/>
        <v>5.6911419472723148</v>
      </c>
    </row>
    <row r="536" spans="5:8">
      <c r="E536" s="2">
        <v>532</v>
      </c>
      <c r="F536" s="7">
        <f t="shared" si="25"/>
        <v>548.89672959033248</v>
      </c>
      <c r="G536" s="2">
        <f t="shared" si="24"/>
        <v>568565.8391668523</v>
      </c>
      <c r="H536" s="7">
        <f t="shared" si="26"/>
        <v>5.6856583916685226</v>
      </c>
    </row>
    <row r="537" spans="5:8">
      <c r="E537" s="2">
        <v>533</v>
      </c>
      <c r="F537" s="7">
        <f t="shared" si="25"/>
        <v>549.27605974730591</v>
      </c>
      <c r="G537" s="2">
        <f t="shared" si="24"/>
        <v>568082.91596050491</v>
      </c>
      <c r="H537" s="7">
        <f t="shared" si="26"/>
        <v>5.6808291596050493</v>
      </c>
    </row>
    <row r="538" spans="5:8">
      <c r="E538" s="2">
        <v>534</v>
      </c>
      <c r="F538" s="7">
        <f t="shared" si="25"/>
        <v>549.60473767703911</v>
      </c>
      <c r="G538" s="2">
        <f t="shared" si="24"/>
        <v>567665.07881876093</v>
      </c>
      <c r="H538" s="7">
        <f t="shared" si="26"/>
        <v>5.6766507881876089</v>
      </c>
    </row>
    <row r="539" spans="5:8">
      <c r="E539" s="2">
        <v>535</v>
      </c>
      <c r="F539" s="7">
        <f t="shared" si="25"/>
        <v>549.88279523666688</v>
      </c>
      <c r="G539" s="2">
        <f t="shared" si="24"/>
        <v>567312.02850149036</v>
      </c>
      <c r="H539" s="7">
        <f t="shared" si="26"/>
        <v>5.6731202850149041</v>
      </c>
    </row>
    <row r="540" spans="5:8">
      <c r="E540" s="2">
        <v>536</v>
      </c>
      <c r="F540" s="7">
        <f t="shared" si="25"/>
        <v>550.11025956024332</v>
      </c>
      <c r="G540" s="2">
        <f t="shared" si="24"/>
        <v>567023.51244029659</v>
      </c>
      <c r="H540" s="7">
        <f t="shared" si="26"/>
        <v>5.6702351244029661</v>
      </c>
    </row>
    <row r="541" spans="5:8">
      <c r="E541" s="2">
        <v>537</v>
      </c>
      <c r="F541" s="7">
        <f t="shared" si="25"/>
        <v>550.28715296961025</v>
      </c>
      <c r="G541" s="2">
        <f t="shared" si="24"/>
        <v>566799.32442022825</v>
      </c>
      <c r="H541" s="7">
        <f t="shared" si="26"/>
        <v>5.6679932442022825</v>
      </c>
    </row>
    <row r="542" spans="5:8">
      <c r="E542" s="2">
        <v>538</v>
      </c>
      <c r="F542" s="7">
        <f t="shared" si="25"/>
        <v>550.41349290158109</v>
      </c>
      <c r="G542" s="2">
        <f t="shared" si="24"/>
        <v>566639.30432017718</v>
      </c>
      <c r="H542" s="7">
        <f t="shared" si="26"/>
        <v>5.6663930432017722</v>
      </c>
    </row>
    <row r="543" spans="5:8">
      <c r="E543" s="2">
        <v>539</v>
      </c>
      <c r="F543" s="7">
        <f t="shared" si="25"/>
        <v>550.4892918513799</v>
      </c>
      <c r="G543" s="2">
        <f t="shared" si="24"/>
        <v>566543.33791146462</v>
      </c>
      <c r="H543" s="7">
        <f t="shared" si="26"/>
        <v>5.6654333791146465</v>
      </c>
    </row>
    <row r="544" spans="5:8">
      <c r="E544" s="2">
        <v>540</v>
      </c>
      <c r="F544" s="7">
        <f t="shared" si="25"/>
        <v>550.51455733227556</v>
      </c>
      <c r="G544" s="2">
        <f t="shared" si="24"/>
        <v>566511.35671424714</v>
      </c>
      <c r="H544" s="15">
        <f t="shared" si="26"/>
        <v>5.6651135671424715</v>
      </c>
    </row>
    <row r="545" spans="5:8">
      <c r="E545" s="2">
        <v>541</v>
      </c>
      <c r="F545" s="7">
        <f t="shared" si="25"/>
        <v>550.4892918513799</v>
      </c>
      <c r="G545" s="2">
        <f>$G$3</f>
        <v>102000</v>
      </c>
      <c r="H545" s="15">
        <f t="shared" si="26"/>
        <v>1.02</v>
      </c>
    </row>
    <row r="546" spans="5:8">
      <c r="E546" s="2">
        <v>542</v>
      </c>
      <c r="F546" s="7">
        <f t="shared" si="25"/>
        <v>550.41349290158109</v>
      </c>
      <c r="G546" s="2">
        <f t="shared" ref="G546:G609" si="27">$G$3</f>
        <v>102000</v>
      </c>
      <c r="H546" s="15">
        <f t="shared" si="26"/>
        <v>1.02</v>
      </c>
    </row>
    <row r="547" spans="5:8">
      <c r="E547" s="2">
        <v>543</v>
      </c>
      <c r="F547" s="7">
        <f t="shared" si="25"/>
        <v>550.28715296961025</v>
      </c>
      <c r="G547" s="2">
        <f t="shared" si="27"/>
        <v>102000</v>
      </c>
      <c r="H547" s="15">
        <f t="shared" si="26"/>
        <v>1.02</v>
      </c>
    </row>
    <row r="548" spans="5:8">
      <c r="E548" s="2">
        <v>544</v>
      </c>
      <c r="F548" s="7">
        <f t="shared" si="25"/>
        <v>550.11025956024332</v>
      </c>
      <c r="G548" s="2">
        <f t="shared" si="27"/>
        <v>102000</v>
      </c>
      <c r="H548" s="15">
        <f t="shared" si="26"/>
        <v>1.02</v>
      </c>
    </row>
    <row r="549" spans="5:8">
      <c r="E549" s="2">
        <v>545</v>
      </c>
      <c r="F549" s="7">
        <f t="shared" si="25"/>
        <v>549.88279523666688</v>
      </c>
      <c r="G549" s="2">
        <f t="shared" si="27"/>
        <v>102000</v>
      </c>
      <c r="H549" s="15">
        <f t="shared" si="26"/>
        <v>1.02</v>
      </c>
    </row>
    <row r="550" spans="5:8">
      <c r="E550" s="2">
        <v>546</v>
      </c>
      <c r="F550" s="7">
        <f t="shared" si="25"/>
        <v>549.60473767703911</v>
      </c>
      <c r="G550" s="2">
        <f t="shared" si="27"/>
        <v>102000</v>
      </c>
      <c r="H550" s="15">
        <f t="shared" si="26"/>
        <v>1.02</v>
      </c>
    </row>
    <row r="551" spans="5:8">
      <c r="E551" s="2">
        <v>547</v>
      </c>
      <c r="F551" s="7">
        <f t="shared" si="25"/>
        <v>549.27605974730591</v>
      </c>
      <c r="G551" s="2">
        <f t="shared" si="27"/>
        <v>102000</v>
      </c>
      <c r="H551" s="15">
        <f t="shared" si="26"/>
        <v>1.02</v>
      </c>
    </row>
    <row r="552" spans="5:8">
      <c r="E552" s="2">
        <v>548</v>
      </c>
      <c r="F552" s="7">
        <f t="shared" si="25"/>
        <v>548.89672959033271</v>
      </c>
      <c r="G552" s="2">
        <f t="shared" si="27"/>
        <v>102000</v>
      </c>
      <c r="H552" s="15">
        <f t="shared" si="26"/>
        <v>1.02</v>
      </c>
    </row>
    <row r="553" spans="5:8">
      <c r="E553" s="2">
        <v>549</v>
      </c>
      <c r="F553" s="7">
        <f t="shared" si="25"/>
        <v>548.46671073143693</v>
      </c>
      <c r="G553" s="2">
        <f t="shared" si="27"/>
        <v>102000</v>
      </c>
      <c r="H553" s="15">
        <f t="shared" si="26"/>
        <v>1.02</v>
      </c>
    </row>
    <row r="554" spans="5:8">
      <c r="E554" s="2">
        <v>550</v>
      </c>
      <c r="F554" s="7">
        <f t="shared" si="25"/>
        <v>547.98596220041429</v>
      </c>
      <c r="G554" s="2">
        <f t="shared" si="27"/>
        <v>102000</v>
      </c>
      <c r="H554" s="15">
        <f t="shared" si="26"/>
        <v>1.02</v>
      </c>
    </row>
    <row r="555" spans="5:8">
      <c r="E555" s="2">
        <v>551</v>
      </c>
      <c r="F555" s="7">
        <f t="shared" si="25"/>
        <v>547.45443867016536</v>
      </c>
      <c r="G555" s="2">
        <f t="shared" si="27"/>
        <v>102000</v>
      </c>
      <c r="H555" s="15">
        <f t="shared" si="26"/>
        <v>1.02</v>
      </c>
    </row>
    <row r="556" spans="5:8">
      <c r="E556" s="2">
        <v>552</v>
      </c>
      <c r="F556" s="7">
        <f t="shared" si="25"/>
        <v>546.8720906120401</v>
      </c>
      <c r="G556" s="2">
        <f t="shared" si="27"/>
        <v>102000</v>
      </c>
      <c r="H556" s="15">
        <f t="shared" si="26"/>
        <v>1.02</v>
      </c>
    </row>
    <row r="557" spans="5:8">
      <c r="E557" s="2">
        <v>553</v>
      </c>
      <c r="F557" s="7">
        <f t="shared" si="25"/>
        <v>546.23886446803442</v>
      </c>
      <c r="G557" s="2">
        <f t="shared" si="27"/>
        <v>102000</v>
      </c>
      <c r="H557" s="15">
        <f t="shared" si="26"/>
        <v>1.02</v>
      </c>
    </row>
    <row r="558" spans="5:8">
      <c r="E558" s="2">
        <v>554</v>
      </c>
      <c r="F558" s="7">
        <f t="shared" si="25"/>
        <v>545.55470283997033</v>
      </c>
      <c r="G558" s="2">
        <f t="shared" si="27"/>
        <v>102000</v>
      </c>
      <c r="H558" s="15">
        <f t="shared" si="26"/>
        <v>1.02</v>
      </c>
    </row>
    <row r="559" spans="5:8">
      <c r="E559" s="2">
        <v>555</v>
      </c>
      <c r="F559" s="7">
        <f t="shared" si="25"/>
        <v>544.81954469581626</v>
      </c>
      <c r="G559" s="2">
        <f t="shared" si="27"/>
        <v>102000</v>
      </c>
      <c r="H559" s="15">
        <f t="shared" si="26"/>
        <v>1.02</v>
      </c>
    </row>
    <row r="560" spans="5:8">
      <c r="E560" s="2">
        <v>556</v>
      </c>
      <c r="F560" s="7">
        <f t="shared" si="25"/>
        <v>544.03332559329374</v>
      </c>
      <c r="G560" s="2">
        <f t="shared" si="27"/>
        <v>102000</v>
      </c>
      <c r="H560" s="15">
        <f t="shared" si="26"/>
        <v>1.02</v>
      </c>
    </row>
    <row r="561" spans="5:8">
      <c r="E561" s="2">
        <v>557</v>
      </c>
      <c r="F561" s="7">
        <f t="shared" si="25"/>
        <v>543.19597792094112</v>
      </c>
      <c r="G561" s="2">
        <f t="shared" si="27"/>
        <v>102000</v>
      </c>
      <c r="H561" s="15">
        <f t="shared" si="26"/>
        <v>1.02</v>
      </c>
    </row>
    <row r="562" spans="5:8">
      <c r="E562" s="2">
        <v>558</v>
      </c>
      <c r="F562" s="7">
        <f t="shared" si="25"/>
        <v>542.30743115679172</v>
      </c>
      <c r="G562" s="2">
        <f t="shared" si="27"/>
        <v>102000</v>
      </c>
      <c r="H562" s="15">
        <f t="shared" si="26"/>
        <v>1.02</v>
      </c>
    </row>
    <row r="563" spans="5:8">
      <c r="E563" s="2">
        <v>559</v>
      </c>
      <c r="F563" s="7">
        <f t="shared" si="25"/>
        <v>541.36761214483909</v>
      </c>
      <c r="G563" s="2">
        <f t="shared" si="27"/>
        <v>102000</v>
      </c>
      <c r="H563" s="15">
        <f t="shared" si="26"/>
        <v>1.02</v>
      </c>
    </row>
    <row r="564" spans="5:8">
      <c r="E564" s="2">
        <v>560</v>
      </c>
      <c r="F564" s="7">
        <f t="shared" si="25"/>
        <v>540.37644538945699</v>
      </c>
      <c r="G564" s="2">
        <f t="shared" si="27"/>
        <v>102000</v>
      </c>
      <c r="H564" s="15">
        <f t="shared" si="26"/>
        <v>1.02</v>
      </c>
    </row>
    <row r="565" spans="5:8">
      <c r="E565" s="2">
        <v>561</v>
      </c>
      <c r="F565" s="7">
        <f t="shared" si="25"/>
        <v>539.33385336794345</v>
      </c>
      <c r="G565" s="2">
        <f t="shared" si="27"/>
        <v>102000</v>
      </c>
      <c r="H565" s="15">
        <f t="shared" si="26"/>
        <v>1.02</v>
      </c>
    </row>
    <row r="566" spans="5:8">
      <c r="E566" s="2">
        <v>562</v>
      </c>
      <c r="F566" s="7">
        <f t="shared" si="25"/>
        <v>538.23975686135532</v>
      </c>
      <c r="G566" s="2">
        <f t="shared" si="27"/>
        <v>102000</v>
      </c>
      <c r="H566" s="15">
        <f t="shared" si="26"/>
        <v>1.02</v>
      </c>
    </row>
    <row r="567" spans="5:8">
      <c r="E567" s="2">
        <v>563</v>
      </c>
      <c r="F567" s="7">
        <f t="shared" si="25"/>
        <v>537.09407530378871</v>
      </c>
      <c r="G567" s="2">
        <f t="shared" si="27"/>
        <v>102000</v>
      </c>
      <c r="H567" s="15">
        <f t="shared" si="26"/>
        <v>1.02</v>
      </c>
    </row>
    <row r="568" spans="5:8">
      <c r="E568" s="2">
        <v>564</v>
      </c>
      <c r="F568" s="7">
        <f t="shared" si="25"/>
        <v>535.89672715026472</v>
      </c>
      <c r="G568" s="2">
        <f t="shared" si="27"/>
        <v>102000</v>
      </c>
      <c r="H568" s="15">
        <f t="shared" si="26"/>
        <v>1.02</v>
      </c>
    </row>
    <row r="569" spans="5:8">
      <c r="E569" s="2">
        <v>565</v>
      </c>
      <c r="F569" s="7">
        <f t="shared" si="25"/>
        <v>534.64763026336163</v>
      </c>
      <c r="G569" s="2">
        <f t="shared" si="27"/>
        <v>102000</v>
      </c>
      <c r="H569" s="15">
        <f t="shared" si="26"/>
        <v>1.02</v>
      </c>
    </row>
    <row r="570" spans="5:8">
      <c r="E570" s="2">
        <v>566</v>
      </c>
      <c r="F570" s="7">
        <f t="shared" si="25"/>
        <v>533.3467023187203</v>
      </c>
      <c r="G570" s="2">
        <f t="shared" si="27"/>
        <v>102000</v>
      </c>
      <c r="H570" s="15">
        <f t="shared" si="26"/>
        <v>1.02</v>
      </c>
    </row>
    <row r="571" spans="5:8">
      <c r="E571" s="2">
        <v>567</v>
      </c>
      <c r="F571" s="7">
        <f t="shared" si="25"/>
        <v>531.99386122954729</v>
      </c>
      <c r="G571" s="2">
        <f t="shared" si="27"/>
        <v>102000</v>
      </c>
      <c r="H571" s="15">
        <f t="shared" si="26"/>
        <v>1.02</v>
      </c>
    </row>
    <row r="572" spans="5:8">
      <c r="E572" s="2">
        <v>568</v>
      </c>
      <c r="F572" s="7">
        <f t="shared" si="25"/>
        <v>530.58902559020726</v>
      </c>
      <c r="G572" s="2">
        <f t="shared" si="27"/>
        <v>102000</v>
      </c>
      <c r="H572" s="15">
        <f t="shared" si="26"/>
        <v>1.02</v>
      </c>
    </row>
    <row r="573" spans="5:8">
      <c r="E573" s="2">
        <v>569</v>
      </c>
      <c r="F573" s="7">
        <f t="shared" si="25"/>
        <v>529.13211513898625</v>
      </c>
      <c r="G573" s="2">
        <f t="shared" si="27"/>
        <v>102000</v>
      </c>
      <c r="H573" s="15">
        <f t="shared" si="26"/>
        <v>1.02</v>
      </c>
    </row>
    <row r="574" spans="5:8">
      <c r="E574" s="2">
        <v>570</v>
      </c>
      <c r="F574" s="7">
        <f t="shared" si="25"/>
        <v>527.62305124008321</v>
      </c>
      <c r="G574" s="2">
        <f t="shared" si="27"/>
        <v>102000</v>
      </c>
      <c r="H574" s="15">
        <f t="shared" si="26"/>
        <v>1.02</v>
      </c>
    </row>
    <row r="575" spans="5:8">
      <c r="E575" s="2">
        <v>571</v>
      </c>
      <c r="F575" s="7">
        <f t="shared" si="25"/>
        <v>526.06175738485183</v>
      </c>
      <c r="G575" s="2">
        <f t="shared" si="27"/>
        <v>102000</v>
      </c>
      <c r="H575" s="15">
        <f t="shared" si="26"/>
        <v>1.02</v>
      </c>
    </row>
    <row r="576" spans="5:8">
      <c r="E576" s="2">
        <v>572</v>
      </c>
      <c r="F576" s="7">
        <f t="shared" si="25"/>
        <v>524.44815971230082</v>
      </c>
      <c r="G576" s="2">
        <f t="shared" si="27"/>
        <v>102000</v>
      </c>
      <c r="H576" s="15">
        <f t="shared" si="26"/>
        <v>1.02</v>
      </c>
    </row>
    <row r="577" spans="5:8">
      <c r="E577" s="2">
        <v>573</v>
      </c>
      <c r="F577" s="7">
        <f t="shared" si="25"/>
        <v>522.78218754881254</v>
      </c>
      <c r="G577" s="2">
        <f t="shared" si="27"/>
        <v>102000</v>
      </c>
      <c r="H577" s="15">
        <f t="shared" si="26"/>
        <v>1.02</v>
      </c>
    </row>
    <row r="578" spans="5:8">
      <c r="E578" s="2">
        <v>574</v>
      </c>
      <c r="F578" s="7">
        <f t="shared" si="25"/>
        <v>521.06377396701521</v>
      </c>
      <c r="G578" s="2">
        <f t="shared" si="27"/>
        <v>102000</v>
      </c>
      <c r="H578" s="15">
        <f t="shared" si="26"/>
        <v>1.02</v>
      </c>
    </row>
    <row r="579" spans="5:8">
      <c r="E579" s="2">
        <v>575</v>
      </c>
      <c r="F579" s="7">
        <f t="shared" si="25"/>
        <v>519.29285636370025</v>
      </c>
      <c r="G579" s="2">
        <f t="shared" si="27"/>
        <v>102000</v>
      </c>
      <c r="H579" s="15">
        <f t="shared" si="26"/>
        <v>1.02</v>
      </c>
    </row>
    <row r="580" spans="5:8">
      <c r="E580" s="2">
        <v>576</v>
      </c>
      <c r="F580" s="7">
        <f t="shared" si="25"/>
        <v>517.46937705663038</v>
      </c>
      <c r="G580" s="2">
        <f t="shared" si="27"/>
        <v>102000</v>
      </c>
      <c r="H580" s="15">
        <f t="shared" si="26"/>
        <v>1.02</v>
      </c>
    </row>
    <row r="581" spans="5:8">
      <c r="E581" s="2">
        <v>577</v>
      </c>
      <c r="F581" s="7">
        <f t="shared" ref="F581:F644" si="28">$B$9+PI()*$B$5^2/4*($B$6+$B$7-$B$6*COS(RADIANS(E581))-$B$7*SQRT(1-($B$6/$B$7*SIN(RADIANS(E581)))^2))</f>
        <v>515.59328390004794</v>
      </c>
      <c r="G581" s="2">
        <f t="shared" si="27"/>
        <v>102000</v>
      </c>
      <c r="H581" s="15">
        <f t="shared" ref="H581:H644" si="29">G581/10^5</f>
        <v>1.02</v>
      </c>
    </row>
    <row r="582" spans="5:8">
      <c r="E582" s="2">
        <v>578</v>
      </c>
      <c r="F582" s="7">
        <f t="shared" si="28"/>
        <v>513.66453091863787</v>
      </c>
      <c r="G582" s="2">
        <f t="shared" si="27"/>
        <v>102000</v>
      </c>
      <c r="H582" s="15">
        <f t="shared" si="29"/>
        <v>1.02</v>
      </c>
    </row>
    <row r="583" spans="5:8">
      <c r="E583" s="2">
        <v>579</v>
      </c>
      <c r="F583" s="7">
        <f t="shared" si="28"/>
        <v>511.68307895964017</v>
      </c>
      <c r="G583" s="2">
        <f t="shared" si="27"/>
        <v>102000</v>
      </c>
      <c r="H583" s="15">
        <f t="shared" si="29"/>
        <v>1.02</v>
      </c>
    </row>
    <row r="584" spans="5:8">
      <c r="E584" s="2">
        <v>580</v>
      </c>
      <c r="F584" s="7">
        <f t="shared" si="28"/>
        <v>509.64889636276888</v>
      </c>
      <c r="G584" s="2">
        <f t="shared" si="27"/>
        <v>102000</v>
      </c>
      <c r="H584" s="15">
        <f t="shared" si="29"/>
        <v>1.02</v>
      </c>
    </row>
    <row r="585" spans="5:8">
      <c r="E585" s="2">
        <v>581</v>
      </c>
      <c r="F585" s="7">
        <f t="shared" si="28"/>
        <v>507.56195964751879</v>
      </c>
      <c r="G585" s="2">
        <f t="shared" si="27"/>
        <v>102000</v>
      </c>
      <c r="H585" s="15">
        <f t="shared" si="29"/>
        <v>1.02</v>
      </c>
    </row>
    <row r="586" spans="5:8">
      <c r="E586" s="2">
        <v>582</v>
      </c>
      <c r="F586" s="7">
        <f t="shared" si="28"/>
        <v>505.42225421738425</v>
      </c>
      <c r="G586" s="2">
        <f t="shared" si="27"/>
        <v>102000</v>
      </c>
      <c r="H586" s="15">
        <f t="shared" si="29"/>
        <v>1.02</v>
      </c>
    </row>
    <row r="587" spans="5:8">
      <c r="E587" s="2">
        <v>583</v>
      </c>
      <c r="F587" s="7">
        <f t="shared" si="28"/>
        <v>503.22977508045886</v>
      </c>
      <c r="G587" s="2">
        <f t="shared" si="27"/>
        <v>102000</v>
      </c>
      <c r="H587" s="15">
        <f t="shared" si="29"/>
        <v>1.02</v>
      </c>
    </row>
    <row r="588" spans="5:8">
      <c r="E588" s="2">
        <v>584</v>
      </c>
      <c r="F588" s="7">
        <f t="shared" si="28"/>
        <v>500.98452758579566</v>
      </c>
      <c r="G588" s="2">
        <f t="shared" si="27"/>
        <v>102000</v>
      </c>
      <c r="H588" s="15">
        <f t="shared" si="29"/>
        <v>1.02</v>
      </c>
    </row>
    <row r="589" spans="5:8">
      <c r="E589" s="2">
        <v>585</v>
      </c>
      <c r="F589" s="7">
        <f t="shared" si="28"/>
        <v>498.68652817486151</v>
      </c>
      <c r="G589" s="2">
        <f t="shared" si="27"/>
        <v>102000</v>
      </c>
      <c r="H589" s="15">
        <f t="shared" si="29"/>
        <v>1.02</v>
      </c>
    </row>
    <row r="590" spans="5:8">
      <c r="E590" s="2">
        <v>586</v>
      </c>
      <c r="F590" s="7">
        <f t="shared" si="28"/>
        <v>496.33580514732597</v>
      </c>
      <c r="G590" s="2">
        <f t="shared" si="27"/>
        <v>102000</v>
      </c>
      <c r="H590" s="15">
        <f t="shared" si="29"/>
        <v>1.02</v>
      </c>
    </row>
    <row r="591" spans="5:8">
      <c r="E591" s="2">
        <v>587</v>
      </c>
      <c r="F591" s="7">
        <f t="shared" si="28"/>
        <v>493.93239944035741</v>
      </c>
      <c r="G591" s="2">
        <f t="shared" si="27"/>
        <v>102000</v>
      </c>
      <c r="H591" s="15">
        <f t="shared" si="29"/>
        <v>1.02</v>
      </c>
    </row>
    <row r="592" spans="5:8">
      <c r="E592" s="2">
        <v>588</v>
      </c>
      <c r="F592" s="7">
        <f t="shared" si="28"/>
        <v>491.47636542052601</v>
      </c>
      <c r="G592" s="2">
        <f t="shared" si="27"/>
        <v>102000</v>
      </c>
      <c r="H592" s="15">
        <f t="shared" si="29"/>
        <v>1.02</v>
      </c>
    </row>
    <row r="593" spans="5:8">
      <c r="E593" s="2">
        <v>589</v>
      </c>
      <c r="F593" s="7">
        <f t="shared" si="28"/>
        <v>488.96777168732092</v>
      </c>
      <c r="G593" s="2">
        <f t="shared" si="27"/>
        <v>102000</v>
      </c>
      <c r="H593" s="15">
        <f t="shared" si="29"/>
        <v>1.02</v>
      </c>
    </row>
    <row r="594" spans="5:8">
      <c r="E594" s="2">
        <v>590</v>
      </c>
      <c r="F594" s="7">
        <f t="shared" si="28"/>
        <v>486.40670188722027</v>
      </c>
      <c r="G594" s="2">
        <f t="shared" si="27"/>
        <v>102000</v>
      </c>
      <c r="H594" s="15">
        <f t="shared" si="29"/>
        <v>1.02</v>
      </c>
    </row>
    <row r="595" spans="5:8">
      <c r="E595" s="2">
        <v>591</v>
      </c>
      <c r="F595" s="7">
        <f t="shared" si="28"/>
        <v>483.79325553716427</v>
      </c>
      <c r="G595" s="2">
        <f t="shared" si="27"/>
        <v>102000</v>
      </c>
      <c r="H595" s="15">
        <f t="shared" si="29"/>
        <v>1.02</v>
      </c>
    </row>
    <row r="596" spans="5:8">
      <c r="E596" s="2">
        <v>592</v>
      </c>
      <c r="F596" s="7">
        <f t="shared" si="28"/>
        <v>481.12754885619438</v>
      </c>
      <c r="G596" s="2">
        <f t="shared" si="27"/>
        <v>102000</v>
      </c>
      <c r="H596" s="15">
        <f t="shared" si="29"/>
        <v>1.02</v>
      </c>
    </row>
    <row r="597" spans="5:8">
      <c r="E597" s="2">
        <v>593</v>
      </c>
      <c r="F597" s="7">
        <f t="shared" si="28"/>
        <v>478.40971560395172</v>
      </c>
      <c r="G597" s="2">
        <f t="shared" si="27"/>
        <v>102000</v>
      </c>
      <c r="H597" s="15">
        <f t="shared" si="29"/>
        <v>1.02</v>
      </c>
    </row>
    <row r="598" spans="5:8">
      <c r="E598" s="2">
        <v>594</v>
      </c>
      <c r="F598" s="7">
        <f t="shared" si="28"/>
        <v>475.6399079246267</v>
      </c>
      <c r="G598" s="2">
        <f t="shared" si="27"/>
        <v>102000</v>
      </c>
      <c r="H598" s="15">
        <f t="shared" si="29"/>
        <v>1.02</v>
      </c>
    </row>
    <row r="599" spans="5:8">
      <c r="E599" s="2">
        <v>595</v>
      </c>
      <c r="F599" s="7">
        <f t="shared" si="28"/>
        <v>472.81829719488098</v>
      </c>
      <c r="G599" s="2">
        <f t="shared" si="27"/>
        <v>102000</v>
      </c>
      <c r="H599" s="15">
        <f t="shared" si="29"/>
        <v>1.02</v>
      </c>
    </row>
    <row r="600" spans="5:8">
      <c r="E600" s="2">
        <v>596</v>
      </c>
      <c r="F600" s="7">
        <f t="shared" si="28"/>
        <v>469.94507487418247</v>
      </c>
      <c r="G600" s="2">
        <f t="shared" si="27"/>
        <v>102000</v>
      </c>
      <c r="H600" s="15">
        <f t="shared" si="29"/>
        <v>1.02</v>
      </c>
    </row>
    <row r="601" spans="5:8">
      <c r="E601" s="2">
        <v>597</v>
      </c>
      <c r="F601" s="7">
        <f t="shared" si="28"/>
        <v>467.02045335589645</v>
      </c>
      <c r="G601" s="2">
        <f t="shared" si="27"/>
        <v>102000</v>
      </c>
      <c r="H601" s="15">
        <f t="shared" si="29"/>
        <v>1.02</v>
      </c>
    </row>
    <row r="602" spans="5:8">
      <c r="E602" s="2">
        <v>598</v>
      </c>
      <c r="F602" s="7">
        <f t="shared" si="28"/>
        <v>464.04466681742474</v>
      </c>
      <c r="G602" s="2">
        <f t="shared" si="27"/>
        <v>102000</v>
      </c>
      <c r="H602" s="15">
        <f t="shared" si="29"/>
        <v>1.02</v>
      </c>
    </row>
    <row r="603" spans="5:8">
      <c r="E603" s="2">
        <v>599</v>
      </c>
      <c r="F603" s="7">
        <f t="shared" si="28"/>
        <v>461.01797206758101</v>
      </c>
      <c r="G603" s="2">
        <f t="shared" si="27"/>
        <v>102000</v>
      </c>
      <c r="H603" s="15">
        <f t="shared" si="29"/>
        <v>1.02</v>
      </c>
    </row>
    <row r="604" spans="5:8">
      <c r="E604" s="2">
        <v>600</v>
      </c>
      <c r="F604" s="7">
        <f t="shared" si="28"/>
        <v>457.94064938933616</v>
      </c>
      <c r="G604" s="2">
        <f t="shared" si="27"/>
        <v>102000</v>
      </c>
      <c r="H604" s="15">
        <f t="shared" si="29"/>
        <v>1.02</v>
      </c>
    </row>
    <row r="605" spans="5:8">
      <c r="E605" s="2">
        <v>601</v>
      </c>
      <c r="F605" s="7">
        <f t="shared" si="28"/>
        <v>454.81300337599646</v>
      </c>
      <c r="G605" s="2">
        <f t="shared" si="27"/>
        <v>102000</v>
      </c>
      <c r="H605" s="15">
        <f t="shared" si="29"/>
        <v>1.02</v>
      </c>
    </row>
    <row r="606" spans="5:8">
      <c r="E606" s="2">
        <v>602</v>
      </c>
      <c r="F606" s="7">
        <f t="shared" si="28"/>
        <v>451.63536375879994</v>
      </c>
      <c r="G606" s="2">
        <f t="shared" si="27"/>
        <v>102000</v>
      </c>
      <c r="H606" s="15">
        <f t="shared" si="29"/>
        <v>1.02</v>
      </c>
    </row>
    <row r="607" spans="5:8">
      <c r="E607" s="2">
        <v>603</v>
      </c>
      <c r="F607" s="7">
        <f t="shared" si="28"/>
        <v>448.40808622387806</v>
      </c>
      <c r="G607" s="2">
        <f t="shared" si="27"/>
        <v>102000</v>
      </c>
      <c r="H607" s="15">
        <f t="shared" si="29"/>
        <v>1.02</v>
      </c>
    </row>
    <row r="608" spans="5:8">
      <c r="E608" s="2">
        <v>604</v>
      </c>
      <c r="F608" s="7">
        <f t="shared" si="28"/>
        <v>445.13155321645274</v>
      </c>
      <c r="G608" s="2">
        <f t="shared" si="27"/>
        <v>102000</v>
      </c>
      <c r="H608" s="15">
        <f t="shared" si="29"/>
        <v>1.02</v>
      </c>
    </row>
    <row r="609" spans="5:8">
      <c r="E609" s="2">
        <v>605</v>
      </c>
      <c r="F609" s="7">
        <f t="shared" si="28"/>
        <v>441.80617473010869</v>
      </c>
      <c r="G609" s="2">
        <f t="shared" si="27"/>
        <v>102000</v>
      </c>
      <c r="H609" s="15">
        <f t="shared" si="29"/>
        <v>1.02</v>
      </c>
    </row>
    <row r="610" spans="5:8">
      <c r="E610" s="2">
        <v>606</v>
      </c>
      <c r="F610" s="7">
        <f t="shared" si="28"/>
        <v>438.4323890789322</v>
      </c>
      <c r="G610" s="2">
        <f t="shared" ref="G610:G673" si="30">$G$3</f>
        <v>102000</v>
      </c>
      <c r="H610" s="15">
        <f t="shared" si="29"/>
        <v>1.02</v>
      </c>
    </row>
    <row r="611" spans="5:8">
      <c r="E611" s="2">
        <v>607</v>
      </c>
      <c r="F611" s="7">
        <f t="shared" si="28"/>
        <v>435.01066365027174</v>
      </c>
      <c r="G611" s="2">
        <f t="shared" si="30"/>
        <v>102000</v>
      </c>
      <c r="H611" s="15">
        <f t="shared" si="29"/>
        <v>1.02</v>
      </c>
    </row>
    <row r="612" spans="5:8">
      <c r="E612" s="2">
        <v>608</v>
      </c>
      <c r="F612" s="7">
        <f t="shared" si="28"/>
        <v>431.54149563585469</v>
      </c>
      <c r="G612" s="2">
        <f t="shared" si="30"/>
        <v>102000</v>
      </c>
      <c r="H612" s="15">
        <f t="shared" si="29"/>
        <v>1.02</v>
      </c>
    </row>
    <row r="613" spans="5:8">
      <c r="E613" s="2">
        <v>609</v>
      </c>
      <c r="F613" s="7">
        <f t="shared" si="28"/>
        <v>428.025412738971</v>
      </c>
      <c r="G613" s="2">
        <f t="shared" si="30"/>
        <v>102000</v>
      </c>
      <c r="H613" s="15">
        <f t="shared" si="29"/>
        <v>1.02</v>
      </c>
    </row>
    <row r="614" spans="5:8">
      <c r="E614" s="2">
        <v>610</v>
      </c>
      <c r="F614" s="7">
        <f t="shared" si="28"/>
        <v>424.46297385543016</v>
      </c>
      <c r="G614" s="2">
        <f t="shared" si="30"/>
        <v>102000</v>
      </c>
      <c r="H614" s="15">
        <f t="shared" si="29"/>
        <v>1.02</v>
      </c>
    </row>
    <row r="615" spans="5:8">
      <c r="E615" s="2">
        <v>611</v>
      </c>
      <c r="F615" s="7">
        <f t="shared" si="28"/>
        <v>420.85476972599633</v>
      </c>
      <c r="G615" s="2">
        <f t="shared" si="30"/>
        <v>102000</v>
      </c>
      <c r="H615" s="15">
        <f t="shared" si="29"/>
        <v>1.02</v>
      </c>
    </row>
    <row r="616" spans="5:8">
      <c r="E616" s="2">
        <v>612</v>
      </c>
      <c r="F616" s="7">
        <f t="shared" si="28"/>
        <v>417.20142355801124</v>
      </c>
      <c r="G616" s="2">
        <f t="shared" si="30"/>
        <v>102000</v>
      </c>
      <c r="H616" s="15">
        <f t="shared" si="29"/>
        <v>1.02</v>
      </c>
    </row>
    <row r="617" spans="5:8">
      <c r="E617" s="2">
        <v>613</v>
      </c>
      <c r="F617" s="7">
        <f t="shared" si="28"/>
        <v>413.5035916139384</v>
      </c>
      <c r="G617" s="2">
        <f t="shared" si="30"/>
        <v>102000</v>
      </c>
      <c r="H617" s="15">
        <f t="shared" si="29"/>
        <v>1.02</v>
      </c>
    </row>
    <row r="618" spans="5:8">
      <c r="E618" s="2">
        <v>614</v>
      </c>
      <c r="F618" s="7">
        <f t="shared" si="28"/>
        <v>409.76196376459546</v>
      </c>
      <c r="G618" s="2">
        <f t="shared" si="30"/>
        <v>102000</v>
      </c>
      <c r="H618" s="15">
        <f t="shared" si="29"/>
        <v>1.02</v>
      </c>
    </row>
    <row r="619" spans="5:8">
      <c r="E619" s="2">
        <v>615</v>
      </c>
      <c r="F619" s="7">
        <f t="shared" si="28"/>
        <v>405.97726400486602</v>
      </c>
      <c r="G619" s="2">
        <f t="shared" si="30"/>
        <v>102000</v>
      </c>
      <c r="H619" s="15">
        <f t="shared" si="29"/>
        <v>1.02</v>
      </c>
    </row>
    <row r="620" spans="5:8">
      <c r="E620" s="2">
        <v>616</v>
      </c>
      <c r="F620" s="7">
        <f t="shared" si="28"/>
        <v>402.150250929751</v>
      </c>
      <c r="G620" s="2">
        <f t="shared" si="30"/>
        <v>102000</v>
      </c>
      <c r="H620" s="15">
        <f t="shared" si="29"/>
        <v>1.02</v>
      </c>
    </row>
    <row r="621" spans="5:8">
      <c r="E621" s="2">
        <v>617</v>
      </c>
      <c r="F621" s="7">
        <f t="shared" si="28"/>
        <v>398.28171816866433</v>
      </c>
      <c r="G621" s="2">
        <f t="shared" si="30"/>
        <v>102000</v>
      </c>
      <c r="H621" s="15">
        <f t="shared" si="29"/>
        <v>1.02</v>
      </c>
    </row>
    <row r="622" spans="5:8">
      <c r="E622" s="2">
        <v>618</v>
      </c>
      <c r="F622" s="7">
        <f t="shared" si="28"/>
        <v>394.37249477595464</v>
      </c>
      <c r="G622" s="2">
        <f t="shared" si="30"/>
        <v>102000</v>
      </c>
      <c r="H622" s="15">
        <f t="shared" si="29"/>
        <v>1.02</v>
      </c>
    </row>
    <row r="623" spans="5:8">
      <c r="E623" s="2">
        <v>619</v>
      </c>
      <c r="F623" s="7">
        <f t="shared" si="28"/>
        <v>390.42344557572233</v>
      </c>
      <c r="G623" s="2">
        <f t="shared" si="30"/>
        <v>102000</v>
      </c>
      <c r="H623" s="15">
        <f t="shared" si="29"/>
        <v>1.02</v>
      </c>
    </row>
    <row r="624" spans="5:8">
      <c r="E624" s="2">
        <v>620</v>
      </c>
      <c r="F624" s="7">
        <f t="shared" si="28"/>
        <v>386.43547145907297</v>
      </c>
      <c r="G624" s="2">
        <f t="shared" si="30"/>
        <v>102000</v>
      </c>
      <c r="H624" s="15">
        <f t="shared" si="29"/>
        <v>1.02</v>
      </c>
    </row>
    <row r="625" spans="5:8">
      <c r="E625" s="2">
        <v>621</v>
      </c>
      <c r="F625" s="7">
        <f t="shared" si="28"/>
        <v>382.40950963207615</v>
      </c>
      <c r="G625" s="2">
        <f t="shared" si="30"/>
        <v>102000</v>
      </c>
      <c r="H625" s="15">
        <f t="shared" si="29"/>
        <v>1.02</v>
      </c>
    </row>
    <row r="626" spans="5:8">
      <c r="E626" s="2">
        <v>622</v>
      </c>
      <c r="F626" s="7">
        <f t="shared" si="28"/>
        <v>378.34653381277951</v>
      </c>
      <c r="G626" s="2">
        <f t="shared" si="30"/>
        <v>102000</v>
      </c>
      <c r="H626" s="15">
        <f t="shared" si="29"/>
        <v>1.02</v>
      </c>
    </row>
    <row r="627" spans="5:8">
      <c r="E627" s="2">
        <v>623</v>
      </c>
      <c r="F627" s="7">
        <f t="shared" si="28"/>
        <v>374.24755437577323</v>
      </c>
      <c r="G627" s="2">
        <f t="shared" si="30"/>
        <v>102000</v>
      </c>
      <c r="H627" s="15">
        <f t="shared" si="29"/>
        <v>1.02</v>
      </c>
    </row>
    <row r="628" spans="5:8">
      <c r="E628" s="2">
        <v>624</v>
      </c>
      <c r="F628" s="7">
        <f t="shared" si="28"/>
        <v>370.11361844291156</v>
      </c>
      <c r="G628" s="2">
        <f t="shared" si="30"/>
        <v>102000</v>
      </c>
      <c r="H628" s="15">
        <f t="shared" si="29"/>
        <v>1.02</v>
      </c>
    </row>
    <row r="629" spans="5:8">
      <c r="E629" s="2">
        <v>625</v>
      </c>
      <c r="F629" s="7">
        <f t="shared" si="28"/>
        <v>365.94580991894009</v>
      </c>
      <c r="G629" s="2">
        <f t="shared" si="30"/>
        <v>102000</v>
      </c>
      <c r="H629" s="15">
        <f t="shared" si="29"/>
        <v>1.02</v>
      </c>
    </row>
    <row r="630" spans="5:8">
      <c r="E630" s="2">
        <v>626</v>
      </c>
      <c r="F630" s="7">
        <f t="shared" si="28"/>
        <v>361.74524947092181</v>
      </c>
      <c r="G630" s="2">
        <f t="shared" si="30"/>
        <v>102000</v>
      </c>
      <c r="H630" s="15">
        <f t="shared" si="29"/>
        <v>1.02</v>
      </c>
    </row>
    <row r="631" spans="5:8">
      <c r="E631" s="2">
        <v>627</v>
      </c>
      <c r="F631" s="7">
        <f t="shared" si="28"/>
        <v>357.51309445050185</v>
      </c>
      <c r="G631" s="2">
        <f t="shared" si="30"/>
        <v>102000</v>
      </c>
      <c r="H631" s="15">
        <f t="shared" si="29"/>
        <v>1.02</v>
      </c>
    </row>
    <row r="632" spans="5:8">
      <c r="E632" s="2">
        <v>628</v>
      </c>
      <c r="F632" s="7">
        <f t="shared" si="28"/>
        <v>353.25053875820726</v>
      </c>
      <c r="G632" s="2">
        <f t="shared" si="30"/>
        <v>102000</v>
      </c>
      <c r="H632" s="15">
        <f t="shared" si="29"/>
        <v>1.02</v>
      </c>
    </row>
    <row r="633" spans="5:8">
      <c r="E633" s="2">
        <v>629</v>
      </c>
      <c r="F633" s="7">
        <f t="shared" si="28"/>
        <v>348.95881264914675</v>
      </c>
      <c r="G633" s="2">
        <f t="shared" si="30"/>
        <v>102000</v>
      </c>
      <c r="H633" s="15">
        <f t="shared" si="29"/>
        <v>1.02</v>
      </c>
    </row>
    <row r="634" spans="5:8">
      <c r="E634" s="2">
        <v>630</v>
      </c>
      <c r="F634" s="7">
        <f t="shared" si="28"/>
        <v>344.63918247962607</v>
      </c>
      <c r="G634" s="2">
        <f t="shared" si="30"/>
        <v>102000</v>
      </c>
      <c r="H634" s="15">
        <f t="shared" si="29"/>
        <v>1.02</v>
      </c>
    </row>
    <row r="635" spans="5:8">
      <c r="E635" s="2">
        <v>631</v>
      </c>
      <c r="F635" s="7">
        <f t="shared" si="28"/>
        <v>340.29295039437449</v>
      </c>
      <c r="G635" s="2">
        <f t="shared" si="30"/>
        <v>102000</v>
      </c>
      <c r="H635" s="15">
        <f t="shared" si="29"/>
        <v>1.02</v>
      </c>
    </row>
    <row r="636" spans="5:8">
      <c r="E636" s="2">
        <v>632</v>
      </c>
      <c r="F636" s="7">
        <f t="shared" si="28"/>
        <v>335.92145395425388</v>
      </c>
      <c r="G636" s="2">
        <f t="shared" si="30"/>
        <v>102000</v>
      </c>
      <c r="H636" s="15">
        <f t="shared" si="29"/>
        <v>1.02</v>
      </c>
    </row>
    <row r="637" spans="5:8">
      <c r="E637" s="2">
        <v>633</v>
      </c>
      <c r="F637" s="7">
        <f t="shared" si="28"/>
        <v>331.52606570446846</v>
      </c>
      <c r="G637" s="2">
        <f t="shared" si="30"/>
        <v>102000</v>
      </c>
      <c r="H637" s="15">
        <f t="shared" si="29"/>
        <v>1.02</v>
      </c>
    </row>
    <row r="638" spans="5:8">
      <c r="E638" s="2">
        <v>634</v>
      </c>
      <c r="F638" s="7">
        <f t="shared" si="28"/>
        <v>327.10819268350701</v>
      </c>
      <c r="G638" s="2">
        <f t="shared" si="30"/>
        <v>102000</v>
      </c>
      <c r="H638" s="15">
        <f t="shared" si="29"/>
        <v>1.02</v>
      </c>
    </row>
    <row r="639" spans="5:8">
      <c r="E639" s="2">
        <v>635</v>
      </c>
      <c r="F639" s="7">
        <f t="shared" si="28"/>
        <v>322.66927587317804</v>
      </c>
      <c r="G639" s="2">
        <f t="shared" si="30"/>
        <v>102000</v>
      </c>
      <c r="H639" s="15">
        <f t="shared" si="29"/>
        <v>1.02</v>
      </c>
    </row>
    <row r="640" spans="5:8">
      <c r="E640" s="2">
        <v>636</v>
      </c>
      <c r="F640" s="7">
        <f t="shared" si="28"/>
        <v>318.21078959030154</v>
      </c>
      <c r="G640" s="2">
        <f t="shared" si="30"/>
        <v>102000</v>
      </c>
      <c r="H640" s="15">
        <f t="shared" si="29"/>
        <v>1.02</v>
      </c>
    </row>
    <row r="641" spans="5:8">
      <c r="E641" s="2">
        <v>637</v>
      </c>
      <c r="F641" s="7">
        <f t="shared" si="28"/>
        <v>313.73424082077827</v>
      </c>
      <c r="G641" s="2">
        <f t="shared" si="30"/>
        <v>102000</v>
      </c>
      <c r="H641" s="15">
        <f t="shared" si="29"/>
        <v>1.02</v>
      </c>
    </row>
    <row r="642" spans="5:8">
      <c r="E642" s="2">
        <v>638</v>
      </c>
      <c r="F642" s="7">
        <f t="shared" si="28"/>
        <v>309.24116849691359</v>
      </c>
      <c r="G642" s="2">
        <f t="shared" si="30"/>
        <v>102000</v>
      </c>
      <c r="H642" s="15">
        <f t="shared" si="29"/>
        <v>1.02</v>
      </c>
    </row>
    <row r="643" spans="5:8">
      <c r="E643" s="2">
        <v>639</v>
      </c>
      <c r="F643" s="7">
        <f t="shared" si="28"/>
        <v>304.73314271905321</v>
      </c>
      <c r="G643" s="2">
        <f t="shared" si="30"/>
        <v>102000</v>
      </c>
      <c r="H643" s="15">
        <f t="shared" si="29"/>
        <v>1.02</v>
      </c>
    </row>
    <row r="644" spans="5:8">
      <c r="E644" s="2">
        <v>640</v>
      </c>
      <c r="F644" s="7">
        <f t="shared" si="28"/>
        <v>300.21176392272298</v>
      </c>
      <c r="G644" s="2">
        <f t="shared" si="30"/>
        <v>102000</v>
      </c>
      <c r="H644" s="15">
        <f t="shared" si="29"/>
        <v>1.02</v>
      </c>
    </row>
    <row r="645" spans="5:8">
      <c r="E645" s="2">
        <v>641</v>
      </c>
      <c r="F645" s="7">
        <f t="shared" ref="F645:F708" si="31">$B$9+PI()*$B$5^2/4*($B$6+$B$7-$B$6*COS(RADIANS(E645))-$B$7*SQRT(1-($B$6/$B$7*SIN(RADIANS(E645)))^2))</f>
        <v>295.67866199262801</v>
      </c>
      <c r="G645" s="2">
        <f t="shared" si="30"/>
        <v>102000</v>
      </c>
      <c r="H645" s="15">
        <f t="shared" ref="H645:H708" si="32">G645/10^5</f>
        <v>1.02</v>
      </c>
    </row>
    <row r="646" spans="5:8">
      <c r="E646" s="2">
        <v>642</v>
      </c>
      <c r="F646" s="7">
        <f t="shared" si="31"/>
        <v>291.1354953250098</v>
      </c>
      <c r="G646" s="2">
        <f t="shared" si="30"/>
        <v>102000</v>
      </c>
      <c r="H646" s="15">
        <f t="shared" si="32"/>
        <v>1.02</v>
      </c>
    </row>
    <row r="647" spans="5:8">
      <c r="E647" s="2">
        <v>643</v>
      </c>
      <c r="F647" s="7">
        <f t="shared" si="31"/>
        <v>286.58394983997999</v>
      </c>
      <c r="G647" s="2">
        <f t="shared" si="30"/>
        <v>102000</v>
      </c>
      <c r="H647" s="15">
        <f t="shared" si="32"/>
        <v>1.02</v>
      </c>
    </row>
    <row r="648" spans="5:8">
      <c r="E648" s="2">
        <v>644</v>
      </c>
      <c r="F648" s="7">
        <f t="shared" si="31"/>
        <v>282.02573794560095</v>
      </c>
      <c r="G648" s="2">
        <f t="shared" si="30"/>
        <v>102000</v>
      </c>
      <c r="H648" s="15">
        <f t="shared" si="32"/>
        <v>1.02</v>
      </c>
    </row>
    <row r="649" spans="5:8">
      <c r="E649" s="2">
        <v>645</v>
      </c>
      <c r="F649" s="7">
        <f t="shared" si="31"/>
        <v>277.46259745557768</v>
      </c>
      <c r="G649" s="2">
        <f t="shared" si="30"/>
        <v>102000</v>
      </c>
      <c r="H649" s="15">
        <f t="shared" si="32"/>
        <v>1.02</v>
      </c>
    </row>
    <row r="650" spans="5:8">
      <c r="E650" s="2">
        <v>646</v>
      </c>
      <c r="F650" s="7">
        <f t="shared" si="31"/>
        <v>272.8962904625489</v>
      </c>
      <c r="G650" s="2">
        <f t="shared" si="30"/>
        <v>102000</v>
      </c>
      <c r="H650" s="15">
        <f t="shared" si="32"/>
        <v>1.02</v>
      </c>
    </row>
    <row r="651" spans="5:8">
      <c r="E651" s="2">
        <v>647</v>
      </c>
      <c r="F651" s="7">
        <f t="shared" si="31"/>
        <v>268.3286021690692</v>
      </c>
      <c r="G651" s="2">
        <f t="shared" si="30"/>
        <v>102000</v>
      </c>
      <c r="H651" s="15">
        <f t="shared" si="32"/>
        <v>1.02</v>
      </c>
    </row>
    <row r="652" spans="5:8">
      <c r="E652" s="2">
        <v>648</v>
      </c>
      <c r="F652" s="7">
        <f t="shared" si="31"/>
        <v>263.76133967844629</v>
      </c>
      <c r="G652" s="2">
        <f t="shared" si="30"/>
        <v>102000</v>
      </c>
      <c r="H652" s="15">
        <f t="shared" si="32"/>
        <v>1.02</v>
      </c>
    </row>
    <row r="653" spans="5:8">
      <c r="E653" s="2">
        <v>649</v>
      </c>
      <c r="F653" s="7">
        <f t="shared" si="31"/>
        <v>259.19633074769234</v>
      </c>
      <c r="G653" s="2">
        <f t="shared" si="30"/>
        <v>102000</v>
      </c>
      <c r="H653" s="15">
        <f t="shared" si="32"/>
        <v>1.02</v>
      </c>
    </row>
    <row r="654" spans="5:8">
      <c r="E654" s="2">
        <v>650</v>
      </c>
      <c r="F654" s="7">
        <f t="shared" si="31"/>
        <v>254.63542250492074</v>
      </c>
      <c r="G654" s="2">
        <f t="shared" si="30"/>
        <v>102000</v>
      </c>
      <c r="H654" s="15">
        <f t="shared" si="32"/>
        <v>1.02</v>
      </c>
    </row>
    <row r="655" spans="5:8">
      <c r="E655" s="2">
        <v>651</v>
      </c>
      <c r="F655" s="7">
        <f t="shared" si="31"/>
        <v>250.08048013355344</v>
      </c>
      <c r="G655" s="2">
        <f t="shared" si="30"/>
        <v>102000</v>
      </c>
      <c r="H655" s="15">
        <f t="shared" si="32"/>
        <v>1.02</v>
      </c>
    </row>
    <row r="656" spans="5:8">
      <c r="E656" s="2">
        <v>652</v>
      </c>
      <c r="F656" s="7">
        <f t="shared" si="31"/>
        <v>245.53338552579223</v>
      </c>
      <c r="G656" s="2">
        <f t="shared" si="30"/>
        <v>102000</v>
      </c>
      <c r="H656" s="15">
        <f t="shared" si="32"/>
        <v>1.02</v>
      </c>
    </row>
    <row r="657" spans="5:8">
      <c r="E657" s="2">
        <v>653</v>
      </c>
      <c r="F657" s="7">
        <f t="shared" si="31"/>
        <v>240.99603590780515</v>
      </c>
      <c r="G657" s="2">
        <f t="shared" si="30"/>
        <v>102000</v>
      </c>
      <c r="H657" s="15">
        <f t="shared" si="32"/>
        <v>1.02</v>
      </c>
    </row>
    <row r="658" spans="5:8">
      <c r="E658" s="2">
        <v>654</v>
      </c>
      <c r="F658" s="7">
        <f t="shared" si="31"/>
        <v>236.47034243913333</v>
      </c>
      <c r="G658" s="2">
        <f t="shared" si="30"/>
        <v>102000</v>
      </c>
      <c r="H658" s="15">
        <f t="shared" si="32"/>
        <v>1.02</v>
      </c>
    </row>
    <row r="659" spans="5:8">
      <c r="E659" s="2">
        <v>655</v>
      </c>
      <c r="F659" s="7">
        <f t="shared" si="31"/>
        <v>231.95822878883467</v>
      </c>
      <c r="G659" s="2">
        <f t="shared" si="30"/>
        <v>102000</v>
      </c>
      <c r="H659" s="15">
        <f t="shared" si="32"/>
        <v>1.02</v>
      </c>
    </row>
    <row r="660" spans="5:8">
      <c r="E660" s="2">
        <v>656</v>
      </c>
      <c r="F660" s="7">
        <f t="shared" si="31"/>
        <v>227.46162969087985</v>
      </c>
      <c r="G660" s="2">
        <f t="shared" si="30"/>
        <v>102000</v>
      </c>
      <c r="H660" s="15">
        <f t="shared" si="32"/>
        <v>1.02</v>
      </c>
    </row>
    <row r="661" spans="5:8">
      <c r="E661" s="2">
        <v>657</v>
      </c>
      <c r="F661" s="7">
        <f t="shared" si="31"/>
        <v>222.98248948132792</v>
      </c>
      <c r="G661" s="2">
        <f t="shared" si="30"/>
        <v>102000</v>
      </c>
      <c r="H661" s="15">
        <f t="shared" si="32"/>
        <v>1.02</v>
      </c>
    </row>
    <row r="662" spans="5:8">
      <c r="E662" s="2">
        <v>658</v>
      </c>
      <c r="F662" s="7">
        <f t="shared" si="31"/>
        <v>218.52276061978733</v>
      </c>
      <c r="G662" s="2">
        <f t="shared" si="30"/>
        <v>102000</v>
      </c>
      <c r="H662" s="15">
        <f t="shared" si="32"/>
        <v>1.02</v>
      </c>
    </row>
    <row r="663" spans="5:8">
      <c r="E663" s="2">
        <v>659</v>
      </c>
      <c r="F663" s="7">
        <f t="shared" si="31"/>
        <v>214.08440219764958</v>
      </c>
      <c r="G663" s="2">
        <f t="shared" si="30"/>
        <v>102000</v>
      </c>
      <c r="H663" s="15">
        <f t="shared" si="32"/>
        <v>1.02</v>
      </c>
    </row>
    <row r="664" spans="5:8">
      <c r="E664" s="2">
        <v>660</v>
      </c>
      <c r="F664" s="7">
        <f t="shared" si="31"/>
        <v>209.66937843556514</v>
      </c>
      <c r="G664" s="2">
        <f t="shared" si="30"/>
        <v>102000</v>
      </c>
      <c r="H664" s="15">
        <f t="shared" si="32"/>
        <v>1.02</v>
      </c>
    </row>
    <row r="665" spans="5:8">
      <c r="E665" s="2">
        <v>661</v>
      </c>
      <c r="F665" s="7">
        <f t="shared" si="31"/>
        <v>205.27965717257538</v>
      </c>
      <c r="G665" s="2">
        <f t="shared" si="30"/>
        <v>102000</v>
      </c>
      <c r="H665" s="15">
        <f t="shared" si="32"/>
        <v>1.02</v>
      </c>
    </row>
    <row r="666" spans="5:8">
      <c r="E666" s="2">
        <v>662</v>
      </c>
      <c r="F666" s="7">
        <f t="shared" si="31"/>
        <v>200.91720834929447</v>
      </c>
      <c r="G666" s="2">
        <f t="shared" si="30"/>
        <v>102000</v>
      </c>
      <c r="H666" s="15">
        <f t="shared" si="32"/>
        <v>1.02</v>
      </c>
    </row>
    <row r="667" spans="5:8">
      <c r="E667" s="2">
        <v>663</v>
      </c>
      <c r="F667" s="7">
        <f t="shared" si="31"/>
        <v>196.58400248746389</v>
      </c>
      <c r="G667" s="2">
        <f t="shared" si="30"/>
        <v>102000</v>
      </c>
      <c r="H667" s="15">
        <f t="shared" si="32"/>
        <v>1.02</v>
      </c>
    </row>
    <row r="668" spans="5:8">
      <c r="E668" s="2">
        <v>664</v>
      </c>
      <c r="F668" s="7">
        <f t="shared" si="31"/>
        <v>192.28200916815842</v>
      </c>
      <c r="G668" s="2">
        <f t="shared" si="30"/>
        <v>102000</v>
      </c>
      <c r="H668" s="15">
        <f t="shared" si="32"/>
        <v>1.02</v>
      </c>
    </row>
    <row r="669" spans="5:8">
      <c r="E669" s="2">
        <v>665</v>
      </c>
      <c r="F669" s="7">
        <f t="shared" si="31"/>
        <v>188.01319551086257</v>
      </c>
      <c r="G669" s="2">
        <f t="shared" si="30"/>
        <v>102000</v>
      </c>
      <c r="H669" s="15">
        <f t="shared" si="32"/>
        <v>1.02</v>
      </c>
    </row>
    <row r="670" spans="5:8">
      <c r="E670" s="2">
        <v>666</v>
      </c>
      <c r="F670" s="7">
        <f t="shared" si="31"/>
        <v>183.7795246555558</v>
      </c>
      <c r="G670" s="2">
        <f t="shared" si="30"/>
        <v>102000</v>
      </c>
      <c r="H670" s="15">
        <f t="shared" si="32"/>
        <v>1.02</v>
      </c>
    </row>
    <row r="671" spans="5:8">
      <c r="E671" s="2">
        <v>667</v>
      </c>
      <c r="F671" s="7">
        <f t="shared" si="31"/>
        <v>179.58295424988719</v>
      </c>
      <c r="G671" s="2">
        <f t="shared" si="30"/>
        <v>102000</v>
      </c>
      <c r="H671" s="15">
        <f t="shared" si="32"/>
        <v>1.02</v>
      </c>
    </row>
    <row r="672" spans="5:8">
      <c r="E672" s="2">
        <v>668</v>
      </c>
      <c r="F672" s="7">
        <f t="shared" si="31"/>
        <v>175.42543494344443</v>
      </c>
      <c r="G672" s="2">
        <f t="shared" si="30"/>
        <v>102000</v>
      </c>
      <c r="H672" s="15">
        <f t="shared" si="32"/>
        <v>1.02</v>
      </c>
    </row>
    <row r="673" spans="5:8">
      <c r="E673" s="2">
        <v>669</v>
      </c>
      <c r="F673" s="7">
        <f t="shared" si="31"/>
        <v>171.30890889102926</v>
      </c>
      <c r="G673" s="2">
        <f t="shared" si="30"/>
        <v>102000</v>
      </c>
      <c r="H673" s="15">
        <f t="shared" si="32"/>
        <v>1.02</v>
      </c>
    </row>
    <row r="674" spans="5:8">
      <c r="E674" s="2">
        <v>670</v>
      </c>
      <c r="F674" s="7">
        <f t="shared" si="31"/>
        <v>167.23530826679269</v>
      </c>
      <c r="G674" s="2">
        <f t="shared" ref="G674:G705" si="33">$G$3</f>
        <v>102000</v>
      </c>
      <c r="H674" s="15">
        <f t="shared" si="32"/>
        <v>1.02</v>
      </c>
    </row>
    <row r="675" spans="5:8">
      <c r="E675" s="2">
        <v>671</v>
      </c>
      <c r="F675" s="7">
        <f t="shared" si="31"/>
        <v>163.20655379098025</v>
      </c>
      <c r="G675" s="2">
        <f t="shared" si="33"/>
        <v>102000</v>
      </c>
      <c r="H675" s="15">
        <f t="shared" si="32"/>
        <v>1.02</v>
      </c>
    </row>
    <row r="676" spans="5:8">
      <c r="E676" s="2">
        <v>672</v>
      </c>
      <c r="F676" s="7">
        <f t="shared" si="31"/>
        <v>159.22455327096321</v>
      </c>
      <c r="G676" s="2">
        <f t="shared" si="33"/>
        <v>102000</v>
      </c>
      <c r="H676" s="15">
        <f t="shared" si="32"/>
        <v>1.02</v>
      </c>
    </row>
    <row r="677" spans="5:8">
      <c r="E677" s="2">
        <v>673</v>
      </c>
      <c r="F677" s="7">
        <f t="shared" si="31"/>
        <v>155.29120015814917</v>
      </c>
      <c r="G677" s="2">
        <f t="shared" si="33"/>
        <v>102000</v>
      </c>
      <c r="H677" s="15">
        <f t="shared" si="32"/>
        <v>1.02</v>
      </c>
    </row>
    <row r="678" spans="5:8">
      <c r="E678" s="2">
        <v>674</v>
      </c>
      <c r="F678" s="7">
        <f t="shared" si="31"/>
        <v>151.40837212226404</v>
      </c>
      <c r="G678" s="2">
        <f t="shared" si="33"/>
        <v>102000</v>
      </c>
      <c r="H678" s="15">
        <f t="shared" si="32"/>
        <v>1.02</v>
      </c>
    </row>
    <row r="679" spans="5:8">
      <c r="E679" s="2">
        <v>675</v>
      </c>
      <c r="F679" s="7">
        <f t="shared" si="31"/>
        <v>147.57792964443266</v>
      </c>
      <c r="G679" s="2">
        <f t="shared" si="33"/>
        <v>102000</v>
      </c>
      <c r="H679" s="15">
        <f t="shared" si="32"/>
        <v>1.02</v>
      </c>
    </row>
    <row r="680" spans="5:8">
      <c r="E680" s="2">
        <v>676</v>
      </c>
      <c r="F680" s="7">
        <f t="shared" si="31"/>
        <v>143.80171463037766</v>
      </c>
      <c r="G680" s="2">
        <f t="shared" si="33"/>
        <v>102000</v>
      </c>
      <c r="H680" s="15">
        <f t="shared" si="32"/>
        <v>1.02</v>
      </c>
    </row>
    <row r="681" spans="5:8">
      <c r="E681" s="2">
        <v>677</v>
      </c>
      <c r="F681" s="7">
        <f t="shared" si="31"/>
        <v>140.08154904498539</v>
      </c>
      <c r="G681" s="2">
        <f t="shared" si="33"/>
        <v>102000</v>
      </c>
      <c r="H681" s="15">
        <f t="shared" si="32"/>
        <v>1.02</v>
      </c>
    </row>
    <row r="682" spans="5:8">
      <c r="E682" s="2">
        <v>678</v>
      </c>
      <c r="F682" s="7">
        <f t="shared" si="31"/>
        <v>136.41923356940208</v>
      </c>
      <c r="G682" s="2">
        <f t="shared" si="33"/>
        <v>102000</v>
      </c>
      <c r="H682" s="15">
        <f t="shared" si="32"/>
        <v>1.02</v>
      </c>
    </row>
    <row r="683" spans="5:8">
      <c r="E683" s="2">
        <v>679</v>
      </c>
      <c r="F683" s="7">
        <f t="shared" si="31"/>
        <v>132.81654628172913</v>
      </c>
      <c r="G683" s="2">
        <f t="shared" si="33"/>
        <v>102000</v>
      </c>
      <c r="H683" s="15">
        <f t="shared" si="32"/>
        <v>1.02</v>
      </c>
    </row>
    <row r="684" spans="5:8">
      <c r="E684" s="2">
        <v>680</v>
      </c>
      <c r="F684" s="7">
        <f t="shared" si="31"/>
        <v>129.27524136232361</v>
      </c>
      <c r="G684" s="2">
        <f t="shared" si="33"/>
        <v>102000</v>
      </c>
      <c r="H684" s="15">
        <f t="shared" si="32"/>
        <v>1.02</v>
      </c>
    </row>
    <row r="685" spans="5:8">
      <c r="E685" s="2">
        <v>681</v>
      </c>
      <c r="F685" s="7">
        <f t="shared" si="31"/>
        <v>125.79704782461479</v>
      </c>
      <c r="G685" s="2">
        <f t="shared" si="33"/>
        <v>102000</v>
      </c>
      <c r="H685" s="15">
        <f t="shared" si="32"/>
        <v>1.02</v>
      </c>
    </row>
    <row r="686" spans="5:8">
      <c r="E686" s="2">
        <v>682</v>
      </c>
      <c r="F686" s="7">
        <f t="shared" si="31"/>
        <v>122.38366827227782</v>
      </c>
      <c r="G686" s="2">
        <f t="shared" si="33"/>
        <v>102000</v>
      </c>
      <c r="H686" s="15">
        <f t="shared" si="32"/>
        <v>1.02</v>
      </c>
    </row>
    <row r="687" spans="5:8">
      <c r="E687" s="2">
        <v>683</v>
      </c>
      <c r="F687" s="7">
        <f t="shared" si="31"/>
        <v>119.0367776835383</v>
      </c>
      <c r="G687" s="2">
        <f t="shared" si="33"/>
        <v>102000</v>
      </c>
      <c r="H687" s="15">
        <f t="shared" si="32"/>
        <v>1.02</v>
      </c>
    </row>
    <row r="688" spans="5:8">
      <c r="E688" s="2">
        <v>684</v>
      </c>
      <c r="F688" s="7">
        <f t="shared" si="31"/>
        <v>115.75802222329381</v>
      </c>
      <c r="G688" s="2">
        <f t="shared" si="33"/>
        <v>102000</v>
      </c>
      <c r="H688" s="15">
        <f t="shared" si="32"/>
        <v>1.02</v>
      </c>
    </row>
    <row r="689" spans="5:8">
      <c r="E689" s="2">
        <v>685</v>
      </c>
      <c r="F689" s="7">
        <f t="shared" si="31"/>
        <v>112.54901808368439</v>
      </c>
      <c r="G689" s="2">
        <f t="shared" si="33"/>
        <v>102000</v>
      </c>
      <c r="H689" s="15">
        <f t="shared" si="32"/>
        <v>1.02</v>
      </c>
    </row>
    <row r="690" spans="5:8">
      <c r="E690" s="2">
        <v>686</v>
      </c>
      <c r="F690" s="7">
        <f t="shared" si="31"/>
        <v>109.4113503536763</v>
      </c>
      <c r="G690" s="2">
        <f t="shared" si="33"/>
        <v>102000</v>
      </c>
      <c r="H690" s="15">
        <f t="shared" si="32"/>
        <v>1.02</v>
      </c>
    </row>
    <row r="691" spans="5:8">
      <c r="E691" s="2">
        <v>687</v>
      </c>
      <c r="F691" s="7">
        <f t="shared" si="31"/>
        <v>106.34657191814898</v>
      </c>
      <c r="G691" s="2">
        <f t="shared" si="33"/>
        <v>102000</v>
      </c>
      <c r="H691" s="15">
        <f t="shared" si="32"/>
        <v>1.02</v>
      </c>
    </row>
    <row r="692" spans="5:8">
      <c r="E692" s="2">
        <v>688</v>
      </c>
      <c r="F692" s="7">
        <f t="shared" si="31"/>
        <v>103.35620238693672</v>
      </c>
      <c r="G692" s="2">
        <f t="shared" si="33"/>
        <v>102000</v>
      </c>
      <c r="H692" s="15">
        <f t="shared" si="32"/>
        <v>1.02</v>
      </c>
    </row>
    <row r="693" spans="5:8">
      <c r="E693" s="2">
        <v>689</v>
      </c>
      <c r="F693" s="7">
        <f t="shared" si="31"/>
        <v>100.44172705419814</v>
      </c>
      <c r="G693" s="2">
        <f t="shared" si="33"/>
        <v>102000</v>
      </c>
      <c r="H693" s="15">
        <f t="shared" si="32"/>
        <v>1.02</v>
      </c>
    </row>
    <row r="694" spans="5:8">
      <c r="E694" s="2">
        <v>690</v>
      </c>
      <c r="F694" s="7">
        <f t="shared" si="31"/>
        <v>97.604595888452025</v>
      </c>
      <c r="G694" s="2">
        <f t="shared" si="33"/>
        <v>102000</v>
      </c>
      <c r="H694" s="15">
        <f t="shared" si="32"/>
        <v>1.02</v>
      </c>
    </row>
    <row r="695" spans="5:8">
      <c r="E695" s="2">
        <v>691</v>
      </c>
      <c r="F695" s="7">
        <f t="shared" si="31"/>
        <v>94.846222553560409</v>
      </c>
      <c r="G695" s="2">
        <f t="shared" si="33"/>
        <v>102000</v>
      </c>
      <c r="H695" s="15">
        <f t="shared" si="32"/>
        <v>1.02</v>
      </c>
    </row>
    <row r="696" spans="5:8">
      <c r="E696" s="2">
        <v>692</v>
      </c>
      <c r="F696" s="7">
        <f t="shared" si="31"/>
        <v>92.167983460889531</v>
      </c>
      <c r="G696" s="2">
        <f t="shared" si="33"/>
        <v>102000</v>
      </c>
      <c r="H696" s="15">
        <f t="shared" si="32"/>
        <v>1.02</v>
      </c>
    </row>
    <row r="697" spans="5:8">
      <c r="E697" s="2">
        <v>693</v>
      </c>
      <c r="F697" s="7">
        <f t="shared" si="31"/>
        <v>89.571216852850739</v>
      </c>
      <c r="G697" s="2">
        <f t="shared" si="33"/>
        <v>102000</v>
      </c>
      <c r="H697" s="15">
        <f t="shared" si="32"/>
        <v>1.02</v>
      </c>
    </row>
    <row r="698" spans="5:8">
      <c r="E698" s="2">
        <v>694</v>
      </c>
      <c r="F698" s="7">
        <f t="shared" si="31"/>
        <v>87.057221917966316</v>
      </c>
      <c r="G698" s="2">
        <f t="shared" si="33"/>
        <v>102000</v>
      </c>
      <c r="H698" s="15">
        <f t="shared" si="32"/>
        <v>1.02</v>
      </c>
    </row>
    <row r="699" spans="5:8">
      <c r="E699" s="2">
        <v>695</v>
      </c>
      <c r="F699" s="7">
        <f t="shared" si="31"/>
        <v>84.627257937583551</v>
      </c>
      <c r="G699" s="2">
        <f t="shared" si="33"/>
        <v>102000</v>
      </c>
      <c r="H699" s="15">
        <f t="shared" si="32"/>
        <v>1.02</v>
      </c>
    </row>
    <row r="700" spans="5:8">
      <c r="E700" s="2">
        <v>696</v>
      </c>
      <c r="F700" s="7">
        <f t="shared" si="31"/>
        <v>82.282543464318522</v>
      </c>
      <c r="G700" s="2">
        <f t="shared" si="33"/>
        <v>102000</v>
      </c>
      <c r="H700" s="15">
        <f t="shared" si="32"/>
        <v>1.02</v>
      </c>
    </row>
    <row r="701" spans="5:8">
      <c r="E701" s="2">
        <v>697</v>
      </c>
      <c r="F701" s="7">
        <f t="shared" si="31"/>
        <v>80.024255532283902</v>
      </c>
      <c r="G701" s="2">
        <f t="shared" si="33"/>
        <v>102000</v>
      </c>
      <c r="H701" s="15">
        <f t="shared" si="32"/>
        <v>1.02</v>
      </c>
    </row>
    <row r="702" spans="5:8">
      <c r="E702" s="2">
        <v>698</v>
      </c>
      <c r="F702" s="7">
        <f t="shared" si="31"/>
        <v>77.853528899129273</v>
      </c>
      <c r="G702" s="2">
        <f t="shared" si="33"/>
        <v>102000</v>
      </c>
      <c r="H702" s="15">
        <f t="shared" si="32"/>
        <v>1.02</v>
      </c>
    </row>
    <row r="703" spans="5:8">
      <c r="E703" s="2">
        <v>699</v>
      </c>
      <c r="F703" s="7">
        <f t="shared" si="31"/>
        <v>75.771455319895296</v>
      </c>
      <c r="G703" s="2">
        <f t="shared" si="33"/>
        <v>102000</v>
      </c>
      <c r="H703" s="15">
        <f t="shared" si="32"/>
        <v>1.02</v>
      </c>
    </row>
    <row r="704" spans="5:8">
      <c r="E704" s="2">
        <v>700</v>
      </c>
      <c r="F704" s="7">
        <f t="shared" si="31"/>
        <v>73.779082852661389</v>
      </c>
      <c r="G704" s="2">
        <f t="shared" si="33"/>
        <v>102000</v>
      </c>
      <c r="H704" s="15">
        <f t="shared" si="32"/>
        <v>1.02</v>
      </c>
    </row>
    <row r="705" spans="5:8">
      <c r="E705" s="2">
        <v>701</v>
      </c>
      <c r="F705" s="7">
        <f t="shared" si="31"/>
        <v>71.87741519595528</v>
      </c>
      <c r="G705" s="2">
        <f t="shared" si="33"/>
        <v>102000</v>
      </c>
      <c r="H705" s="15">
        <f t="shared" si="32"/>
        <v>1.02</v>
      </c>
    </row>
    <row r="706" spans="5:8">
      <c r="E706" s="2">
        <v>702</v>
      </c>
      <c r="F706" s="7">
        <f t="shared" si="31"/>
        <v>70.067411057864035</v>
      </c>
      <c r="G706" s="2">
        <f t="shared" ref="G706:G724" si="34">$G$3</f>
        <v>102000</v>
      </c>
      <c r="H706" s="15">
        <f t="shared" si="32"/>
        <v>1.02</v>
      </c>
    </row>
    <row r="707" spans="5:8">
      <c r="E707" s="2">
        <v>703</v>
      </c>
      <c r="F707" s="7">
        <f t="shared" si="31"/>
        <v>68.349983556783201</v>
      </c>
      <c r="G707" s="2">
        <f t="shared" si="34"/>
        <v>102000</v>
      </c>
      <c r="H707" s="15">
        <f t="shared" si="32"/>
        <v>1.02</v>
      </c>
    </row>
    <row r="708" spans="5:8">
      <c r="E708" s="2">
        <v>704</v>
      </c>
      <c r="F708" s="7">
        <f t="shared" si="31"/>
        <v>66.725999653725509</v>
      </c>
      <c r="G708" s="2">
        <f t="shared" si="34"/>
        <v>102000</v>
      </c>
      <c r="H708" s="15">
        <f t="shared" si="32"/>
        <v>1.02</v>
      </c>
    </row>
    <row r="709" spans="5:8">
      <c r="E709" s="2">
        <v>705</v>
      </c>
      <c r="F709" s="7">
        <f t="shared" ref="F709:F722" si="35">$B$9+PI()*$B$5^2/4*($B$6+$B$7-$B$6*COS(RADIANS(E709))-$B$7*SQRT(1-($B$6/$B$7*SIN(RADIANS(E709)))^2))</f>
        <v>65.196279616098735</v>
      </c>
      <c r="G709" s="2">
        <f t="shared" si="34"/>
        <v>102000</v>
      </c>
      <c r="H709" s="15">
        <f t="shared" ref="H709:H722" si="36">G709/10^5</f>
        <v>1.02</v>
      </c>
    </row>
    <row r="710" spans="5:8">
      <c r="E710" s="2">
        <v>706</v>
      </c>
      <c r="F710" s="7">
        <f t="shared" si="35"/>
        <v>63.761596512861878</v>
      </c>
      <c r="G710" s="2">
        <f t="shared" si="34"/>
        <v>102000</v>
      </c>
      <c r="H710" s="15">
        <f t="shared" si="36"/>
        <v>1.02</v>
      </c>
    </row>
    <row r="711" spans="5:8">
      <c r="E711" s="2">
        <v>707</v>
      </c>
      <c r="F711" s="7">
        <f t="shared" si="35"/>
        <v>62.422675740956578</v>
      </c>
      <c r="G711" s="2">
        <f t="shared" si="34"/>
        <v>102000</v>
      </c>
      <c r="H711" s="15">
        <f t="shared" si="36"/>
        <v>1.02</v>
      </c>
    </row>
    <row r="712" spans="5:8">
      <c r="E712" s="2">
        <v>708</v>
      </c>
      <c r="F712" s="7">
        <f t="shared" si="35"/>
        <v>61.180194582912151</v>
      </c>
      <c r="G712" s="2">
        <f t="shared" si="34"/>
        <v>102000</v>
      </c>
      <c r="H712" s="15">
        <f t="shared" si="36"/>
        <v>1.02</v>
      </c>
    </row>
    <row r="713" spans="5:8">
      <c r="E713" s="2">
        <v>709</v>
      </c>
      <c r="F713" s="7">
        <f t="shared" si="35"/>
        <v>60.034781795520601</v>
      </c>
      <c r="G713" s="2">
        <f t="shared" si="34"/>
        <v>102000</v>
      </c>
      <c r="H713" s="15">
        <f t="shared" si="36"/>
        <v>1.02</v>
      </c>
    </row>
    <row r="714" spans="5:8">
      <c r="E714" s="2">
        <v>710</v>
      </c>
      <c r="F714" s="7">
        <f t="shared" si="35"/>
        <v>58.987017229476933</v>
      </c>
      <c r="G714" s="2">
        <f t="shared" si="34"/>
        <v>102000</v>
      </c>
      <c r="H714" s="15">
        <f t="shared" si="36"/>
        <v>1.02</v>
      </c>
    </row>
    <row r="715" spans="5:8">
      <c r="E715" s="2">
        <v>711</v>
      </c>
      <c r="F715" s="7">
        <f t="shared" si="35"/>
        <v>58.037431479884397</v>
      </c>
      <c r="G715" s="2">
        <f t="shared" si="34"/>
        <v>102000</v>
      </c>
      <c r="H715" s="15">
        <f t="shared" si="36"/>
        <v>1.02</v>
      </c>
    </row>
    <row r="716" spans="5:8">
      <c r="E716" s="2">
        <v>712</v>
      </c>
      <c r="F716" s="7">
        <f t="shared" si="35"/>
        <v>57.186505567520143</v>
      </c>
      <c r="G716" s="2">
        <f t="shared" si="34"/>
        <v>102000</v>
      </c>
      <c r="H716" s="15">
        <f t="shared" si="36"/>
        <v>1.02</v>
      </c>
    </row>
    <row r="717" spans="5:8">
      <c r="E717" s="2">
        <v>713</v>
      </c>
      <c r="F717" s="7">
        <f t="shared" si="35"/>
        <v>56.434670650774535</v>
      </c>
      <c r="G717" s="2">
        <f t="shared" si="34"/>
        <v>102000</v>
      </c>
      <c r="H717" s="15">
        <f t="shared" si="36"/>
        <v>1.02</v>
      </c>
    </row>
    <row r="718" spans="5:8">
      <c r="E718" s="2">
        <v>714</v>
      </c>
      <c r="F718" s="7">
        <f t="shared" si="35"/>
        <v>55.782307768169595</v>
      </c>
      <c r="G718" s="2">
        <f t="shared" si="34"/>
        <v>102000</v>
      </c>
      <c r="H718" s="15">
        <f t="shared" si="36"/>
        <v>1.02</v>
      </c>
    </row>
    <row r="719" spans="5:8">
      <c r="E719" s="2">
        <v>715</v>
      </c>
      <c r="F719" s="7">
        <f t="shared" si="35"/>
        <v>55.229747611374478</v>
      </c>
      <c r="G719" s="2">
        <f t="shared" si="34"/>
        <v>102000</v>
      </c>
      <c r="H719" s="15">
        <f t="shared" si="36"/>
        <v>1.02</v>
      </c>
    </row>
    <row r="720" spans="5:8">
      <c r="E720" s="2">
        <v>716</v>
      </c>
      <c r="F720" s="7">
        <f t="shared" si="35"/>
        <v>54.777270328646587</v>
      </c>
      <c r="G720" s="2">
        <f t="shared" si="34"/>
        <v>102000</v>
      </c>
      <c r="H720" s="15">
        <f t="shared" si="36"/>
        <v>1.02</v>
      </c>
    </row>
    <row r="721" spans="5:8">
      <c r="E721" s="2">
        <v>717</v>
      </c>
      <c r="F721" s="7">
        <f t="shared" si="35"/>
        <v>54.425105358627349</v>
      </c>
      <c r="G721" s="2">
        <f t="shared" si="34"/>
        <v>102000</v>
      </c>
      <c r="H721" s="15">
        <f t="shared" si="36"/>
        <v>1.02</v>
      </c>
    </row>
    <row r="722" spans="5:8">
      <c r="E722" s="2">
        <v>718</v>
      </c>
      <c r="F722" s="7">
        <f t="shared" si="35"/>
        <v>54.173431294437933</v>
      </c>
      <c r="G722" s="2">
        <f t="shared" si="34"/>
        <v>102000</v>
      </c>
      <c r="H722" s="15">
        <f t="shared" si="36"/>
        <v>1.02</v>
      </c>
    </row>
    <row r="723" spans="5:8">
      <c r="E723" s="2">
        <v>719</v>
      </c>
      <c r="F723" s="7">
        <f t="shared" ref="F723:F724" si="37">$B$9+PI()*$B$5^2/4*($B$6+$B$7-$B$6*COS(RADIANS(E723))-$B$7*SQRT(1-($B$6/$B$7*SIN(RADIANS(E723)))^2))</f>
        <v>54.022375778027431</v>
      </c>
      <c r="G723" s="2">
        <f t="shared" si="34"/>
        <v>102000</v>
      </c>
      <c r="H723" s="15">
        <f t="shared" ref="H723:H724" si="38">G723/10^5</f>
        <v>1.02</v>
      </c>
    </row>
    <row r="724" spans="5:8">
      <c r="E724" s="2">
        <v>720</v>
      </c>
      <c r="F724" s="7">
        <f t="shared" si="37"/>
        <v>53.972015424732895</v>
      </c>
      <c r="G724" s="2">
        <f t="shared" si="34"/>
        <v>102000</v>
      </c>
      <c r="H724" s="15">
        <f t="shared" si="38"/>
        <v>1.02</v>
      </c>
    </row>
  </sheetData>
  <conditionalFormatting sqref="H364:H543">
    <cfRule type="cellIs" dxfId="3" priority="1" operator="notEqual">
      <formula>$H$364</formula>
    </cfRule>
    <cfRule type="cellIs" dxfId="2" priority="2" operator="equal">
      <formula>$H$364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3"/>
  <sheetViews>
    <sheetView zoomScale="70" zoomScaleNormal="70" workbookViewId="0">
      <selection activeCell="T53" sqref="T53"/>
    </sheetView>
  </sheetViews>
  <sheetFormatPr defaultColWidth="8.85546875" defaultRowHeight="15"/>
  <cols>
    <col min="1" max="1" width="31.7109375" style="1" bestFit="1" customWidth="1"/>
    <col min="2" max="2" width="9.140625" style="1" customWidth="1"/>
    <col min="3" max="3" width="9.140625" style="2" customWidth="1"/>
    <col min="4" max="4" width="9.140625" style="1" customWidth="1"/>
    <col min="5" max="5" width="9.140625" style="2" customWidth="1"/>
    <col min="6" max="6" width="9.140625" style="7" customWidth="1"/>
    <col min="7" max="8" width="9.140625" style="2" customWidth="1"/>
    <col min="9" max="9" width="9.140625" style="1" customWidth="1"/>
    <col min="10" max="10" width="11.28515625" style="1" bestFit="1" customWidth="1"/>
    <col min="11" max="20" width="9.140625" style="1" customWidth="1"/>
    <col min="21" max="16384" width="8.85546875" style="1"/>
  </cols>
  <sheetData>
    <row r="1" spans="1:12">
      <c r="E1" s="5" t="s">
        <v>20</v>
      </c>
      <c r="F1" s="6" t="s">
        <v>10</v>
      </c>
      <c r="G1" s="3" t="s">
        <v>11</v>
      </c>
      <c r="H1" s="3" t="s">
        <v>11</v>
      </c>
      <c r="I1" s="4"/>
      <c r="J1" s="3" t="s">
        <v>53</v>
      </c>
      <c r="K1" s="3" t="s">
        <v>54</v>
      </c>
      <c r="L1" s="3" t="s">
        <v>55</v>
      </c>
    </row>
    <row r="2" spans="1:12">
      <c r="A2" s="22"/>
      <c r="B2" s="26" t="s">
        <v>61</v>
      </c>
      <c r="C2" s="26" t="s">
        <v>5</v>
      </c>
      <c r="E2" s="2" t="s">
        <v>19</v>
      </c>
      <c r="F2" s="7" t="s">
        <v>7</v>
      </c>
      <c r="G2" s="2" t="s">
        <v>12</v>
      </c>
      <c r="H2" s="2" t="s">
        <v>18</v>
      </c>
      <c r="J2" s="4"/>
      <c r="K2" s="2" t="s">
        <v>19</v>
      </c>
      <c r="L2" s="2" t="s">
        <v>19</v>
      </c>
    </row>
    <row r="3" spans="1:12">
      <c r="A3" s="20" t="s">
        <v>1</v>
      </c>
      <c r="B3" s="18">
        <v>17.5</v>
      </c>
      <c r="C3" s="17" t="s">
        <v>4</v>
      </c>
      <c r="E3" s="2">
        <v>0</v>
      </c>
      <c r="F3" s="7">
        <f>$B$9+PI()*$B$5^2/4*($B$6+$B$7-$B$6*COS(RADIANS(E3))-$B$7*SQRT(1-($B$6/$B$7*SIN(RADIANS(E3)))^2))</f>
        <v>31.8</v>
      </c>
      <c r="G3" s="10">
        <v>100000</v>
      </c>
      <c r="H3" s="13">
        <f>G3/10^5</f>
        <v>1</v>
      </c>
      <c r="J3" s="4" t="s">
        <v>56</v>
      </c>
      <c r="K3" s="11">
        <v>0</v>
      </c>
      <c r="L3" s="11">
        <v>180</v>
      </c>
    </row>
    <row r="4" spans="1:12">
      <c r="A4" s="20" t="s">
        <v>2</v>
      </c>
      <c r="B4" s="18">
        <v>9</v>
      </c>
      <c r="C4" s="17" t="s">
        <v>6</v>
      </c>
      <c r="E4" s="2">
        <v>1</v>
      </c>
      <c r="F4" s="7">
        <f t="shared" ref="F4:F67" si="0">$B$9+PI()*$B$5^2/4*($B$6+$B$7-$B$6*COS(RADIANS(E4))-$B$7*SQRT(1-($B$6/$B$7*SIN(RADIANS(E4)))^2))</f>
        <v>31.851572560843177</v>
      </c>
      <c r="G4" s="2">
        <f>$G$3</f>
        <v>100000</v>
      </c>
      <c r="H4" s="13">
        <f t="shared" ref="H4:H67" si="1">G4/10^5</f>
        <v>1</v>
      </c>
      <c r="J4" s="4" t="s">
        <v>57</v>
      </c>
      <c r="K4" s="11">
        <v>180</v>
      </c>
      <c r="L4" s="11">
        <v>360</v>
      </c>
    </row>
    <row r="5" spans="1:12">
      <c r="A5" s="20" t="s">
        <v>3</v>
      </c>
      <c r="B5" s="18">
        <v>8.5</v>
      </c>
      <c r="C5" s="17" t="s">
        <v>6</v>
      </c>
      <c r="E5" s="2">
        <v>2</v>
      </c>
      <c r="F5" s="7">
        <f t="shared" si="0"/>
        <v>32.006264178010184</v>
      </c>
      <c r="G5" s="2">
        <f t="shared" ref="G5:G68" si="2">$G$3</f>
        <v>100000</v>
      </c>
      <c r="H5" s="13">
        <f t="shared" si="1"/>
        <v>1</v>
      </c>
      <c r="J5" s="4" t="s">
        <v>60</v>
      </c>
      <c r="K5" s="11">
        <v>360</v>
      </c>
      <c r="L5" s="12">
        <f>INDEX($E$364:$E$543, MATCH($B$18,$F$364:$F$543,1))</f>
        <v>396</v>
      </c>
    </row>
    <row r="6" spans="1:12">
      <c r="A6" s="20" t="s">
        <v>9</v>
      </c>
      <c r="B6" s="19">
        <f>B4/2</f>
        <v>4.5</v>
      </c>
      <c r="C6" s="17" t="s">
        <v>6</v>
      </c>
      <c r="E6" s="2">
        <v>3</v>
      </c>
      <c r="F6" s="7">
        <f t="shared" si="0"/>
        <v>32.263996670943172</v>
      </c>
      <c r="G6" s="2">
        <f t="shared" si="2"/>
        <v>100000</v>
      </c>
      <c r="H6" s="13">
        <f t="shared" si="1"/>
        <v>1</v>
      </c>
      <c r="J6" s="4" t="s">
        <v>58</v>
      </c>
      <c r="K6" s="12">
        <f>L5</f>
        <v>396</v>
      </c>
      <c r="L6" s="12">
        <v>540</v>
      </c>
    </row>
    <row r="7" spans="1:12">
      <c r="A7" s="20" t="s">
        <v>8</v>
      </c>
      <c r="B7" s="18">
        <v>13.8</v>
      </c>
      <c r="C7" s="17" t="s">
        <v>6</v>
      </c>
      <c r="E7" s="2">
        <v>4</v>
      </c>
      <c r="F7" s="7">
        <f t="shared" si="0"/>
        <v>32.624639790484046</v>
      </c>
      <c r="G7" s="2">
        <f t="shared" si="2"/>
        <v>100000</v>
      </c>
      <c r="H7" s="13">
        <f t="shared" si="1"/>
        <v>1</v>
      </c>
      <c r="J7" s="4" t="s">
        <v>59</v>
      </c>
      <c r="K7" s="11">
        <v>540</v>
      </c>
      <c r="L7" s="11">
        <v>720</v>
      </c>
    </row>
    <row r="8" spans="1:12">
      <c r="E8" s="2">
        <v>5</v>
      </c>
      <c r="F8" s="7">
        <f t="shared" si="0"/>
        <v>33.088011296546703</v>
      </c>
      <c r="G8" s="2">
        <f t="shared" si="2"/>
        <v>100000</v>
      </c>
      <c r="H8" s="13">
        <f t="shared" si="1"/>
        <v>1</v>
      </c>
    </row>
    <row r="9" spans="1:12">
      <c r="A9" s="20" t="s">
        <v>0</v>
      </c>
      <c r="B9" s="21">
        <v>31.8</v>
      </c>
      <c r="C9" s="17" t="s">
        <v>7</v>
      </c>
      <c r="E9" s="2">
        <v>6</v>
      </c>
      <c r="F9" s="7">
        <f t="shared" si="0"/>
        <v>33.653877066894722</v>
      </c>
      <c r="G9" s="2">
        <f t="shared" si="2"/>
        <v>100000</v>
      </c>
      <c r="H9" s="13">
        <f t="shared" si="1"/>
        <v>1</v>
      </c>
    </row>
    <row r="10" spans="1:12">
      <c r="E10" s="2">
        <v>7</v>
      </c>
      <c r="F10" s="7">
        <f t="shared" si="0"/>
        <v>34.321951237052147</v>
      </c>
      <c r="G10" s="2">
        <f t="shared" si="2"/>
        <v>100000</v>
      </c>
      <c r="H10" s="13">
        <f t="shared" si="1"/>
        <v>1</v>
      </c>
    </row>
    <row r="11" spans="1:12">
      <c r="E11" s="2">
        <v>8</v>
      </c>
      <c r="F11" s="7">
        <f t="shared" si="0"/>
        <v>35.091896371394242</v>
      </c>
      <c r="G11" s="2">
        <f t="shared" si="2"/>
        <v>100000</v>
      </c>
      <c r="H11" s="13">
        <f t="shared" si="1"/>
        <v>1</v>
      </c>
    </row>
    <row r="12" spans="1:12">
      <c r="A12" s="20" t="s">
        <v>13</v>
      </c>
      <c r="B12" s="18">
        <v>1.4</v>
      </c>
      <c r="C12" s="17" t="s">
        <v>4</v>
      </c>
      <c r="E12" s="2">
        <v>9</v>
      </c>
      <c r="F12" s="7">
        <f t="shared" si="0"/>
        <v>35.963323665465069</v>
      </c>
      <c r="G12" s="2">
        <f t="shared" si="2"/>
        <v>100000</v>
      </c>
      <c r="H12" s="13">
        <f t="shared" si="1"/>
        <v>1</v>
      </c>
    </row>
    <row r="13" spans="1:12">
      <c r="A13" s="20" t="s">
        <v>14</v>
      </c>
      <c r="B13" s="18">
        <v>3</v>
      </c>
      <c r="C13" s="17" t="s">
        <v>4</v>
      </c>
      <c r="E13" s="2">
        <v>10</v>
      </c>
      <c r="F13" s="7">
        <f t="shared" si="0"/>
        <v>36.935793179580827</v>
      </c>
      <c r="G13" s="2">
        <f t="shared" si="2"/>
        <v>100000</v>
      </c>
      <c r="H13" s="13">
        <f t="shared" si="1"/>
        <v>1</v>
      </c>
    </row>
    <row r="14" spans="1:12">
      <c r="E14" s="2">
        <v>11</v>
      </c>
      <c r="F14" s="7">
        <f t="shared" si="0"/>
        <v>38.008814103783465</v>
      </c>
      <c r="G14" s="2">
        <f t="shared" si="2"/>
        <v>100000</v>
      </c>
      <c r="H14" s="13">
        <f t="shared" si="1"/>
        <v>1</v>
      </c>
    </row>
    <row r="15" spans="1:12">
      <c r="A15" s="20" t="s">
        <v>16</v>
      </c>
      <c r="B15" s="18">
        <v>1.35</v>
      </c>
      <c r="C15" s="17"/>
      <c r="E15" s="2">
        <v>12</v>
      </c>
      <c r="F15" s="7">
        <f t="shared" si="0"/>
        <v>39.181845054216453</v>
      </c>
      <c r="G15" s="2">
        <f t="shared" si="2"/>
        <v>100000</v>
      </c>
      <c r="H15" s="13">
        <f t="shared" si="1"/>
        <v>1</v>
      </c>
    </row>
    <row r="16" spans="1:12">
      <c r="A16" s="20" t="s">
        <v>17</v>
      </c>
      <c r="B16" s="18">
        <v>1.24</v>
      </c>
      <c r="C16" s="17"/>
      <c r="E16" s="2">
        <v>13</v>
      </c>
      <c r="F16" s="7">
        <f t="shared" si="0"/>
        <v>40.454294400998499</v>
      </c>
      <c r="G16" s="2">
        <f t="shared" si="2"/>
        <v>100000</v>
      </c>
      <c r="H16" s="13">
        <f t="shared" si="1"/>
        <v>1</v>
      </c>
    </row>
    <row r="17" spans="1:8">
      <c r="E17" s="2">
        <v>14</v>
      </c>
      <c r="F17" s="7">
        <f t="shared" si="0"/>
        <v>41.825520627673285</v>
      </c>
      <c r="G17" s="2">
        <f t="shared" si="2"/>
        <v>100000</v>
      </c>
      <c r="H17" s="13">
        <f t="shared" si="1"/>
        <v>1</v>
      </c>
    </row>
    <row r="18" spans="1:8">
      <c r="A18" s="20" t="s">
        <v>15</v>
      </c>
      <c r="B18" s="25">
        <f>$B$13*$B$9</f>
        <v>95.4</v>
      </c>
      <c r="C18" s="17"/>
      <c r="E18" s="2">
        <v>15</v>
      </c>
      <c r="F18" s="7">
        <f t="shared" si="0"/>
        <v>43.294832722323775</v>
      </c>
      <c r="G18" s="2">
        <f t="shared" si="2"/>
        <v>100000</v>
      </c>
      <c r="H18" s="13">
        <f t="shared" si="1"/>
        <v>1</v>
      </c>
    </row>
    <row r="19" spans="1:8">
      <c r="E19" s="2">
        <v>16</v>
      </c>
      <c r="F19" s="7">
        <f t="shared" si="0"/>
        <v>44.861490600431708</v>
      </c>
      <c r="G19" s="2">
        <f t="shared" si="2"/>
        <v>100000</v>
      </c>
      <c r="H19" s="13">
        <f t="shared" si="1"/>
        <v>1</v>
      </c>
    </row>
    <row r="20" spans="1:8">
      <c r="E20" s="2">
        <v>17</v>
      </c>
      <c r="F20" s="7">
        <f t="shared" si="0"/>
        <v>46.524705559569199</v>
      </c>
      <c r="G20" s="2">
        <f t="shared" si="2"/>
        <v>100000</v>
      </c>
      <c r="H20" s="13">
        <f t="shared" si="1"/>
        <v>1</v>
      </c>
    </row>
    <row r="21" spans="1:8">
      <c r="E21" s="2">
        <v>18</v>
      </c>
      <c r="F21" s="7">
        <f t="shared" si="0"/>
        <v>48.283640766007728</v>
      </c>
      <c r="G21" s="2">
        <f t="shared" si="2"/>
        <v>100000</v>
      </c>
      <c r="H21" s="13">
        <f t="shared" si="1"/>
        <v>1</v>
      </c>
    </row>
    <row r="22" spans="1:8">
      <c r="E22" s="2">
        <v>19</v>
      </c>
      <c r="F22" s="7">
        <f t="shared" si="0"/>
        <v>50.137411773325496</v>
      </c>
      <c r="G22" s="2">
        <f t="shared" si="2"/>
        <v>100000</v>
      </c>
      <c r="H22" s="13">
        <f t="shared" si="1"/>
        <v>1</v>
      </c>
    </row>
    <row r="23" spans="1:8">
      <c r="E23" s="2">
        <v>20</v>
      </c>
      <c r="F23" s="7">
        <f t="shared" si="0"/>
        <v>52.085087073089703</v>
      </c>
      <c r="G23" s="2">
        <f t="shared" si="2"/>
        <v>100000</v>
      </c>
      <c r="H23" s="13">
        <f t="shared" si="1"/>
        <v>1</v>
      </c>
    </row>
    <row r="24" spans="1:8">
      <c r="E24" s="2">
        <v>21</v>
      </c>
      <c r="F24" s="7">
        <f t="shared" si="0"/>
        <v>54.125688677685083</v>
      </c>
      <c r="G24" s="2">
        <f t="shared" si="2"/>
        <v>100000</v>
      </c>
      <c r="H24" s="13">
        <f t="shared" si="1"/>
        <v>1</v>
      </c>
    </row>
    <row r="25" spans="1:8">
      <c r="E25" s="2">
        <v>22</v>
      </c>
      <c r="F25" s="7">
        <f t="shared" si="0"/>
        <v>56.25819273535074</v>
      </c>
      <c r="G25" s="2">
        <f t="shared" si="2"/>
        <v>100000</v>
      </c>
      <c r="H25" s="13">
        <f t="shared" si="1"/>
        <v>1</v>
      </c>
    </row>
    <row r="26" spans="1:8">
      <c r="E26" s="2">
        <v>23</v>
      </c>
      <c r="F26" s="7">
        <f t="shared" si="0"/>
        <v>58.481530177477097</v>
      </c>
      <c r="G26" s="2">
        <f t="shared" si="2"/>
        <v>100000</v>
      </c>
      <c r="H26" s="13">
        <f t="shared" si="1"/>
        <v>1</v>
      </c>
    </row>
    <row r="27" spans="1:8">
      <c r="E27" s="2">
        <v>24</v>
      </c>
      <c r="F27" s="7">
        <f t="shared" si="0"/>
        <v>60.794587398201088</v>
      </c>
      <c r="G27" s="2">
        <f t="shared" si="2"/>
        <v>100000</v>
      </c>
      <c r="H27" s="13">
        <f t="shared" si="1"/>
        <v>1</v>
      </c>
    </row>
    <row r="28" spans="1:8">
      <c r="E28" s="2">
        <v>25</v>
      </c>
      <c r="F28" s="7">
        <f t="shared" si="0"/>
        <v>63.196206966325704</v>
      </c>
      <c r="G28" s="2">
        <f t="shared" si="2"/>
        <v>100000</v>
      </c>
      <c r="H28" s="13">
        <f t="shared" si="1"/>
        <v>1</v>
      </c>
    </row>
    <row r="29" spans="1:8">
      <c r="E29" s="2">
        <v>26</v>
      </c>
      <c r="F29" s="7">
        <f t="shared" si="0"/>
        <v>65.685188369567939</v>
      </c>
      <c r="G29" s="2">
        <f t="shared" si="2"/>
        <v>100000</v>
      </c>
      <c r="H29" s="13">
        <f t="shared" si="1"/>
        <v>1</v>
      </c>
    </row>
    <row r="30" spans="1:8">
      <c r="E30" s="2">
        <v>27</v>
      </c>
      <c r="F30" s="7">
        <f t="shared" si="0"/>
        <v>68.260288791123699</v>
      </c>
      <c r="G30" s="2">
        <f t="shared" si="2"/>
        <v>100000</v>
      </c>
      <c r="H30" s="13">
        <f t="shared" si="1"/>
        <v>1</v>
      </c>
    </row>
    <row r="31" spans="1:8">
      <c r="E31" s="2">
        <v>28</v>
      </c>
      <c r="F31" s="7">
        <f t="shared" si="0"/>
        <v>70.920223918510814</v>
      </c>
      <c r="G31" s="2">
        <f t="shared" si="2"/>
        <v>100000</v>
      </c>
      <c r="H31" s="13">
        <f t="shared" si="1"/>
        <v>1</v>
      </c>
    </row>
    <row r="32" spans="1:8">
      <c r="E32" s="2">
        <v>29</v>
      </c>
      <c r="F32" s="7">
        <f t="shared" si="0"/>
        <v>73.663668784632875</v>
      </c>
      <c r="G32" s="2">
        <f t="shared" si="2"/>
        <v>100000</v>
      </c>
      <c r="H32" s="13">
        <f t="shared" si="1"/>
        <v>1</v>
      </c>
    </row>
    <row r="33" spans="5:8">
      <c r="E33" s="2">
        <v>30</v>
      </c>
      <c r="F33" s="7">
        <f t="shared" si="0"/>
        <v>76.489258640969197</v>
      </c>
      <c r="G33" s="2">
        <f t="shared" si="2"/>
        <v>100000</v>
      </c>
      <c r="H33" s="13">
        <f t="shared" si="1"/>
        <v>1</v>
      </c>
    </row>
    <row r="34" spans="5:8">
      <c r="E34" s="2">
        <v>31</v>
      </c>
      <c r="F34" s="7">
        <f t="shared" si="0"/>
        <v>79.395589862772994</v>
      </c>
      <c r="G34" s="2">
        <f t="shared" si="2"/>
        <v>100000</v>
      </c>
      <c r="H34" s="13">
        <f t="shared" si="1"/>
        <v>1</v>
      </c>
    </row>
    <row r="35" spans="5:8">
      <c r="E35" s="2">
        <v>32</v>
      </c>
      <c r="F35" s="7">
        <f t="shared" si="0"/>
        <v>82.381220886121241</v>
      </c>
      <c r="G35" s="2">
        <f t="shared" si="2"/>
        <v>100000</v>
      </c>
      <c r="H35" s="13">
        <f t="shared" si="1"/>
        <v>1</v>
      </c>
    </row>
    <row r="36" spans="5:8">
      <c r="E36" s="2">
        <v>33</v>
      </c>
      <c r="F36" s="7">
        <f t="shared" si="0"/>
        <v>85.44467317662513</v>
      </c>
      <c r="G36" s="2">
        <f t="shared" si="2"/>
        <v>100000</v>
      </c>
      <c r="H36" s="13">
        <f t="shared" si="1"/>
        <v>1</v>
      </c>
    </row>
    <row r="37" spans="5:8">
      <c r="E37" s="2">
        <v>34</v>
      </c>
      <c r="F37" s="7">
        <f t="shared" si="0"/>
        <v>88.58443222956646</v>
      </c>
      <c r="G37" s="2">
        <f t="shared" si="2"/>
        <v>100000</v>
      </c>
      <c r="H37" s="13">
        <f t="shared" si="1"/>
        <v>1</v>
      </c>
    </row>
    <row r="38" spans="5:8">
      <c r="E38" s="2">
        <v>35</v>
      </c>
      <c r="F38" s="7">
        <f t="shared" si="0"/>
        <v>91.798948601185572</v>
      </c>
      <c r="G38" s="2">
        <f t="shared" si="2"/>
        <v>100000</v>
      </c>
      <c r="H38" s="13">
        <f t="shared" si="1"/>
        <v>1</v>
      </c>
    </row>
    <row r="39" spans="5:8">
      <c r="E39" s="2">
        <v>36</v>
      </c>
      <c r="F39" s="7">
        <f t="shared" si="0"/>
        <v>95.08663897079704</v>
      </c>
      <c r="G39" s="2">
        <f t="shared" si="2"/>
        <v>100000</v>
      </c>
      <c r="H39" s="13">
        <f t="shared" si="1"/>
        <v>1</v>
      </c>
    </row>
    <row r="40" spans="5:8">
      <c r="E40" s="2">
        <v>37</v>
      </c>
      <c r="F40" s="7">
        <f t="shared" si="0"/>
        <v>98.445887233360523</v>
      </c>
      <c r="G40" s="2">
        <f t="shared" si="2"/>
        <v>100000</v>
      </c>
      <c r="H40" s="13">
        <f t="shared" si="1"/>
        <v>1</v>
      </c>
    </row>
    <row r="41" spans="5:8">
      <c r="E41" s="2">
        <v>38</v>
      </c>
      <c r="F41" s="7">
        <f t="shared" si="0"/>
        <v>101.87504562208296</v>
      </c>
      <c r="G41" s="2">
        <f t="shared" si="2"/>
        <v>100000</v>
      </c>
      <c r="H41" s="13">
        <f t="shared" si="1"/>
        <v>1</v>
      </c>
    </row>
    <row r="42" spans="5:8">
      <c r="E42" s="2">
        <v>39</v>
      </c>
      <c r="F42" s="7">
        <f t="shared" si="0"/>
        <v>105.37243586056707</v>
      </c>
      <c r="G42" s="2">
        <f t="shared" si="2"/>
        <v>100000</v>
      </c>
      <c r="H42" s="13">
        <f t="shared" si="1"/>
        <v>1</v>
      </c>
    </row>
    <row r="43" spans="5:8">
      <c r="E43" s="2">
        <v>40</v>
      </c>
      <c r="F43" s="7">
        <f t="shared" si="0"/>
        <v>108.93635034396898</v>
      </c>
      <c r="G43" s="2">
        <f t="shared" si="2"/>
        <v>100000</v>
      </c>
      <c r="H43" s="13">
        <f t="shared" si="1"/>
        <v>1</v>
      </c>
    </row>
    <row r="44" spans="5:8">
      <c r="E44" s="2">
        <v>41</v>
      </c>
      <c r="F44" s="7">
        <f t="shared" si="0"/>
        <v>112.56505334855908</v>
      </c>
      <c r="G44" s="2">
        <f t="shared" si="2"/>
        <v>100000</v>
      </c>
      <c r="H44" s="13">
        <f t="shared" si="1"/>
        <v>1</v>
      </c>
    </row>
    <row r="45" spans="5:8">
      <c r="E45" s="2">
        <v>42</v>
      </c>
      <c r="F45" s="7">
        <f t="shared" si="0"/>
        <v>116.25678226902082</v>
      </c>
      <c r="G45" s="2">
        <f t="shared" si="2"/>
        <v>100000</v>
      </c>
      <c r="H45" s="13">
        <f t="shared" si="1"/>
        <v>1</v>
      </c>
    </row>
    <row r="46" spans="5:8">
      <c r="E46" s="2">
        <v>43</v>
      </c>
      <c r="F46" s="7">
        <f t="shared" si="0"/>
        <v>120.00974888274665</v>
      </c>
      <c r="G46" s="2">
        <f t="shared" si="2"/>
        <v>100000</v>
      </c>
      <c r="H46" s="13">
        <f t="shared" si="1"/>
        <v>1</v>
      </c>
    </row>
    <row r="47" spans="5:8">
      <c r="E47" s="2">
        <v>44</v>
      </c>
      <c r="F47" s="7">
        <f t="shared" si="0"/>
        <v>123.82214064033029</v>
      </c>
      <c r="G47" s="2">
        <f t="shared" si="2"/>
        <v>100000</v>
      </c>
      <c r="H47" s="13">
        <f t="shared" si="1"/>
        <v>1</v>
      </c>
    </row>
    <row r="48" spans="5:8">
      <c r="E48" s="2">
        <v>45</v>
      </c>
      <c r="F48" s="7">
        <f t="shared" si="0"/>
        <v>127.69212198137024</v>
      </c>
      <c r="G48" s="2">
        <f t="shared" si="2"/>
        <v>100000</v>
      </c>
      <c r="H48" s="13">
        <f t="shared" si="1"/>
        <v>1</v>
      </c>
    </row>
    <row r="49" spans="5:8">
      <c r="E49" s="2">
        <v>46</v>
      </c>
      <c r="F49" s="7">
        <f t="shared" si="0"/>
        <v>131.61783567463166</v>
      </c>
      <c r="G49" s="2">
        <f t="shared" si="2"/>
        <v>100000</v>
      </c>
      <c r="H49" s="13">
        <f t="shared" si="1"/>
        <v>1</v>
      </c>
    </row>
    <row r="50" spans="5:8">
      <c r="E50" s="2">
        <v>47</v>
      </c>
      <c r="F50" s="7">
        <f t="shared" si="0"/>
        <v>135.59740418153206</v>
      </c>
      <c r="G50" s="2">
        <f t="shared" si="2"/>
        <v>100000</v>
      </c>
      <c r="H50" s="13">
        <f t="shared" si="1"/>
        <v>1</v>
      </c>
    </row>
    <row r="51" spans="5:8">
      <c r="E51" s="2">
        <v>48</v>
      </c>
      <c r="F51" s="7">
        <f t="shared" si="0"/>
        <v>139.62893104184073</v>
      </c>
      <c r="G51" s="2">
        <f t="shared" si="2"/>
        <v>100000</v>
      </c>
      <c r="H51" s="13">
        <f t="shared" si="1"/>
        <v>1</v>
      </c>
    </row>
    <row r="52" spans="5:8">
      <c r="E52" s="2">
        <v>49</v>
      </c>
      <c r="F52" s="7">
        <f t="shared" si="0"/>
        <v>143.71050228039542</v>
      </c>
      <c r="G52" s="2">
        <f t="shared" si="2"/>
        <v>100000</v>
      </c>
      <c r="H52" s="13">
        <f t="shared" si="1"/>
        <v>1</v>
      </c>
    </row>
    <row r="53" spans="5:8">
      <c r="E53" s="2">
        <v>50</v>
      </c>
      <c r="F53" s="7">
        <f t="shared" si="0"/>
        <v>147.84018783356262</v>
      </c>
      <c r="G53" s="2">
        <f t="shared" si="2"/>
        <v>100000</v>
      </c>
      <c r="H53" s="13">
        <f t="shared" si="1"/>
        <v>1</v>
      </c>
    </row>
    <row r="54" spans="5:8">
      <c r="E54" s="2">
        <v>51</v>
      </c>
      <c r="F54" s="7">
        <f t="shared" si="0"/>
        <v>152.01604299408251</v>
      </c>
      <c r="G54" s="2">
        <f t="shared" si="2"/>
        <v>100000</v>
      </c>
      <c r="H54" s="13">
        <f t="shared" si="1"/>
        <v>1</v>
      </c>
    </row>
    <row r="55" spans="5:8">
      <c r="E55" s="2">
        <v>52</v>
      </c>
      <c r="F55" s="7">
        <f t="shared" si="0"/>
        <v>156.23610987285554</v>
      </c>
      <c r="G55" s="2">
        <f t="shared" si="2"/>
        <v>100000</v>
      </c>
      <c r="H55" s="13">
        <f t="shared" si="1"/>
        <v>1</v>
      </c>
    </row>
    <row r="56" spans="5:8">
      <c r="E56" s="2">
        <v>53</v>
      </c>
      <c r="F56" s="7">
        <f t="shared" si="0"/>
        <v>160.49841887614386</v>
      </c>
      <c r="G56" s="2">
        <f t="shared" si="2"/>
        <v>100000</v>
      </c>
      <c r="H56" s="13">
        <f t="shared" si="1"/>
        <v>1</v>
      </c>
    </row>
    <row r="57" spans="5:8">
      <c r="E57" s="2">
        <v>54</v>
      </c>
      <c r="F57" s="7">
        <f t="shared" si="0"/>
        <v>164.80099019658135</v>
      </c>
      <c r="G57" s="2">
        <f t="shared" si="2"/>
        <v>100000</v>
      </c>
      <c r="H57" s="13">
        <f t="shared" si="1"/>
        <v>1</v>
      </c>
    </row>
    <row r="58" spans="5:8">
      <c r="E58" s="2">
        <v>55</v>
      </c>
      <c r="F58" s="7">
        <f t="shared" si="0"/>
        <v>169.14183531629345</v>
      </c>
      <c r="G58" s="2">
        <f t="shared" si="2"/>
        <v>100000</v>
      </c>
      <c r="H58" s="13">
        <f t="shared" si="1"/>
        <v>1</v>
      </c>
    </row>
    <row r="59" spans="5:8">
      <c r="E59" s="2">
        <v>56</v>
      </c>
      <c r="F59" s="7">
        <f t="shared" si="0"/>
        <v>173.5189585203606</v>
      </c>
      <c r="G59" s="2">
        <f t="shared" si="2"/>
        <v>100000</v>
      </c>
      <c r="H59" s="13">
        <f t="shared" si="1"/>
        <v>1</v>
      </c>
    </row>
    <row r="60" spans="5:8">
      <c r="E60" s="2">
        <v>57</v>
      </c>
      <c r="F60" s="7">
        <f t="shared" si="0"/>
        <v>177.93035841876491</v>
      </c>
      <c r="G60" s="2">
        <f t="shared" si="2"/>
        <v>100000</v>
      </c>
      <c r="H60" s="13">
        <f t="shared" si="1"/>
        <v>1</v>
      </c>
    </row>
    <row r="61" spans="5:8">
      <c r="E61" s="2">
        <v>58</v>
      </c>
      <c r="F61" s="7">
        <f t="shared" si="0"/>
        <v>182.37402947489244</v>
      </c>
      <c r="G61" s="2">
        <f t="shared" si="2"/>
        <v>100000</v>
      </c>
      <c r="H61" s="13">
        <f t="shared" si="1"/>
        <v>1</v>
      </c>
    </row>
    <row r="62" spans="5:8">
      <c r="E62" s="2">
        <v>59</v>
      </c>
      <c r="F62" s="7">
        <f t="shared" si="0"/>
        <v>186.84796353858405</v>
      </c>
      <c r="G62" s="2">
        <f t="shared" si="2"/>
        <v>100000</v>
      </c>
      <c r="H62" s="13">
        <f t="shared" si="1"/>
        <v>1</v>
      </c>
    </row>
    <row r="63" spans="5:8">
      <c r="E63" s="2">
        <v>60</v>
      </c>
      <c r="F63" s="7">
        <f t="shared" si="0"/>
        <v>191.35015138165713</v>
      </c>
      <c r="G63" s="2">
        <f t="shared" si="2"/>
        <v>100000</v>
      </c>
      <c r="H63" s="13">
        <f t="shared" si="1"/>
        <v>1</v>
      </c>
    </row>
    <row r="64" spans="5:8">
      <c r="E64" s="2">
        <v>61</v>
      </c>
      <c r="F64" s="7">
        <f t="shared" si="0"/>
        <v>195.87858423375283</v>
      </c>
      <c r="G64" s="2">
        <f t="shared" si="2"/>
        <v>100000</v>
      </c>
      <c r="H64" s="13">
        <f t="shared" si="1"/>
        <v>1</v>
      </c>
    </row>
    <row r="65" spans="5:8">
      <c r="E65" s="2">
        <v>62</v>
      </c>
      <c r="F65" s="7">
        <f t="shared" si="0"/>
        <v>200.4312553163013</v>
      </c>
      <c r="G65" s="2">
        <f t="shared" si="2"/>
        <v>100000</v>
      </c>
      <c r="H65" s="13">
        <f t="shared" si="1"/>
        <v>1</v>
      </c>
    </row>
    <row r="66" spans="5:8">
      <c r="E66" s="2">
        <v>63</v>
      </c>
      <c r="F66" s="7">
        <f t="shared" si="0"/>
        <v>205.00616137233752</v>
      </c>
      <c r="G66" s="2">
        <f t="shared" si="2"/>
        <v>100000</v>
      </c>
      <c r="H66" s="13">
        <f t="shared" si="1"/>
        <v>1</v>
      </c>
    </row>
    <row r="67" spans="5:8">
      <c r="E67" s="2">
        <v>64</v>
      </c>
      <c r="F67" s="7">
        <f t="shared" si="0"/>
        <v>209.601304189849</v>
      </c>
      <c r="G67" s="2">
        <f t="shared" si="2"/>
        <v>100000</v>
      </c>
      <c r="H67" s="13">
        <f t="shared" si="1"/>
        <v>1</v>
      </c>
    </row>
    <row r="68" spans="5:8">
      <c r="E68" s="2">
        <v>65</v>
      </c>
      <c r="F68" s="7">
        <f t="shared" ref="F68:F131" si="3">$B$9+PI()*$B$5^2/4*($B$6+$B$7-$B$6*COS(RADIANS(E68))-$B$7*SQRT(1-($B$6/$B$7*SIN(RADIANS(E68)))^2))</f>
        <v>214.21469211629079</v>
      </c>
      <c r="G68" s="2">
        <f t="shared" si="2"/>
        <v>100000</v>
      </c>
      <c r="H68" s="13">
        <f t="shared" ref="H68:H131" si="4">G68/10^5</f>
        <v>1</v>
      </c>
    </row>
    <row r="69" spans="5:8">
      <c r="E69" s="2">
        <v>66</v>
      </c>
      <c r="F69" s="7">
        <f t="shared" si="3"/>
        <v>218.84434156186074</v>
      </c>
      <c r="G69" s="2">
        <f t="shared" ref="G69:G132" si="5">$G$3</f>
        <v>100000</v>
      </c>
      <c r="H69" s="13">
        <f t="shared" si="4"/>
        <v>1</v>
      </c>
    </row>
    <row r="70" spans="5:8">
      <c r="E70" s="2">
        <v>67</v>
      </c>
      <c r="F70" s="7">
        <f t="shared" si="3"/>
        <v>223.48827848909855</v>
      </c>
      <c r="G70" s="2">
        <f t="shared" si="5"/>
        <v>100000</v>
      </c>
      <c r="H70" s="13">
        <f t="shared" si="4"/>
        <v>1</v>
      </c>
    </row>
    <row r="71" spans="5:8">
      <c r="E71" s="2">
        <v>68</v>
      </c>
      <c r="F71" s="7">
        <f t="shared" si="3"/>
        <v>228.14453988634511</v>
      </c>
      <c r="G71" s="2">
        <f t="shared" si="5"/>
        <v>100000</v>
      </c>
      <c r="H71" s="13">
        <f t="shared" si="4"/>
        <v>1</v>
      </c>
    </row>
    <row r="72" spans="5:8">
      <c r="E72" s="2">
        <v>69</v>
      </c>
      <c r="F72" s="7">
        <f t="shared" si="3"/>
        <v>232.81117522258126</v>
      </c>
      <c r="G72" s="2">
        <f t="shared" si="5"/>
        <v>100000</v>
      </c>
      <c r="H72" s="13">
        <f t="shared" si="4"/>
        <v>1</v>
      </c>
    </row>
    <row r="73" spans="5:8">
      <c r="E73" s="2">
        <v>70</v>
      </c>
      <c r="F73" s="7">
        <f t="shared" si="3"/>
        <v>237.48624788116103</v>
      </c>
      <c r="G73" s="2">
        <f t="shared" si="5"/>
        <v>100000</v>
      </c>
      <c r="H73" s="13">
        <f t="shared" si="4"/>
        <v>1</v>
      </c>
    </row>
    <row r="74" spans="5:8">
      <c r="E74" s="2">
        <v>71</v>
      </c>
      <c r="F74" s="7">
        <f t="shared" si="3"/>
        <v>242.16783656994755</v>
      </c>
      <c r="G74" s="2">
        <f t="shared" si="5"/>
        <v>100000</v>
      </c>
      <c r="H74" s="13">
        <f t="shared" si="4"/>
        <v>1</v>
      </c>
    </row>
    <row r="75" spans="5:8">
      <c r="E75" s="2">
        <v>72</v>
      </c>
      <c r="F75" s="7">
        <f t="shared" si="3"/>
        <v>246.85403670537835</v>
      </c>
      <c r="G75" s="2">
        <f t="shared" si="5"/>
        <v>100000</v>
      </c>
      <c r="H75" s="13">
        <f t="shared" si="4"/>
        <v>1</v>
      </c>
    </row>
    <row r="76" spans="5:8">
      <c r="E76" s="2">
        <v>73</v>
      </c>
      <c r="F76" s="7">
        <f t="shared" si="3"/>
        <v>251.54296176799789</v>
      </c>
      <c r="G76" s="2">
        <f t="shared" si="5"/>
        <v>100000</v>
      </c>
      <c r="H76" s="13">
        <f t="shared" si="4"/>
        <v>1</v>
      </c>
    </row>
    <row r="77" spans="5:8">
      <c r="E77" s="2">
        <v>74</v>
      </c>
      <c r="F77" s="7">
        <f t="shared" si="3"/>
        <v>256.23274462703142</v>
      </c>
      <c r="G77" s="2">
        <f t="shared" si="5"/>
        <v>100000</v>
      </c>
      <c r="H77" s="13">
        <f t="shared" si="4"/>
        <v>1</v>
      </c>
    </row>
    <row r="78" spans="5:8">
      <c r="E78" s="2">
        <v>75</v>
      </c>
      <c r="F78" s="7">
        <f t="shared" si="3"/>
        <v>260.92153883161097</v>
      </c>
      <c r="G78" s="2">
        <f t="shared" si="5"/>
        <v>100000</v>
      </c>
      <c r="H78" s="13">
        <f t="shared" si="4"/>
        <v>1</v>
      </c>
    </row>
    <row r="79" spans="5:8">
      <c r="E79" s="2">
        <v>76</v>
      </c>
      <c r="F79" s="7">
        <f t="shared" si="3"/>
        <v>265.60751986630817</v>
      </c>
      <c r="G79" s="2">
        <f t="shared" si="5"/>
        <v>100000</v>
      </c>
      <c r="H79" s="13">
        <f t="shared" si="4"/>
        <v>1</v>
      </c>
    </row>
    <row r="80" spans="5:8">
      <c r="E80" s="2">
        <v>77</v>
      </c>
      <c r="F80" s="7">
        <f t="shared" si="3"/>
        <v>270.28888636870028</v>
      </c>
      <c r="G80" s="2">
        <f t="shared" si="5"/>
        <v>100000</v>
      </c>
      <c r="H80" s="13">
        <f t="shared" si="4"/>
        <v>1</v>
      </c>
    </row>
    <row r="81" spans="5:8">
      <c r="E81" s="2">
        <v>78</v>
      </c>
      <c r="F81" s="7">
        <f t="shared" si="3"/>
        <v>274.96386130675097</v>
      </c>
      <c r="G81" s="2">
        <f t="shared" si="5"/>
        <v>100000</v>
      </c>
      <c r="H81" s="13">
        <f t="shared" si="4"/>
        <v>1</v>
      </c>
    </row>
    <row r="82" spans="5:8">
      <c r="E82" s="2">
        <v>79</v>
      </c>
      <c r="F82" s="7">
        <f t="shared" si="3"/>
        <v>279.63069311387744</v>
      </c>
      <c r="G82" s="2">
        <f t="shared" si="5"/>
        <v>100000</v>
      </c>
      <c r="H82" s="13">
        <f t="shared" si="4"/>
        <v>1</v>
      </c>
    </row>
    <row r="83" spans="5:8">
      <c r="E83" s="2">
        <v>80</v>
      </c>
      <c r="F83" s="7">
        <f t="shared" si="3"/>
        <v>284.28765677965959</v>
      </c>
      <c r="G83" s="2">
        <f t="shared" si="5"/>
        <v>100000</v>
      </c>
      <c r="H83" s="13">
        <f t="shared" si="4"/>
        <v>1</v>
      </c>
    </row>
    <row r="84" spans="5:8">
      <c r="E84" s="2">
        <v>81</v>
      </c>
      <c r="F84" s="7">
        <f t="shared" si="3"/>
        <v>288.93305489424665</v>
      </c>
      <c r="G84" s="2">
        <f t="shared" si="5"/>
        <v>100000</v>
      </c>
      <c r="H84" s="13">
        <f t="shared" si="4"/>
        <v>1</v>
      </c>
    </row>
    <row r="85" spans="5:8">
      <c r="E85" s="2">
        <v>82</v>
      </c>
      <c r="F85" s="7">
        <f t="shared" si="3"/>
        <v>293.56521864462439</v>
      </c>
      <c r="G85" s="2">
        <f t="shared" si="5"/>
        <v>100000</v>
      </c>
      <c r="H85" s="13">
        <f t="shared" si="4"/>
        <v>1</v>
      </c>
    </row>
    <row r="86" spans="5:8">
      <c r="E86" s="2">
        <v>83</v>
      </c>
      <c r="F86" s="7">
        <f t="shared" si="3"/>
        <v>298.18250876102275</v>
      </c>
      <c r="G86" s="2">
        <f t="shared" si="5"/>
        <v>100000</v>
      </c>
      <c r="H86" s="13">
        <f t="shared" si="4"/>
        <v>1</v>
      </c>
    </row>
    <row r="87" spans="5:8">
      <c r="E87" s="2">
        <v>84</v>
      </c>
      <c r="F87" s="7">
        <f t="shared" si="3"/>
        <v>302.78331641186816</v>
      </c>
      <c r="G87" s="2">
        <f t="shared" si="5"/>
        <v>100000</v>
      </c>
      <c r="H87" s="13">
        <f t="shared" si="4"/>
        <v>1</v>
      </c>
    </row>
    <row r="88" spans="5:8">
      <c r="E88" s="2">
        <v>85</v>
      </c>
      <c r="F88" s="7">
        <f t="shared" si="3"/>
        <v>307.36606404581659</v>
      </c>
      <c r="G88" s="2">
        <f t="shared" si="5"/>
        <v>100000</v>
      </c>
      <c r="H88" s="13">
        <f t="shared" si="4"/>
        <v>1</v>
      </c>
    </row>
    <row r="89" spans="5:8">
      <c r="E89" s="2">
        <v>86</v>
      </c>
      <c r="F89" s="7">
        <f t="shared" si="3"/>
        <v>311.92920617954832</v>
      </c>
      <c r="G89" s="2">
        <f t="shared" si="5"/>
        <v>100000</v>
      </c>
      <c r="H89" s="13">
        <f t="shared" si="4"/>
        <v>1</v>
      </c>
    </row>
    <row r="90" spans="5:8">
      <c r="E90" s="2">
        <v>87</v>
      </c>
      <c r="F90" s="7">
        <f t="shared" si="3"/>
        <v>316.47123013013766</v>
      </c>
      <c r="G90" s="2">
        <f t="shared" si="5"/>
        <v>100000</v>
      </c>
      <c r="H90" s="13">
        <f t="shared" si="4"/>
        <v>1</v>
      </c>
    </row>
    <row r="91" spans="5:8">
      <c r="E91" s="2">
        <v>88</v>
      </c>
      <c r="F91" s="7">
        <f t="shared" si="3"/>
        <v>320.99065669098616</v>
      </c>
      <c r="G91" s="2">
        <f t="shared" si="5"/>
        <v>100000</v>
      </c>
      <c r="H91" s="13">
        <f t="shared" si="4"/>
        <v>1</v>
      </c>
    </row>
    <row r="92" spans="5:8">
      <c r="E92" s="2">
        <v>89</v>
      </c>
      <c r="F92" s="7">
        <f t="shared" si="3"/>
        <v>325.4860407504334</v>
      </c>
      <c r="G92" s="2">
        <f t="shared" si="5"/>
        <v>100000</v>
      </c>
      <c r="H92" s="13">
        <f t="shared" si="4"/>
        <v>1</v>
      </c>
    </row>
    <row r="93" spans="5:8">
      <c r="E93" s="2">
        <v>90</v>
      </c>
      <c r="F93" s="7">
        <f t="shared" si="3"/>
        <v>329.95597185235437</v>
      </c>
      <c r="G93" s="2">
        <f t="shared" si="5"/>
        <v>100000</v>
      </c>
      <c r="H93" s="13">
        <f t="shared" si="4"/>
        <v>1</v>
      </c>
    </row>
    <row r="94" spans="5:8">
      <c r="E94" s="2">
        <v>91</v>
      </c>
      <c r="F94" s="7">
        <f t="shared" si="3"/>
        <v>334.39907469818456</v>
      </c>
      <c r="G94" s="2">
        <f t="shared" si="5"/>
        <v>100000</v>
      </c>
      <c r="H94" s="13">
        <f t="shared" si="4"/>
        <v>1</v>
      </c>
    </row>
    <row r="95" spans="5:8">
      <c r="E95" s="2">
        <v>92</v>
      </c>
      <c r="F95" s="7">
        <f t="shared" si="3"/>
        <v>338.81400959000513</v>
      </c>
      <c r="G95" s="2">
        <f t="shared" si="5"/>
        <v>100000</v>
      </c>
      <c r="H95" s="13">
        <f t="shared" si="4"/>
        <v>1</v>
      </c>
    </row>
    <row r="96" spans="5:8">
      <c r="E96" s="2">
        <v>93</v>
      </c>
      <c r="F96" s="7">
        <f t="shared" si="3"/>
        <v>343.19947281447315</v>
      </c>
      <c r="G96" s="2">
        <f t="shared" si="5"/>
        <v>100000</v>
      </c>
      <c r="H96" s="13">
        <f t="shared" si="4"/>
        <v>1</v>
      </c>
    </row>
    <row r="97" spans="5:8">
      <c r="E97" s="2">
        <v>94</v>
      </c>
      <c r="F97" s="7">
        <f t="shared" si="3"/>
        <v>347.55419696755604</v>
      </c>
      <c r="G97" s="2">
        <f t="shared" si="5"/>
        <v>100000</v>
      </c>
      <c r="H97" s="13">
        <f t="shared" si="4"/>
        <v>1</v>
      </c>
    </row>
    <row r="98" spans="5:8">
      <c r="E98" s="2">
        <v>95</v>
      </c>
      <c r="F98" s="7">
        <f t="shared" si="3"/>
        <v>351.87695122019596</v>
      </c>
      <c r="G98" s="2">
        <f t="shared" si="5"/>
        <v>100000</v>
      </c>
      <c r="H98" s="13">
        <f t="shared" si="4"/>
        <v>1</v>
      </c>
    </row>
    <row r="99" spans="5:8">
      <c r="E99" s="2">
        <v>96</v>
      </c>
      <c r="F99" s="7">
        <f t="shared" si="3"/>
        <v>356.16654152519857</v>
      </c>
      <c r="G99" s="2">
        <f t="shared" si="5"/>
        <v>100000</v>
      </c>
      <c r="H99" s="13">
        <f t="shared" si="4"/>
        <v>1</v>
      </c>
    </row>
    <row r="100" spans="5:8">
      <c r="E100" s="2">
        <v>97</v>
      </c>
      <c r="F100" s="7">
        <f t="shared" si="3"/>
        <v>360.42181076580033</v>
      </c>
      <c r="G100" s="2">
        <f t="shared" si="5"/>
        <v>100000</v>
      </c>
      <c r="H100" s="13">
        <f t="shared" si="4"/>
        <v>1</v>
      </c>
    </row>
    <row r="101" spans="5:8">
      <c r="E101" s="2">
        <v>98</v>
      </c>
      <c r="F101" s="7">
        <f t="shared" si="3"/>
        <v>364.64163884653249</v>
      </c>
      <c r="G101" s="2">
        <f t="shared" si="5"/>
        <v>100000</v>
      </c>
      <c r="H101" s="13">
        <f t="shared" si="4"/>
        <v>1</v>
      </c>
    </row>
    <row r="102" spans="5:8">
      <c r="E102" s="2">
        <v>99</v>
      </c>
      <c r="F102" s="7">
        <f t="shared" si="3"/>
        <v>368.82494272715905</v>
      </c>
      <c r="G102" s="2">
        <f t="shared" si="5"/>
        <v>100000</v>
      </c>
      <c r="H102" s="13">
        <f t="shared" si="4"/>
        <v>1</v>
      </c>
    </row>
    <row r="103" spans="5:8">
      <c r="E103" s="2">
        <v>100</v>
      </c>
      <c r="F103" s="7">
        <f t="shared" si="3"/>
        <v>372.97067640061243</v>
      </c>
      <c r="G103" s="2">
        <f t="shared" si="5"/>
        <v>100000</v>
      </c>
      <c r="H103" s="13">
        <f t="shared" si="4"/>
        <v>1</v>
      </c>
    </row>
    <row r="104" spans="5:8">
      <c r="E104" s="2">
        <v>101</v>
      </c>
      <c r="F104" s="7">
        <f t="shared" si="3"/>
        <v>377.07783081600246</v>
      </c>
      <c r="G104" s="2">
        <f t="shared" si="5"/>
        <v>100000</v>
      </c>
      <c r="H104" s="13">
        <f t="shared" si="4"/>
        <v>1</v>
      </c>
    </row>
    <row r="105" spans="5:8">
      <c r="E105" s="2">
        <v>102</v>
      </c>
      <c r="F105" s="7">
        <f t="shared" si="3"/>
        <v>381.14543374791253</v>
      </c>
      <c r="G105" s="2">
        <f t="shared" si="5"/>
        <v>100000</v>
      </c>
      <c r="H105" s="13">
        <f t="shared" si="4"/>
        <v>1</v>
      </c>
    </row>
    <row r="106" spans="5:8">
      <c r="E106" s="2">
        <v>103</v>
      </c>
      <c r="F106" s="7">
        <f t="shared" si="3"/>
        <v>385.1725496133285</v>
      </c>
      <c r="G106" s="2">
        <f t="shared" si="5"/>
        <v>100000</v>
      </c>
      <c r="H106" s="13">
        <f t="shared" si="4"/>
        <v>1</v>
      </c>
    </row>
    <row r="107" spans="5:8">
      <c r="E107" s="2">
        <v>104</v>
      </c>
      <c r="F107" s="7">
        <f t="shared" si="3"/>
        <v>389.15827923767591</v>
      </c>
      <c r="G107" s="2">
        <f t="shared" si="5"/>
        <v>100000</v>
      </c>
      <c r="H107" s="13">
        <f t="shared" si="4"/>
        <v>1</v>
      </c>
    </row>
    <row r="108" spans="5:8">
      <c r="E108" s="2">
        <v>105</v>
      </c>
      <c r="F108" s="7">
        <f t="shared" si="3"/>
        <v>393.10175957155059</v>
      </c>
      <c r="G108" s="2">
        <f t="shared" si="5"/>
        <v>100000</v>
      </c>
      <c r="H108" s="13">
        <f t="shared" si="4"/>
        <v>1</v>
      </c>
    </row>
    <row r="109" spans="5:8">
      <c r="E109" s="2">
        <v>106</v>
      </c>
      <c r="F109" s="7">
        <f t="shared" si="3"/>
        <v>397.00216335984715</v>
      </c>
      <c r="G109" s="2">
        <f t="shared" si="5"/>
        <v>100000</v>
      </c>
      <c r="H109" s="13">
        <f t="shared" si="4"/>
        <v>1</v>
      </c>
    </row>
    <row r="110" spans="5:8">
      <c r="E110" s="2">
        <v>107</v>
      </c>
      <c r="F110" s="7">
        <f t="shared" si="3"/>
        <v>400.85869876507957</v>
      </c>
      <c r="G110" s="2">
        <f t="shared" si="5"/>
        <v>100000</v>
      </c>
      <c r="H110" s="13">
        <f t="shared" si="4"/>
        <v>1</v>
      </c>
    </row>
    <row r="111" spans="5:8">
      <c r="E111" s="2">
        <v>108</v>
      </c>
      <c r="F111" s="7">
        <f t="shared" si="3"/>
        <v>404.67060894678275</v>
      </c>
      <c r="G111" s="2">
        <f t="shared" si="5"/>
        <v>100000</v>
      </c>
      <c r="H111" s="13">
        <f t="shared" si="4"/>
        <v>1</v>
      </c>
    </row>
    <row r="112" spans="5:8">
      <c r="E112" s="2">
        <v>109</v>
      </c>
      <c r="F112" s="7">
        <f t="shared" si="3"/>
        <v>408.43717159896636</v>
      </c>
      <c r="G112" s="2">
        <f t="shared" si="5"/>
        <v>100000</v>
      </c>
      <c r="H112" s="13">
        <f t="shared" si="4"/>
        <v>1</v>
      </c>
    </row>
    <row r="113" spans="5:8">
      <c r="E113" s="2">
        <v>110</v>
      </c>
      <c r="F113" s="7">
        <f t="shared" si="3"/>
        <v>412.15769844765714</v>
      </c>
      <c r="G113" s="2">
        <f t="shared" si="5"/>
        <v>100000</v>
      </c>
      <c r="H113" s="13">
        <f t="shared" si="4"/>
        <v>1</v>
      </c>
    </row>
    <row r="114" spans="5:8">
      <c r="E114" s="2">
        <v>111</v>
      </c>
      <c r="F114" s="7">
        <f t="shared" si="3"/>
        <v>415.8315347106319</v>
      </c>
      <c r="G114" s="2">
        <f t="shared" si="5"/>
        <v>100000</v>
      </c>
      <c r="H114" s="13">
        <f t="shared" si="4"/>
        <v>1</v>
      </c>
    </row>
    <row r="115" spans="5:8">
      <c r="E115" s="2">
        <v>112</v>
      </c>
      <c r="F115" s="7">
        <f t="shared" si="3"/>
        <v>419.45805852149221</v>
      </c>
      <c r="G115" s="2">
        <f t="shared" si="5"/>
        <v>100000</v>
      </c>
      <c r="H115" s="13">
        <f t="shared" si="4"/>
        <v>1</v>
      </c>
    </row>
    <row r="116" spans="5:8">
      <c r="E116" s="2">
        <v>113</v>
      </c>
      <c r="F116" s="7">
        <f t="shared" si="3"/>
        <v>423.03668032027014</v>
      </c>
      <c r="G116" s="2">
        <f t="shared" si="5"/>
        <v>100000</v>
      </c>
      <c r="H116" s="13">
        <f t="shared" si="4"/>
        <v>1</v>
      </c>
    </row>
    <row r="117" spans="5:8">
      <c r="E117" s="2">
        <v>114</v>
      </c>
      <c r="F117" s="7">
        <f t="shared" si="3"/>
        <v>426.56684221279039</v>
      </c>
      <c r="G117" s="2">
        <f t="shared" si="5"/>
        <v>100000</v>
      </c>
      <c r="H117" s="13">
        <f t="shared" si="4"/>
        <v>1</v>
      </c>
    </row>
    <row r="118" spans="5:8">
      <c r="E118" s="2">
        <v>115</v>
      </c>
      <c r="F118" s="7">
        <f t="shared" si="3"/>
        <v>430.04801730102702</v>
      </c>
      <c r="G118" s="2">
        <f t="shared" si="5"/>
        <v>100000</v>
      </c>
      <c r="H118" s="13">
        <f t="shared" si="4"/>
        <v>1</v>
      </c>
    </row>
    <row r="119" spans="5:8">
      <c r="E119" s="2">
        <v>116</v>
      </c>
      <c r="F119" s="7">
        <f t="shared" si="3"/>
        <v>433.4797089867161</v>
      </c>
      <c r="G119" s="2">
        <f t="shared" si="5"/>
        <v>100000</v>
      </c>
      <c r="H119" s="13">
        <f t="shared" si="4"/>
        <v>1</v>
      </c>
    </row>
    <row r="120" spans="5:8">
      <c r="E120" s="2">
        <v>117</v>
      </c>
      <c r="F120" s="7">
        <f t="shared" si="3"/>
        <v>436.86145025047568</v>
      </c>
      <c r="G120" s="2">
        <f t="shared" si="5"/>
        <v>100000</v>
      </c>
      <c r="H120" s="13">
        <f t="shared" si="4"/>
        <v>1</v>
      </c>
    </row>
    <row r="121" spans="5:8">
      <c r="E121" s="2">
        <v>118</v>
      </c>
      <c r="F121" s="7">
        <f t="shared" si="3"/>
        <v>440.19280290868585</v>
      </c>
      <c r="G121" s="2">
        <f t="shared" si="5"/>
        <v>100000</v>
      </c>
      <c r="H121" s="13">
        <f t="shared" si="4"/>
        <v>1</v>
      </c>
    </row>
    <row r="122" spans="5:8">
      <c r="E122" s="2">
        <v>119</v>
      </c>
      <c r="F122" s="7">
        <f t="shared" si="3"/>
        <v>443.47335685036455</v>
      </c>
      <c r="G122" s="2">
        <f t="shared" si="5"/>
        <v>100000</v>
      </c>
      <c r="H122" s="13">
        <f t="shared" si="4"/>
        <v>1</v>
      </c>
    </row>
    <row r="123" spans="5:8">
      <c r="E123" s="2">
        <v>120</v>
      </c>
      <c r="F123" s="7">
        <f t="shared" si="3"/>
        <v>446.70272925625261</v>
      </c>
      <c r="G123" s="2">
        <f t="shared" si="5"/>
        <v>100000</v>
      </c>
      <c r="H123" s="13">
        <f t="shared" si="4"/>
        <v>1</v>
      </c>
    </row>
    <row r="124" spans="5:8">
      <c r="E124" s="2">
        <v>121</v>
      </c>
      <c r="F124" s="7">
        <f t="shared" si="3"/>
        <v>449.88056380228664</v>
      </c>
      <c r="G124" s="2">
        <f t="shared" si="5"/>
        <v>100000</v>
      </c>
      <c r="H124" s="13">
        <f t="shared" si="4"/>
        <v>1</v>
      </c>
    </row>
    <row r="125" spans="5:8">
      <c r="E125" s="2">
        <v>122</v>
      </c>
      <c r="F125" s="7">
        <f t="shared" si="3"/>
        <v>453.00652984960794</v>
      </c>
      <c r="G125" s="2">
        <f t="shared" si="5"/>
        <v>100000</v>
      </c>
      <c r="H125" s="13">
        <f t="shared" si="4"/>
        <v>1</v>
      </c>
    </row>
    <row r="126" spans="5:8">
      <c r="E126" s="2">
        <v>123</v>
      </c>
      <c r="F126" s="7">
        <f t="shared" si="3"/>
        <v>456.08032162320325</v>
      </c>
      <c r="G126" s="2">
        <f t="shared" si="5"/>
        <v>100000</v>
      </c>
      <c r="H126" s="13">
        <f t="shared" si="4"/>
        <v>1</v>
      </c>
    </row>
    <row r="127" spans="5:8">
      <c r="E127" s="2">
        <v>124</v>
      </c>
      <c r="F127" s="7">
        <f t="shared" si="3"/>
        <v>459.10165738123038</v>
      </c>
      <c r="G127" s="2">
        <f t="shared" si="5"/>
        <v>100000</v>
      </c>
      <c r="H127" s="13">
        <f t="shared" si="4"/>
        <v>1</v>
      </c>
    </row>
    <row r="128" spans="5:8">
      <c r="E128" s="2">
        <v>125</v>
      </c>
      <c r="F128" s="7">
        <f t="shared" si="3"/>
        <v>462.07027857702025</v>
      </c>
      <c r="G128" s="2">
        <f t="shared" si="5"/>
        <v>100000</v>
      </c>
      <c r="H128" s="13">
        <f t="shared" si="4"/>
        <v>1</v>
      </c>
    </row>
    <row r="129" spans="5:8">
      <c r="E129" s="2">
        <v>126</v>
      </c>
      <c r="F129" s="7">
        <f t="shared" si="3"/>
        <v>464.98594901568612</v>
      </c>
      <c r="G129" s="2">
        <f t="shared" si="5"/>
        <v>100000</v>
      </c>
      <c r="H129" s="13">
        <f t="shared" si="4"/>
        <v>1</v>
      </c>
    </row>
    <row r="130" spans="5:8">
      <c r="E130" s="2">
        <v>127</v>
      </c>
      <c r="F130" s="7">
        <f t="shared" si="3"/>
        <v>467.84845400721366</v>
      </c>
      <c r="G130" s="2">
        <f t="shared" si="5"/>
        <v>100000</v>
      </c>
      <c r="H130" s="13">
        <f t="shared" si="4"/>
        <v>1</v>
      </c>
    </row>
    <row r="131" spans="5:8">
      <c r="E131" s="2">
        <v>128</v>
      </c>
      <c r="F131" s="7">
        <f t="shared" si="3"/>
        <v>470.6575995178224</v>
      </c>
      <c r="G131" s="2">
        <f t="shared" si="5"/>
        <v>100000</v>
      </c>
      <c r="H131" s="13">
        <f t="shared" si="4"/>
        <v>1</v>
      </c>
    </row>
    <row r="132" spans="5:8">
      <c r="E132" s="2">
        <v>129</v>
      </c>
      <c r="F132" s="7">
        <f t="shared" ref="F132:F195" si="6">$B$9+PI()*$B$5^2/4*($B$6+$B$7-$B$6*COS(RADIANS(E132))-$B$7*SQRT(1-($B$6/$B$7*SIN(RADIANS(E132)))^2))</f>
        <v>473.41321132133152</v>
      </c>
      <c r="G132" s="2">
        <f t="shared" si="5"/>
        <v>100000</v>
      </c>
      <c r="H132" s="13">
        <f t="shared" ref="H132:H195" si="7">G132/10^5</f>
        <v>1</v>
      </c>
    </row>
    <row r="133" spans="5:8">
      <c r="E133" s="2">
        <v>130</v>
      </c>
      <c r="F133" s="7">
        <f t="shared" si="6"/>
        <v>476.11513415217672</v>
      </c>
      <c r="G133" s="2">
        <f t="shared" ref="G133:G183" si="8">$G$3</f>
        <v>100000</v>
      </c>
      <c r="H133" s="13">
        <f t="shared" si="7"/>
        <v>1</v>
      </c>
    </row>
    <row r="134" spans="5:8">
      <c r="E134" s="2">
        <v>131</v>
      </c>
      <c r="F134" s="7">
        <f t="shared" si="6"/>
        <v>478.76323086165536</v>
      </c>
      <c r="G134" s="2">
        <f t="shared" si="8"/>
        <v>100000</v>
      </c>
      <c r="H134" s="13">
        <f t="shared" si="7"/>
        <v>1</v>
      </c>
    </row>
    <row r="135" spans="5:8">
      <c r="E135" s="2">
        <v>132</v>
      </c>
      <c r="F135" s="7">
        <f t="shared" si="6"/>
        <v>481.35738157889182</v>
      </c>
      <c r="G135" s="2">
        <f t="shared" si="8"/>
        <v>100000</v>
      </c>
      <c r="H135" s="13">
        <f t="shared" si="7"/>
        <v>1</v>
      </c>
    </row>
    <row r="136" spans="5:8">
      <c r="E136" s="2">
        <v>133</v>
      </c>
      <c r="F136" s="7">
        <f t="shared" si="6"/>
        <v>483.89748287794299</v>
      </c>
      <c r="G136" s="2">
        <f t="shared" si="8"/>
        <v>100000</v>
      </c>
      <c r="H136" s="13">
        <f t="shared" si="7"/>
        <v>1</v>
      </c>
    </row>
    <row r="137" spans="5:8">
      <c r="E137" s="2">
        <v>134</v>
      </c>
      <c r="F137" s="7">
        <f t="shared" si="6"/>
        <v>486.38344695237282</v>
      </c>
      <c r="G137" s="2">
        <f t="shared" si="8"/>
        <v>100000</v>
      </c>
      <c r="H137" s="13">
        <f t="shared" si="7"/>
        <v>1</v>
      </c>
    </row>
    <row r="138" spans="5:8">
      <c r="E138" s="2">
        <v>135</v>
      </c>
      <c r="F138" s="7">
        <f t="shared" si="6"/>
        <v>488.81520079855505</v>
      </c>
      <c r="G138" s="2">
        <f t="shared" si="8"/>
        <v>100000</v>
      </c>
      <c r="H138" s="13">
        <f t="shared" si="7"/>
        <v>1</v>
      </c>
    </row>
    <row r="139" spans="5:8">
      <c r="E139" s="2">
        <v>136</v>
      </c>
      <c r="F139" s="7">
        <f t="shared" si="6"/>
        <v>491.19268540887293</v>
      </c>
      <c r="G139" s="2">
        <f t="shared" si="8"/>
        <v>100000</v>
      </c>
      <c r="H139" s="13">
        <f t="shared" si="7"/>
        <v>1</v>
      </c>
    </row>
    <row r="140" spans="5:8">
      <c r="E140" s="2">
        <v>137</v>
      </c>
      <c r="F140" s="7">
        <f t="shared" si="6"/>
        <v>493.51585497591219</v>
      </c>
      <c r="G140" s="2">
        <f t="shared" si="8"/>
        <v>100000</v>
      </c>
      <c r="H140" s="13">
        <f t="shared" si="7"/>
        <v>1</v>
      </c>
    </row>
    <row r="141" spans="5:8">
      <c r="E141" s="2">
        <v>138</v>
      </c>
      <c r="F141" s="7">
        <f t="shared" si="6"/>
        <v>495.78467610865852</v>
      </c>
      <c r="G141" s="2">
        <f t="shared" si="8"/>
        <v>100000</v>
      </c>
      <c r="H141" s="13">
        <f t="shared" si="7"/>
        <v>1</v>
      </c>
    </row>
    <row r="142" spans="5:8">
      <c r="E142" s="2">
        <v>139</v>
      </c>
      <c r="F142" s="7">
        <f t="shared" si="6"/>
        <v>497.99912706163633</v>
      </c>
      <c r="G142" s="2">
        <f t="shared" si="8"/>
        <v>100000</v>
      </c>
      <c r="H142" s="13">
        <f t="shared" si="7"/>
        <v>1</v>
      </c>
    </row>
    <row r="143" spans="5:8">
      <c r="E143" s="2">
        <v>140</v>
      </c>
      <c r="F143" s="7">
        <f t="shared" si="6"/>
        <v>500.15919697784875</v>
      </c>
      <c r="G143" s="2">
        <f t="shared" si="8"/>
        <v>100000</v>
      </c>
      <c r="H143" s="13">
        <f t="shared" si="7"/>
        <v>1</v>
      </c>
    </row>
    <row r="144" spans="5:8">
      <c r="E144" s="2">
        <v>141</v>
      </c>
      <c r="F144" s="7">
        <f t="shared" si="6"/>
        <v>502.26488514630404</v>
      </c>
      <c r="G144" s="2">
        <f t="shared" si="8"/>
        <v>100000</v>
      </c>
      <c r="H144" s="13">
        <f t="shared" si="7"/>
        <v>1</v>
      </c>
    </row>
    <row r="145" spans="5:8">
      <c r="E145" s="2">
        <v>142</v>
      </c>
      <c r="F145" s="7">
        <f t="shared" si="6"/>
        <v>504.31620027484098</v>
      </c>
      <c r="G145" s="2">
        <f t="shared" si="8"/>
        <v>100000</v>
      </c>
      <c r="H145" s="13">
        <f t="shared" si="7"/>
        <v>1</v>
      </c>
    </row>
    <row r="146" spans="5:8">
      <c r="E146" s="2">
        <v>143</v>
      </c>
      <c r="F146" s="7">
        <f t="shared" si="6"/>
        <v>506.31315977889767</v>
      </c>
      <c r="G146" s="2">
        <f t="shared" si="8"/>
        <v>100000</v>
      </c>
      <c r="H146" s="13">
        <f t="shared" si="7"/>
        <v>1</v>
      </c>
    </row>
    <row r="147" spans="5:8">
      <c r="E147" s="2">
        <v>144</v>
      </c>
      <c r="F147" s="7">
        <f t="shared" si="6"/>
        <v>508.2557890867966</v>
      </c>
      <c r="G147" s="2">
        <f t="shared" si="8"/>
        <v>100000</v>
      </c>
      <c r="H147" s="13">
        <f t="shared" si="7"/>
        <v>1</v>
      </c>
    </row>
    <row r="148" spans="5:8">
      <c r="E148" s="2">
        <v>145</v>
      </c>
      <c r="F148" s="7">
        <f t="shared" si="6"/>
        <v>510.14412096206314</v>
      </c>
      <c r="G148" s="2">
        <f t="shared" si="8"/>
        <v>100000</v>
      </c>
      <c r="H148" s="13">
        <f t="shared" si="7"/>
        <v>1</v>
      </c>
    </row>
    <row r="149" spans="5:8">
      <c r="E149" s="2">
        <v>146</v>
      </c>
      <c r="F149" s="7">
        <f t="shared" si="6"/>
        <v>511.97819484321997</v>
      </c>
      <c r="G149" s="2">
        <f t="shared" si="8"/>
        <v>100000</v>
      </c>
      <c r="H149" s="13">
        <f t="shared" si="7"/>
        <v>1</v>
      </c>
    </row>
    <row r="150" spans="5:8">
      <c r="E150" s="2">
        <v>147</v>
      </c>
      <c r="F150" s="7">
        <f t="shared" si="6"/>
        <v>513.75805620145513</v>
      </c>
      <c r="G150" s="2">
        <f t="shared" si="8"/>
        <v>100000</v>
      </c>
      <c r="H150" s="13">
        <f t="shared" si="7"/>
        <v>1</v>
      </c>
    </row>
    <row r="151" spans="5:8">
      <c r="E151" s="2">
        <v>148</v>
      </c>
      <c r="F151" s="7">
        <f t="shared" si="6"/>
        <v>515.48375591649358</v>
      </c>
      <c r="G151" s="2">
        <f t="shared" si="8"/>
        <v>100000</v>
      </c>
      <c r="H151" s="13">
        <f t="shared" si="7"/>
        <v>1</v>
      </c>
    </row>
    <row r="152" spans="5:8">
      <c r="E152" s="2">
        <v>149</v>
      </c>
      <c r="F152" s="7">
        <f t="shared" si="6"/>
        <v>517.15534967095857</v>
      </c>
      <c r="G152" s="2">
        <f t="shared" si="8"/>
        <v>100000</v>
      </c>
      <c r="H152" s="13">
        <f t="shared" si="7"/>
        <v>1</v>
      </c>
    </row>
    <row r="153" spans="5:8">
      <c r="E153" s="2">
        <v>150</v>
      </c>
      <c r="F153" s="7">
        <f t="shared" si="6"/>
        <v>518.77289736345676</v>
      </c>
      <c r="G153" s="2">
        <f t="shared" si="8"/>
        <v>100000</v>
      </c>
      <c r="H153" s="13">
        <f t="shared" si="7"/>
        <v>1</v>
      </c>
    </row>
    <row r="154" spans="5:8">
      <c r="E154" s="2">
        <v>151</v>
      </c>
      <c r="F154" s="7">
        <f t="shared" si="6"/>
        <v>520.33646254056964</v>
      </c>
      <c r="G154" s="2">
        <f t="shared" si="8"/>
        <v>100000</v>
      </c>
      <c r="H154" s="13">
        <f t="shared" si="7"/>
        <v>1</v>
      </c>
    </row>
    <row r="155" spans="5:8">
      <c r="E155" s="2">
        <v>152</v>
      </c>
      <c r="F155" s="7">
        <f t="shared" si="6"/>
        <v>521.84611184790208</v>
      </c>
      <c r="G155" s="2">
        <f t="shared" si="8"/>
        <v>100000</v>
      </c>
      <c r="H155" s="13">
        <f t="shared" si="7"/>
        <v>1</v>
      </c>
    </row>
    <row r="156" spans="5:8">
      <c r="E156" s="2">
        <v>153</v>
      </c>
      <c r="F156" s="7">
        <f t="shared" si="6"/>
        <v>523.30191450028906</v>
      </c>
      <c r="G156" s="2">
        <f t="shared" si="8"/>
        <v>100000</v>
      </c>
      <c r="H156" s="13">
        <f t="shared" si="7"/>
        <v>1</v>
      </c>
    </row>
    <row r="157" spans="5:8">
      <c r="E157" s="2">
        <v>154</v>
      </c>
      <c r="F157" s="7">
        <f t="shared" si="6"/>
        <v>524.70394177122955</v>
      </c>
      <c r="G157" s="2">
        <f t="shared" si="8"/>
        <v>100000</v>
      </c>
      <c r="H157" s="13">
        <f t="shared" si="7"/>
        <v>1</v>
      </c>
    </row>
    <row r="158" spans="5:8">
      <c r="E158" s="2">
        <v>155</v>
      </c>
      <c r="F158" s="7">
        <f t="shared" si="6"/>
        <v>526.05226650158249</v>
      </c>
      <c r="G158" s="2">
        <f t="shared" si="8"/>
        <v>100000</v>
      </c>
      <c r="H158" s="13">
        <f t="shared" si="7"/>
        <v>1</v>
      </c>
    </row>
    <row r="159" spans="5:8">
      <c r="E159" s="2">
        <v>156</v>
      </c>
      <c r="F159" s="7">
        <f t="shared" si="6"/>
        <v>527.3469626275313</v>
      </c>
      <c r="G159" s="2">
        <f t="shared" si="8"/>
        <v>100000</v>
      </c>
      <c r="H159" s="13">
        <f t="shared" si="7"/>
        <v>1</v>
      </c>
    </row>
    <row r="160" spans="5:8">
      <c r="E160" s="2">
        <v>157</v>
      </c>
      <c r="F160" s="7">
        <f t="shared" si="6"/>
        <v>528.58810472779146</v>
      </c>
      <c r="G160" s="2">
        <f t="shared" si="8"/>
        <v>100000</v>
      </c>
      <c r="H160" s="13">
        <f t="shared" si="7"/>
        <v>1</v>
      </c>
    </row>
    <row r="161" spans="5:8">
      <c r="E161" s="2">
        <v>158</v>
      </c>
      <c r="F161" s="7">
        <f t="shared" si="6"/>
        <v>529.77576759001681</v>
      </c>
      <c r="G161" s="2">
        <f t="shared" si="8"/>
        <v>100000</v>
      </c>
      <c r="H161" s="13">
        <f t="shared" si="7"/>
        <v>1</v>
      </c>
    </row>
    <row r="162" spans="5:8">
      <c r="E162" s="2">
        <v>159</v>
      </c>
      <c r="F162" s="7">
        <f t="shared" si="6"/>
        <v>530.91002579633448</v>
      </c>
      <c r="G162" s="2">
        <f t="shared" si="8"/>
        <v>100000</v>
      </c>
      <c r="H162" s="13">
        <f t="shared" si="7"/>
        <v>1</v>
      </c>
    </row>
    <row r="163" spans="5:8">
      <c r="E163" s="2">
        <v>160</v>
      </c>
      <c r="F163" s="7">
        <f t="shared" si="6"/>
        <v>531.99095332792228</v>
      </c>
      <c r="G163" s="2">
        <f t="shared" si="8"/>
        <v>100000</v>
      </c>
      <c r="H163" s="13">
        <f t="shared" si="7"/>
        <v>1</v>
      </c>
    </row>
    <row r="164" spans="5:8">
      <c r="E164" s="2">
        <v>161</v>
      </c>
      <c r="F164" s="7">
        <f t="shared" si="6"/>
        <v>533.01862318852761</v>
      </c>
      <c r="G164" s="2">
        <f t="shared" si="8"/>
        <v>100000</v>
      </c>
      <c r="H164" s="13">
        <f t="shared" si="7"/>
        <v>1</v>
      </c>
    </row>
    <row r="165" spans="5:8">
      <c r="E165" s="2">
        <v>162</v>
      </c>
      <c r="F165" s="7">
        <f t="shared" si="6"/>
        <v>533.99310704680693</v>
      </c>
      <c r="G165" s="2">
        <f t="shared" si="8"/>
        <v>100000</v>
      </c>
      <c r="H165" s="13">
        <f t="shared" si="7"/>
        <v>1</v>
      </c>
    </row>
    <row r="166" spans="5:8">
      <c r="E166" s="2">
        <v>163</v>
      </c>
      <c r="F166" s="7">
        <f t="shared" si="6"/>
        <v>534.91447489736311</v>
      </c>
      <c r="G166" s="2">
        <f t="shared" si="8"/>
        <v>100000</v>
      </c>
      <c r="H166" s="13">
        <f t="shared" si="7"/>
        <v>1</v>
      </c>
    </row>
    <row r="167" spans="5:8">
      <c r="E167" s="2">
        <v>164</v>
      </c>
      <c r="F167" s="7">
        <f t="shared" si="6"/>
        <v>535.78279474034207</v>
      </c>
      <c r="G167" s="2">
        <f t="shared" si="8"/>
        <v>100000</v>
      </c>
      <c r="H167" s="13">
        <f t="shared" si="7"/>
        <v>1</v>
      </c>
    </row>
    <row r="168" spans="5:8">
      <c r="E168" s="2">
        <v>165</v>
      </c>
      <c r="F168" s="7">
        <f t="shared" si="6"/>
        <v>536.59813227944812</v>
      </c>
      <c r="G168" s="2">
        <f t="shared" si="8"/>
        <v>100000</v>
      </c>
      <c r="H168" s="13">
        <f t="shared" si="7"/>
        <v>1</v>
      </c>
    </row>
    <row r="169" spans="5:8">
      <c r="E169" s="2">
        <v>166</v>
      </c>
      <c r="F169" s="7">
        <f t="shared" si="6"/>
        <v>537.36055063823017</v>
      </c>
      <c r="G169" s="2">
        <f t="shared" si="8"/>
        <v>100000</v>
      </c>
      <c r="H169" s="13">
        <f t="shared" si="7"/>
        <v>1</v>
      </c>
    </row>
    <row r="170" spans="5:8">
      <c r="E170" s="2">
        <v>167</v>
      </c>
      <c r="F170" s="7">
        <f t="shared" si="6"/>
        <v>538.07011009449104</v>
      </c>
      <c r="G170" s="2">
        <f t="shared" si="8"/>
        <v>100000</v>
      </c>
      <c r="H170" s="13">
        <f t="shared" si="7"/>
        <v>1</v>
      </c>
    </row>
    <row r="171" spans="5:8">
      <c r="E171" s="2">
        <v>168</v>
      </c>
      <c r="F171" s="7">
        <f t="shared" si="6"/>
        <v>538.72686783267193</v>
      </c>
      <c r="G171" s="2">
        <f t="shared" si="8"/>
        <v>100000</v>
      </c>
      <c r="H171" s="13">
        <f t="shared" si="7"/>
        <v>1</v>
      </c>
    </row>
    <row r="172" spans="5:8">
      <c r="E172" s="2">
        <v>169</v>
      </c>
      <c r="F172" s="7">
        <f t="shared" si="6"/>
        <v>539.33087771406201</v>
      </c>
      <c r="G172" s="2">
        <f t="shared" si="8"/>
        <v>100000</v>
      </c>
      <c r="H172" s="13">
        <f t="shared" si="7"/>
        <v>1</v>
      </c>
    </row>
    <row r="173" spans="5:8">
      <c r="E173" s="2">
        <v>170</v>
      </c>
      <c r="F173" s="7">
        <f t="shared" si="6"/>
        <v>539.88219006469092</v>
      </c>
      <c r="G173" s="2">
        <f t="shared" si="8"/>
        <v>100000</v>
      </c>
      <c r="H173" s="13">
        <f t="shared" si="7"/>
        <v>1</v>
      </c>
    </row>
    <row r="174" spans="5:8">
      <c r="E174" s="2">
        <v>171</v>
      </c>
      <c r="F174" s="7">
        <f t="shared" si="6"/>
        <v>540.3808514807647</v>
      </c>
      <c r="G174" s="2">
        <f t="shared" si="8"/>
        <v>100000</v>
      </c>
      <c r="H174" s="13">
        <f t="shared" si="7"/>
        <v>1</v>
      </c>
    </row>
    <row r="175" spans="5:8">
      <c r="E175" s="2">
        <v>172</v>
      </c>
      <c r="F175" s="7">
        <f t="shared" si="6"/>
        <v>540.82690465150813</v>
      </c>
      <c r="G175" s="2">
        <f t="shared" si="8"/>
        <v>100000</v>
      </c>
      <c r="H175" s="13">
        <f t="shared" si="7"/>
        <v>1</v>
      </c>
    </row>
    <row r="176" spans="5:8">
      <c r="E176" s="2">
        <v>173</v>
      </c>
      <c r="F176" s="7">
        <f t="shared" si="6"/>
        <v>541.22038819929321</v>
      </c>
      <c r="G176" s="2">
        <f t="shared" si="8"/>
        <v>100000</v>
      </c>
      <c r="H176" s="13">
        <f t="shared" si="7"/>
        <v>1</v>
      </c>
    </row>
    <row r="177" spans="5:8">
      <c r="E177" s="2">
        <v>174</v>
      </c>
      <c r="F177" s="7">
        <f t="shared" si="6"/>
        <v>541.56133653692916</v>
      </c>
      <c r="G177" s="2">
        <f t="shared" si="8"/>
        <v>100000</v>
      </c>
      <c r="H177" s="13">
        <f t="shared" si="7"/>
        <v>1</v>
      </c>
    </row>
    <row r="178" spans="5:8">
      <c r="E178" s="2">
        <v>175</v>
      </c>
      <c r="F178" s="7">
        <f t="shared" si="6"/>
        <v>541.84977974200967</v>
      </c>
      <c r="G178" s="2">
        <f t="shared" si="8"/>
        <v>100000</v>
      </c>
      <c r="H178" s="13">
        <f t="shared" si="7"/>
        <v>1</v>
      </c>
    </row>
    <row r="179" spans="5:8">
      <c r="E179" s="2">
        <v>176</v>
      </c>
      <c r="F179" s="7">
        <f t="shared" si="6"/>
        <v>542.08574344822114</v>
      </c>
      <c r="G179" s="2">
        <f t="shared" si="8"/>
        <v>100000</v>
      </c>
      <c r="H179" s="13">
        <f t="shared" si="7"/>
        <v>1</v>
      </c>
    </row>
    <row r="180" spans="5:8">
      <c r="E180" s="2">
        <v>177</v>
      </c>
      <c r="F180" s="7">
        <f t="shared" si="6"/>
        <v>542.26924875351961</v>
      </c>
      <c r="G180" s="2">
        <f t="shared" si="8"/>
        <v>100000</v>
      </c>
      <c r="H180" s="13">
        <f t="shared" si="7"/>
        <v>1</v>
      </c>
    </row>
    <row r="181" spans="5:8">
      <c r="E181" s="2">
        <v>178</v>
      </c>
      <c r="F181" s="7">
        <f t="shared" si="6"/>
        <v>542.40031214511009</v>
      </c>
      <c r="G181" s="2">
        <f t="shared" si="8"/>
        <v>100000</v>
      </c>
      <c r="H181" s="13">
        <f t="shared" si="7"/>
        <v>1</v>
      </c>
    </row>
    <row r="182" spans="5:8">
      <c r="E182" s="2">
        <v>179</v>
      </c>
      <c r="F182" s="7">
        <f t="shared" si="6"/>
        <v>542.47894544115729</v>
      </c>
      <c r="G182" s="2">
        <f t="shared" si="8"/>
        <v>100000</v>
      </c>
      <c r="H182" s="13">
        <f t="shared" si="7"/>
        <v>1</v>
      </c>
    </row>
    <row r="183" spans="5:8">
      <c r="E183" s="2">
        <v>180</v>
      </c>
      <c r="F183" s="7">
        <f t="shared" si="6"/>
        <v>542.50515574919075</v>
      </c>
      <c r="G183" s="2">
        <f t="shared" si="8"/>
        <v>100000</v>
      </c>
      <c r="H183" s="13">
        <f t="shared" si="7"/>
        <v>1</v>
      </c>
    </row>
    <row r="184" spans="5:8">
      <c r="E184" s="2">
        <v>181</v>
      </c>
      <c r="F184" s="7">
        <f t="shared" si="6"/>
        <v>542.47894544115729</v>
      </c>
      <c r="G184" s="2">
        <f>G183*(F183/F184)^$B$15</f>
        <v>100006.522689096</v>
      </c>
      <c r="H184" s="14">
        <f t="shared" si="7"/>
        <v>1.00006522689096</v>
      </c>
    </row>
    <row r="185" spans="5:8">
      <c r="E185" s="2">
        <v>182</v>
      </c>
      <c r="F185" s="7">
        <f t="shared" si="6"/>
        <v>542.40031214511009</v>
      </c>
      <c r="G185" s="2">
        <f t="shared" ref="G185:G248" si="9">G184*(F184/F185)^$B$15</f>
        <v>100026.09579123324</v>
      </c>
      <c r="H185" s="14">
        <f t="shared" si="7"/>
        <v>1.0002609579123323</v>
      </c>
    </row>
    <row r="186" spans="5:8">
      <c r="E186" s="2">
        <v>183</v>
      </c>
      <c r="F186" s="7">
        <f t="shared" si="6"/>
        <v>542.26924875351961</v>
      </c>
      <c r="G186" s="2">
        <f t="shared" si="9"/>
        <v>100058.73441809815</v>
      </c>
      <c r="H186" s="14">
        <f t="shared" si="7"/>
        <v>1.0005873441809814</v>
      </c>
    </row>
    <row r="187" spans="5:8">
      <c r="E187" s="2">
        <v>184</v>
      </c>
      <c r="F187" s="7">
        <f t="shared" si="6"/>
        <v>542.08574344822114</v>
      </c>
      <c r="G187" s="2">
        <f t="shared" si="9"/>
        <v>100104.46377964508</v>
      </c>
      <c r="H187" s="14">
        <f t="shared" si="7"/>
        <v>1.0010446377964508</v>
      </c>
    </row>
    <row r="188" spans="5:8">
      <c r="E188" s="2">
        <v>185</v>
      </c>
      <c r="F188" s="7">
        <f t="shared" si="6"/>
        <v>541.84977974200967</v>
      </c>
      <c r="G188" s="2">
        <f t="shared" si="9"/>
        <v>100163.31921986872</v>
      </c>
      <c r="H188" s="14">
        <f t="shared" si="7"/>
        <v>1.0016331921986872</v>
      </c>
    </row>
    <row r="189" spans="5:8">
      <c r="E189" s="2">
        <v>186</v>
      </c>
      <c r="F189" s="7">
        <f t="shared" si="6"/>
        <v>541.56133653692916</v>
      </c>
      <c r="G189" s="2">
        <f t="shared" si="9"/>
        <v>100235.34626699449</v>
      </c>
      <c r="H189" s="14">
        <f t="shared" si="7"/>
        <v>1.0023534626699449</v>
      </c>
    </row>
    <row r="190" spans="5:8">
      <c r="E190" s="2">
        <v>187</v>
      </c>
      <c r="F190" s="7">
        <f t="shared" si="6"/>
        <v>541.22038819929344</v>
      </c>
      <c r="G190" s="2">
        <f t="shared" si="9"/>
        <v>100320.60069820138</v>
      </c>
      <c r="H190" s="14">
        <f t="shared" si="7"/>
        <v>1.0032060069820137</v>
      </c>
    </row>
    <row r="191" spans="5:8">
      <c r="E191" s="2">
        <v>188</v>
      </c>
      <c r="F191" s="7">
        <f t="shared" si="6"/>
        <v>540.82690465150813</v>
      </c>
      <c r="G191" s="2">
        <f t="shared" si="9"/>
        <v>100419.14861901903</v>
      </c>
      <c r="H191" s="14">
        <f t="shared" si="7"/>
        <v>1.0041914861901904</v>
      </c>
    </row>
    <row r="192" spans="5:8">
      <c r="E192" s="2">
        <v>189</v>
      </c>
      <c r="F192" s="7">
        <f t="shared" si="6"/>
        <v>540.3808514807647</v>
      </c>
      <c r="G192" s="2">
        <f t="shared" si="9"/>
        <v>100531.06655757679</v>
      </c>
      <c r="H192" s="14">
        <f t="shared" si="7"/>
        <v>1.005310665575768</v>
      </c>
    </row>
    <row r="193" spans="5:8">
      <c r="E193" s="2">
        <v>190</v>
      </c>
      <c r="F193" s="7">
        <f t="shared" si="6"/>
        <v>539.88219006469092</v>
      </c>
      <c r="G193" s="2">
        <f t="shared" si="9"/>
        <v>100656.44157391584</v>
      </c>
      <c r="H193" s="14">
        <f t="shared" si="7"/>
        <v>1.0065644157391584</v>
      </c>
    </row>
    <row r="194" spans="5:8">
      <c r="E194" s="2">
        <v>191</v>
      </c>
      <c r="F194" s="7">
        <f t="shared" si="6"/>
        <v>539.33087771406201</v>
      </c>
      <c r="G194" s="2">
        <f t="shared" si="9"/>
        <v>100795.37138460737</v>
      </c>
      <c r="H194" s="14">
        <f t="shared" si="7"/>
        <v>1.0079537138460737</v>
      </c>
    </row>
    <row r="195" spans="5:8">
      <c r="E195" s="2">
        <v>192</v>
      </c>
      <c r="F195" s="7">
        <f t="shared" si="6"/>
        <v>538.72686783267193</v>
      </c>
      <c r="G195" s="2">
        <f t="shared" si="9"/>
        <v>100947.96450295903</v>
      </c>
      <c r="H195" s="14">
        <f t="shared" si="7"/>
        <v>1.0094796450295904</v>
      </c>
    </row>
    <row r="196" spans="5:8">
      <c r="E196" s="2">
        <v>193</v>
      </c>
      <c r="F196" s="7">
        <f t="shared" ref="F196:F259" si="10">$B$9+PI()*$B$5^2/4*($B$6+$B$7-$B$6*COS(RADIANS(E196))-$B$7*SQRT(1-($B$6/$B$7*SIN(RADIANS(E196)))^2))</f>
        <v>538.07011009449104</v>
      </c>
      <c r="G196" s="2">
        <f t="shared" si="9"/>
        <v>101114.34039512333</v>
      </c>
      <c r="H196" s="14">
        <f t="shared" ref="H196:H259" si="11">G196/10^5</f>
        <v>1.0111434039512333</v>
      </c>
    </row>
    <row r="197" spans="5:8">
      <c r="E197" s="2">
        <v>194</v>
      </c>
      <c r="F197" s="7">
        <f t="shared" si="10"/>
        <v>537.36055063823005</v>
      </c>
      <c r="G197" s="2">
        <f t="shared" si="9"/>
        <v>101294.62965246289</v>
      </c>
      <c r="H197" s="14">
        <f t="shared" si="11"/>
        <v>1.0129462965246288</v>
      </c>
    </row>
    <row r="198" spans="5:8">
      <c r="E198" s="2">
        <v>195</v>
      </c>
      <c r="F198" s="7">
        <f t="shared" si="10"/>
        <v>536.59813227944812</v>
      </c>
      <c r="G198" s="2">
        <f t="shared" si="9"/>
        <v>101488.974180563</v>
      </c>
      <c r="H198" s="14">
        <f t="shared" si="11"/>
        <v>1.01488974180563</v>
      </c>
    </row>
    <row r="199" spans="5:8">
      <c r="E199" s="2">
        <v>196</v>
      </c>
      <c r="F199" s="7">
        <f t="shared" si="10"/>
        <v>535.78279474034207</v>
      </c>
      <c r="G199" s="2">
        <f t="shared" si="9"/>
        <v>101697.52740532321</v>
      </c>
      <c r="H199" s="14">
        <f t="shared" si="11"/>
        <v>1.0169752740532321</v>
      </c>
    </row>
    <row r="200" spans="5:8">
      <c r="E200" s="2">
        <v>197</v>
      </c>
      <c r="F200" s="7">
        <f t="shared" si="10"/>
        <v>534.91447489736288</v>
      </c>
      <c r="G200" s="2">
        <f t="shared" si="9"/>
        <v>101920.45449660016</v>
      </c>
      <c r="H200" s="14">
        <f t="shared" si="11"/>
        <v>1.0192045449660017</v>
      </c>
    </row>
    <row r="201" spans="5:8">
      <c r="E201" s="2">
        <v>198</v>
      </c>
      <c r="F201" s="7">
        <f t="shared" si="10"/>
        <v>533.99310704680693</v>
      </c>
      <c r="G201" s="2">
        <f t="shared" si="9"/>
        <v>102157.93260991697</v>
      </c>
      <c r="H201" s="14">
        <f t="shared" si="11"/>
        <v>1.0215793260991697</v>
      </c>
    </row>
    <row r="202" spans="5:8">
      <c r="E202" s="2">
        <v>199</v>
      </c>
      <c r="F202" s="7">
        <f t="shared" si="10"/>
        <v>533.01862318852761</v>
      </c>
      <c r="G202" s="2">
        <f t="shared" si="9"/>
        <v>102410.15114680005</v>
      </c>
      <c r="H202" s="14">
        <f t="shared" si="11"/>
        <v>1.0241015114680005</v>
      </c>
    </row>
    <row r="203" spans="5:8">
      <c r="E203" s="2">
        <v>200</v>
      </c>
      <c r="F203" s="7">
        <f t="shared" si="10"/>
        <v>531.99095332792228</v>
      </c>
      <c r="G203" s="2">
        <f t="shared" si="9"/>
        <v>102677.31203434855</v>
      </c>
      <c r="H203" s="14">
        <f t="shared" si="11"/>
        <v>1.0267731203434856</v>
      </c>
    </row>
    <row r="204" spans="5:8">
      <c r="E204" s="2">
        <v>201</v>
      </c>
      <c r="F204" s="7">
        <f t="shared" si="10"/>
        <v>530.91002579633448</v>
      </c>
      <c r="G204" s="2">
        <f t="shared" si="9"/>
        <v>102959.6300246936</v>
      </c>
      <c r="H204" s="14">
        <f t="shared" si="11"/>
        <v>1.0295963002469359</v>
      </c>
    </row>
    <row r="205" spans="5:8">
      <c r="E205" s="2">
        <v>202</v>
      </c>
      <c r="F205" s="7">
        <f t="shared" si="10"/>
        <v>529.77576759001704</v>
      </c>
      <c r="G205" s="2">
        <f t="shared" si="9"/>
        <v>103257.33301505326</v>
      </c>
      <c r="H205" s="14">
        <f t="shared" si="11"/>
        <v>1.0325733301505327</v>
      </c>
    </row>
    <row r="206" spans="5:8">
      <c r="E206" s="2">
        <v>203</v>
      </c>
      <c r="F206" s="7">
        <f t="shared" si="10"/>
        <v>528.58810472779146</v>
      </c>
      <c r="G206" s="2">
        <f t="shared" si="9"/>
        <v>103570.66238914417</v>
      </c>
      <c r="H206" s="14">
        <f t="shared" si="11"/>
        <v>1.0357066238914416</v>
      </c>
    </row>
    <row r="207" spans="5:8">
      <c r="E207" s="2">
        <v>204</v>
      </c>
      <c r="F207" s="7">
        <f t="shared" si="10"/>
        <v>527.3469626275313</v>
      </c>
      <c r="G207" s="2">
        <f t="shared" si="9"/>
        <v>103899.87338076644</v>
      </c>
      <c r="H207" s="14">
        <f t="shared" si="11"/>
        <v>1.0389987338076645</v>
      </c>
    </row>
    <row r="208" spans="5:8">
      <c r="E208" s="2">
        <v>205</v>
      </c>
      <c r="F208" s="7">
        <f t="shared" si="10"/>
        <v>526.05226650158249</v>
      </c>
      <c r="G208" s="2">
        <f t="shared" si="9"/>
        <v>104245.2354604397</v>
      </c>
      <c r="H208" s="14">
        <f t="shared" si="11"/>
        <v>1.0424523546043969</v>
      </c>
    </row>
    <row r="209" spans="5:8">
      <c r="E209" s="2">
        <v>206</v>
      </c>
      <c r="F209" s="7">
        <f t="shared" si="10"/>
        <v>524.70394177122932</v>
      </c>
      <c r="G209" s="2">
        <f t="shared" si="9"/>
        <v>104607.03274602789</v>
      </c>
      <c r="H209" s="14">
        <f t="shared" si="11"/>
        <v>1.0460703274602789</v>
      </c>
    </row>
    <row r="210" spans="5:8">
      <c r="E210" s="2">
        <v>207</v>
      </c>
      <c r="F210" s="7">
        <f t="shared" si="10"/>
        <v>523.30191450028906</v>
      </c>
      <c r="G210" s="2">
        <f t="shared" si="9"/>
        <v>104985.56443835988</v>
      </c>
      <c r="H210" s="14">
        <f t="shared" si="11"/>
        <v>1.0498556443835989</v>
      </c>
    </row>
    <row r="211" spans="5:8">
      <c r="E211" s="2">
        <v>208</v>
      </c>
      <c r="F211" s="7">
        <f t="shared" si="10"/>
        <v>521.84611184790208</v>
      </c>
      <c r="G211" s="2">
        <f t="shared" si="9"/>
        <v>105381.14528292175</v>
      </c>
      <c r="H211" s="14">
        <f t="shared" si="11"/>
        <v>1.0538114528292175</v>
      </c>
    </row>
    <row r="212" spans="5:8">
      <c r="E212" s="2">
        <v>209</v>
      </c>
      <c r="F212" s="7">
        <f t="shared" si="10"/>
        <v>520.33646254056964</v>
      </c>
      <c r="G212" s="2">
        <f t="shared" si="9"/>
        <v>105794.10605876926</v>
      </c>
      <c r="H212" s="14">
        <f t="shared" si="11"/>
        <v>1.0579410605876927</v>
      </c>
    </row>
    <row r="213" spans="5:8">
      <c r="E213" s="2">
        <v>210</v>
      </c>
      <c r="F213" s="7">
        <f t="shared" si="10"/>
        <v>518.77289736345676</v>
      </c>
      <c r="G213" s="2">
        <f t="shared" si="9"/>
        <v>106224.79409589049</v>
      </c>
      <c r="H213" s="14">
        <f t="shared" si="11"/>
        <v>1.062247940958905</v>
      </c>
    </row>
    <row r="214" spans="5:8">
      <c r="E214" s="2">
        <v>211</v>
      </c>
      <c r="F214" s="7">
        <f t="shared" si="10"/>
        <v>517.15534967095857</v>
      </c>
      <c r="G214" s="2">
        <f t="shared" si="9"/>
        <v>106673.57382232934</v>
      </c>
      <c r="H214" s="14">
        <f t="shared" si="11"/>
        <v>1.0667357382232934</v>
      </c>
    </row>
    <row r="215" spans="5:8">
      <c r="E215" s="2">
        <v>212</v>
      </c>
      <c r="F215" s="7">
        <f t="shared" si="10"/>
        <v>515.48375591649346</v>
      </c>
      <c r="G215" s="2">
        <f t="shared" si="9"/>
        <v>107140.82734247045</v>
      </c>
      <c r="H215" s="14">
        <f t="shared" si="11"/>
        <v>1.0714082734247046</v>
      </c>
    </row>
    <row r="216" spans="5:8">
      <c r="E216" s="2">
        <v>213</v>
      </c>
      <c r="F216" s="7">
        <f t="shared" si="10"/>
        <v>513.75805620145513</v>
      </c>
      <c r="G216" s="2">
        <f t="shared" si="9"/>
        <v>107626.95504797935</v>
      </c>
      <c r="H216" s="14">
        <f t="shared" si="11"/>
        <v>1.0762695504797934</v>
      </c>
    </row>
    <row r="217" spans="5:8">
      <c r="E217" s="2">
        <v>214</v>
      </c>
      <c r="F217" s="7">
        <f t="shared" si="10"/>
        <v>511.97819484321997</v>
      </c>
      <c r="G217" s="2">
        <f t="shared" si="9"/>
        <v>108132.37626299147</v>
      </c>
      <c r="H217" s="14">
        <f t="shared" si="11"/>
        <v>1.0813237626299148</v>
      </c>
    </row>
    <row r="218" spans="5:8">
      <c r="E218" s="2">
        <v>215</v>
      </c>
      <c r="F218" s="7">
        <f t="shared" si="10"/>
        <v>510.14412096206325</v>
      </c>
      <c r="G218" s="2">
        <f t="shared" si="9"/>
        <v>108657.52992525001</v>
      </c>
      <c r="H218" s="14">
        <f t="shared" si="11"/>
        <v>1.0865752992525002</v>
      </c>
    </row>
    <row r="219" spans="5:8">
      <c r="E219" s="2">
        <v>216</v>
      </c>
      <c r="F219" s="7">
        <f t="shared" si="10"/>
        <v>508.25578908679682</v>
      </c>
      <c r="G219" s="2">
        <f t="shared" si="9"/>
        <v>109202.87530500606</v>
      </c>
      <c r="H219" s="14">
        <f t="shared" si="11"/>
        <v>1.0920287530500605</v>
      </c>
    </row>
    <row r="220" spans="5:8">
      <c r="E220" s="2">
        <v>217</v>
      </c>
      <c r="F220" s="7">
        <f t="shared" si="10"/>
        <v>506.31315977889767</v>
      </c>
      <c r="G220" s="2">
        <f t="shared" si="9"/>
        <v>109768.89276361334</v>
      </c>
      <c r="H220" s="14">
        <f t="shared" si="11"/>
        <v>1.0976889276361335</v>
      </c>
    </row>
    <row r="221" spans="5:8">
      <c r="E221" s="2">
        <v>218</v>
      </c>
      <c r="F221" s="7">
        <f t="shared" si="10"/>
        <v>504.31620027484098</v>
      </c>
      <c r="G221" s="2">
        <f t="shared" si="9"/>
        <v>110356.08455388017</v>
      </c>
      <c r="H221" s="14">
        <f t="shared" si="11"/>
        <v>1.1035608455388017</v>
      </c>
    </row>
    <row r="222" spans="5:8">
      <c r="E222" s="2">
        <v>219</v>
      </c>
      <c r="F222" s="7">
        <f t="shared" si="10"/>
        <v>502.26488514630381</v>
      </c>
      <c r="G222" s="2">
        <f t="shared" si="9"/>
        <v>110964.97566437718</v>
      </c>
      <c r="H222" s="14">
        <f t="shared" si="11"/>
        <v>1.1096497566437717</v>
      </c>
    </row>
    <row r="223" spans="5:8">
      <c r="E223" s="2">
        <v>220</v>
      </c>
      <c r="F223" s="7">
        <f t="shared" si="10"/>
        <v>500.15919697784875</v>
      </c>
      <c r="G223" s="2">
        <f t="shared" si="9"/>
        <v>111596.11471004544</v>
      </c>
      <c r="H223" s="14">
        <f t="shared" si="11"/>
        <v>1.1159611471004545</v>
      </c>
    </row>
    <row r="224" spans="5:8">
      <c r="E224" s="2">
        <v>221</v>
      </c>
      <c r="F224" s="7">
        <f t="shared" si="10"/>
        <v>497.99912706163633</v>
      </c>
      <c r="G224" s="2">
        <f t="shared" si="9"/>
        <v>112250.07487160648</v>
      </c>
      <c r="H224" s="14">
        <f t="shared" si="11"/>
        <v>1.1225007487160648</v>
      </c>
    </row>
    <row r="225" spans="5:8">
      <c r="E225" s="2">
        <v>222</v>
      </c>
      <c r="F225" s="7">
        <f t="shared" si="10"/>
        <v>495.78467610865852</v>
      </c>
      <c r="G225" s="2">
        <f t="shared" si="9"/>
        <v>112927.45488644054</v>
      </c>
      <c r="H225" s="14">
        <f t="shared" si="11"/>
        <v>1.1292745488644054</v>
      </c>
    </row>
    <row r="226" spans="5:8">
      <c r="E226" s="2">
        <v>223</v>
      </c>
      <c r="F226" s="7">
        <f t="shared" si="10"/>
        <v>493.51585497591219</v>
      </c>
      <c r="G226" s="2">
        <f t="shared" si="9"/>
        <v>113628.88009378115</v>
      </c>
      <c r="H226" s="14">
        <f t="shared" si="11"/>
        <v>1.1362888009378114</v>
      </c>
    </row>
    <row r="227" spans="5:8">
      <c r="E227" s="2">
        <v>224</v>
      </c>
      <c r="F227" s="7">
        <f t="shared" si="10"/>
        <v>491.19268540887293</v>
      </c>
      <c r="G227" s="2">
        <f t="shared" si="9"/>
        <v>114355.00353726158</v>
      </c>
      <c r="H227" s="14">
        <f t="shared" si="11"/>
        <v>1.1435500353726158</v>
      </c>
    </row>
    <row r="228" spans="5:8">
      <c r="E228" s="2">
        <v>225</v>
      </c>
      <c r="F228" s="7">
        <f t="shared" si="10"/>
        <v>488.81520079855505</v>
      </c>
      <c r="G228" s="2">
        <f t="shared" si="9"/>
        <v>115106.50712805407</v>
      </c>
      <c r="H228" s="14">
        <f t="shared" si="11"/>
        <v>1.1510650712805408</v>
      </c>
    </row>
    <row r="229" spans="5:8">
      <c r="E229" s="2">
        <v>226</v>
      </c>
      <c r="F229" s="7">
        <f t="shared" si="10"/>
        <v>486.38344695237282</v>
      </c>
      <c r="G229" s="2">
        <f t="shared" si="9"/>
        <v>115884.10287206178</v>
      </c>
      <c r="H229" s="14">
        <f t="shared" si="11"/>
        <v>1.1588410287206177</v>
      </c>
    </row>
    <row r="230" spans="5:8">
      <c r="E230" s="2">
        <v>227</v>
      </c>
      <c r="F230" s="7">
        <f t="shared" si="10"/>
        <v>483.89748287794299</v>
      </c>
      <c r="G230" s="2">
        <f t="shared" si="9"/>
        <v>116688.53416485657</v>
      </c>
      <c r="H230" s="14">
        <f t="shared" si="11"/>
        <v>1.1668853416485656</v>
      </c>
    </row>
    <row r="231" spans="5:8">
      <c r="E231" s="2">
        <v>228</v>
      </c>
      <c r="F231" s="7">
        <f t="shared" si="10"/>
        <v>481.35738157889182</v>
      </c>
      <c r="G231" s="2">
        <f t="shared" si="9"/>
        <v>117520.57715830766</v>
      </c>
      <c r="H231" s="14">
        <f t="shared" si="11"/>
        <v>1.1752057715830766</v>
      </c>
    </row>
    <row r="232" spans="5:8">
      <c r="E232" s="2">
        <v>229</v>
      </c>
      <c r="F232" s="7">
        <f t="shared" si="10"/>
        <v>478.76323086165536</v>
      </c>
      <c r="G232" s="2">
        <f t="shared" si="9"/>
        <v>118381.04220311344</v>
      </c>
      <c r="H232" s="14">
        <f t="shared" si="11"/>
        <v>1.1838104220311343</v>
      </c>
    </row>
    <row r="233" spans="5:8">
      <c r="E233" s="2">
        <v>230</v>
      </c>
      <c r="F233" s="7">
        <f t="shared" si="10"/>
        <v>476.11513415217672</v>
      </c>
      <c r="G233" s="2">
        <f t="shared" si="9"/>
        <v>119270.77537173925</v>
      </c>
      <c r="H233" s="14">
        <f t="shared" si="11"/>
        <v>1.1927077537173925</v>
      </c>
    </row>
    <row r="234" spans="5:8">
      <c r="E234" s="2">
        <v>231</v>
      </c>
      <c r="F234" s="7">
        <f t="shared" si="10"/>
        <v>473.41321132133152</v>
      </c>
      <c r="G234" s="2">
        <f t="shared" si="9"/>
        <v>120190.66006657113</v>
      </c>
      <c r="H234" s="14">
        <f t="shared" si="11"/>
        <v>1.2019066006657113</v>
      </c>
    </row>
    <row r="235" spans="5:8">
      <c r="E235" s="2">
        <v>232</v>
      </c>
      <c r="F235" s="7">
        <f t="shared" si="10"/>
        <v>470.6575995178224</v>
      </c>
      <c r="G235" s="2">
        <f t="shared" si="9"/>
        <v>121141.61871843076</v>
      </c>
      <c r="H235" s="14">
        <f t="shared" si="11"/>
        <v>1.2114161871843077</v>
      </c>
    </row>
    <row r="236" spans="5:8">
      <c r="E236" s="2">
        <v>233</v>
      </c>
      <c r="F236" s="7">
        <f t="shared" si="10"/>
        <v>467.84845400721366</v>
      </c>
      <c r="G236" s="2">
        <f t="shared" si="9"/>
        <v>122124.61458094978</v>
      </c>
      <c r="H236" s="14">
        <f t="shared" si="11"/>
        <v>1.2212461458094979</v>
      </c>
    </row>
    <row r="237" spans="5:8">
      <c r="E237" s="2">
        <v>234</v>
      </c>
      <c r="F237" s="7">
        <f t="shared" si="10"/>
        <v>464.98594901568612</v>
      </c>
      <c r="G237" s="2">
        <f t="shared" si="9"/>
        <v>123140.65362668883</v>
      </c>
      <c r="H237" s="14">
        <f t="shared" si="11"/>
        <v>1.2314065362668882</v>
      </c>
    </row>
    <row r="238" spans="5:8">
      <c r="E238" s="2">
        <v>235</v>
      </c>
      <c r="F238" s="7">
        <f t="shared" si="10"/>
        <v>462.07027857702025</v>
      </c>
      <c r="G238" s="2">
        <f t="shared" si="9"/>
        <v>124190.78655129566</v>
      </c>
      <c r="H238" s="14">
        <f t="shared" si="11"/>
        <v>1.2419078655129567</v>
      </c>
    </row>
    <row r="239" spans="5:8">
      <c r="E239" s="2">
        <v>236</v>
      </c>
      <c r="F239" s="7">
        <f t="shared" si="10"/>
        <v>459.10165738123038</v>
      </c>
      <c r="G239" s="2">
        <f t="shared" si="9"/>
        <v>125276.11089244157</v>
      </c>
      <c r="H239" s="14">
        <f t="shared" si="11"/>
        <v>1.2527611089244157</v>
      </c>
    </row>
    <row r="240" spans="5:8">
      <c r="E240" s="2">
        <v>237</v>
      </c>
      <c r="F240" s="7">
        <f t="shared" si="10"/>
        <v>456.08032162320325</v>
      </c>
      <c r="G240" s="2">
        <f t="shared" si="9"/>
        <v>126397.77327075</v>
      </c>
      <c r="H240" s="14">
        <f t="shared" si="11"/>
        <v>1.2639777327074999</v>
      </c>
    </row>
    <row r="241" spans="5:8">
      <c r="E241" s="2">
        <v>238</v>
      </c>
      <c r="F241" s="7">
        <f t="shared" si="10"/>
        <v>453.00652984960794</v>
      </c>
      <c r="G241" s="2">
        <f t="shared" si="9"/>
        <v>127556.9717604468</v>
      </c>
      <c r="H241" s="14">
        <f t="shared" si="11"/>
        <v>1.275569717604468</v>
      </c>
    </row>
    <row r="242" spans="5:8">
      <c r="E242" s="2">
        <v>239</v>
      </c>
      <c r="F242" s="7">
        <f t="shared" si="10"/>
        <v>449.88056380228664</v>
      </c>
      <c r="G242" s="2">
        <f t="shared" si="9"/>
        <v>128754.95839800905</v>
      </c>
      <c r="H242" s="14">
        <f t="shared" si="11"/>
        <v>1.2875495839800906</v>
      </c>
    </row>
    <row r="243" spans="5:8">
      <c r="E243" s="2">
        <v>240</v>
      </c>
      <c r="F243" s="7">
        <f t="shared" si="10"/>
        <v>446.70272925625267</v>
      </c>
      <c r="G243" s="2">
        <f t="shared" si="9"/>
        <v>129993.04183768848</v>
      </c>
      <c r="H243" s="14">
        <f t="shared" si="11"/>
        <v>1.2999304183768847</v>
      </c>
    </row>
    <row r="244" spans="5:8">
      <c r="E244" s="2">
        <v>241</v>
      </c>
      <c r="F244" s="7">
        <f t="shared" si="10"/>
        <v>443.47335685036444</v>
      </c>
      <c r="G244" s="2">
        <f t="shared" si="9"/>
        <v>131272.59016342275</v>
      </c>
      <c r="H244" s="14">
        <f t="shared" si="11"/>
        <v>1.3127259016342274</v>
      </c>
    </row>
    <row r="245" spans="5:8">
      <c r="E245" s="2">
        <v>242</v>
      </c>
      <c r="F245" s="7">
        <f t="shared" si="10"/>
        <v>440.19280290868585</v>
      </c>
      <c r="G245" s="2">
        <f t="shared" si="9"/>
        <v>132595.03386733768</v>
      </c>
      <c r="H245" s="14">
        <f t="shared" si="11"/>
        <v>1.3259503386733769</v>
      </c>
    </row>
    <row r="246" spans="5:8">
      <c r="E246" s="2">
        <v>243</v>
      </c>
      <c r="F246" s="7">
        <f t="shared" si="10"/>
        <v>436.86145025047568</v>
      </c>
      <c r="G246" s="2">
        <f t="shared" si="9"/>
        <v>133961.86900579138</v>
      </c>
      <c r="H246" s="14">
        <f t="shared" si="11"/>
        <v>1.3396186900579137</v>
      </c>
    </row>
    <row r="247" spans="5:8">
      <c r="E247" s="2">
        <v>244</v>
      </c>
      <c r="F247" s="7">
        <f t="shared" si="10"/>
        <v>433.47970898671633</v>
      </c>
      <c r="G247" s="2">
        <f t="shared" si="9"/>
        <v>135374.66054470697</v>
      </c>
      <c r="H247" s="14">
        <f t="shared" si="11"/>
        <v>1.3537466054470697</v>
      </c>
    </row>
    <row r="248" spans="5:8">
      <c r="E248" s="2">
        <v>245</v>
      </c>
      <c r="F248" s="7">
        <f t="shared" si="10"/>
        <v>430.04801730102679</v>
      </c>
      <c r="G248" s="2">
        <f t="shared" si="9"/>
        <v>136835.0459068153</v>
      </c>
      <c r="H248" s="14">
        <f t="shared" si="11"/>
        <v>1.368350459068153</v>
      </c>
    </row>
    <row r="249" spans="5:8">
      <c r="E249" s="2">
        <v>246</v>
      </c>
      <c r="F249" s="7">
        <f t="shared" si="10"/>
        <v>426.56684221279039</v>
      </c>
      <c r="G249" s="2">
        <f t="shared" ref="G249:G312" si="12">G248*(F248/F249)^$B$15</f>
        <v>138344.73873435281</v>
      </c>
      <c r="H249" s="14">
        <f t="shared" si="11"/>
        <v>1.383447387343528</v>
      </c>
    </row>
    <row r="250" spans="5:8">
      <c r="E250" s="2">
        <v>247</v>
      </c>
      <c r="F250" s="7">
        <f t="shared" si="10"/>
        <v>423.03668032027014</v>
      </c>
      <c r="G250" s="2">
        <f t="shared" si="12"/>
        <v>139905.53288178242</v>
      </c>
      <c r="H250" s="14">
        <f t="shared" si="11"/>
        <v>1.3990553288178242</v>
      </c>
    </row>
    <row r="251" spans="5:8">
      <c r="E251" s="2">
        <v>248</v>
      </c>
      <c r="F251" s="7">
        <f t="shared" si="10"/>
        <v>419.45805852149221</v>
      </c>
      <c r="G251" s="2">
        <f t="shared" si="12"/>
        <v>141519.30665418034</v>
      </c>
      <c r="H251" s="14">
        <f t="shared" si="11"/>
        <v>1.4151930665418033</v>
      </c>
    </row>
    <row r="252" spans="5:8">
      <c r="E252" s="2">
        <v>249</v>
      </c>
      <c r="F252" s="7">
        <f t="shared" si="10"/>
        <v>415.83153471063207</v>
      </c>
      <c r="G252" s="2">
        <f t="shared" si="12"/>
        <v>143188.02730812499</v>
      </c>
      <c r="H252" s="14">
        <f t="shared" si="11"/>
        <v>1.4318802730812499</v>
      </c>
    </row>
    <row r="253" spans="5:8">
      <c r="E253" s="2">
        <v>250</v>
      </c>
      <c r="F253" s="7">
        <f t="shared" si="10"/>
        <v>412.15769844765714</v>
      </c>
      <c r="G253" s="2">
        <f t="shared" si="12"/>
        <v>144913.75583318615</v>
      </c>
      <c r="H253" s="14">
        <f t="shared" si="11"/>
        <v>1.4491375583318615</v>
      </c>
    </row>
    <row r="254" spans="5:8">
      <c r="E254" s="2">
        <v>251</v>
      </c>
      <c r="F254" s="7">
        <f t="shared" si="10"/>
        <v>408.43717159896636</v>
      </c>
      <c r="G254" s="2">
        <f t="shared" si="12"/>
        <v>146698.65203349685</v>
      </c>
      <c r="H254" s="14">
        <f t="shared" si="11"/>
        <v>1.4669865203349686</v>
      </c>
    </row>
    <row r="255" spans="5:8">
      <c r="E255" s="2">
        <v>252</v>
      </c>
      <c r="F255" s="7">
        <f t="shared" si="10"/>
        <v>404.67060894678281</v>
      </c>
      <c r="G255" s="2">
        <f t="shared" si="12"/>
        <v>148544.97993037954</v>
      </c>
      <c r="H255" s="14">
        <f t="shared" si="11"/>
        <v>1.4854497993037954</v>
      </c>
    </row>
    <row r="256" spans="5:8">
      <c r="E256" s="2">
        <v>253</v>
      </c>
      <c r="F256" s="7">
        <f t="shared" si="10"/>
        <v>400.85869876507974</v>
      </c>
      <c r="G256" s="2">
        <f t="shared" si="12"/>
        <v>150455.11350861035</v>
      </c>
      <c r="H256" s="14">
        <f t="shared" si="11"/>
        <v>1.5045511350861034</v>
      </c>
    </row>
    <row r="257" spans="5:8">
      <c r="E257" s="2">
        <v>254</v>
      </c>
      <c r="F257" s="7">
        <f t="shared" si="10"/>
        <v>397.0021633598472</v>
      </c>
      <c r="G257" s="2">
        <f t="shared" si="12"/>
        <v>152431.54283065224</v>
      </c>
      <c r="H257" s="14">
        <f t="shared" si="11"/>
        <v>1.5243154283065223</v>
      </c>
    </row>
    <row r="258" spans="5:8">
      <c r="E258" s="2">
        <v>255</v>
      </c>
      <c r="F258" s="7">
        <f t="shared" si="10"/>
        <v>393.10175957155059</v>
      </c>
      <c r="G258" s="2">
        <f t="shared" si="12"/>
        <v>154476.88054508009</v>
      </c>
      <c r="H258" s="14">
        <f t="shared" si="11"/>
        <v>1.5447688054508009</v>
      </c>
    </row>
    <row r="259" spans="5:8">
      <c r="E259" s="2">
        <v>256</v>
      </c>
      <c r="F259" s="7">
        <f t="shared" si="10"/>
        <v>389.15827923767591</v>
      </c>
      <c r="G259" s="2">
        <f t="shared" si="12"/>
        <v>156593.8688174721</v>
      </c>
      <c r="H259" s="14">
        <f t="shared" si="11"/>
        <v>1.565938688174721</v>
      </c>
    </row>
    <row r="260" spans="5:8">
      <c r="E260" s="2">
        <v>257</v>
      </c>
      <c r="F260" s="7">
        <f t="shared" ref="F260:F323" si="13">$B$9+PI()*$B$5^2/4*($B$6+$B$7-$B$6*COS(RADIANS(E260))-$B$7*SQRT(1-($B$6/$B$7*SIN(RADIANS(E260)))^2))</f>
        <v>385.1725496133285</v>
      </c>
      <c r="G260" s="2">
        <f t="shared" si="12"/>
        <v>158785.38671425969</v>
      </c>
      <c r="H260" s="14">
        <f t="shared" ref="H260:H323" si="14">G260/10^5</f>
        <v>1.5878538671425968</v>
      </c>
    </row>
    <row r="261" spans="5:8">
      <c r="E261" s="2">
        <v>258</v>
      </c>
      <c r="F261" s="7">
        <f t="shared" si="13"/>
        <v>381.14543374791253</v>
      </c>
      <c r="G261" s="2">
        <f t="shared" si="12"/>
        <v>161054.45807244125</v>
      </c>
      <c r="H261" s="14">
        <f t="shared" si="14"/>
        <v>1.6105445807244125</v>
      </c>
    </row>
    <row r="262" spans="5:8">
      <c r="E262" s="2">
        <v>259</v>
      </c>
      <c r="F262" s="7">
        <f t="shared" si="13"/>
        <v>377.07783081600246</v>
      </c>
      <c r="G262" s="2">
        <f t="shared" si="12"/>
        <v>163404.25989067656</v>
      </c>
      <c r="H262" s="14">
        <f t="shared" si="14"/>
        <v>1.6340425989067657</v>
      </c>
    </row>
    <row r="263" spans="5:8">
      <c r="E263" s="2">
        <v>260</v>
      </c>
      <c r="F263" s="7">
        <f t="shared" si="13"/>
        <v>372.97067640061243</v>
      </c>
      <c r="G263" s="2">
        <f t="shared" si="12"/>
        <v>165838.13128011071</v>
      </c>
      <c r="H263" s="14">
        <f t="shared" si="14"/>
        <v>1.6583813128011071</v>
      </c>
    </row>
    <row r="264" spans="5:8">
      <c r="E264" s="2">
        <v>261</v>
      </c>
      <c r="F264" s="7">
        <f t="shared" si="13"/>
        <v>368.82494272715905</v>
      </c>
      <c r="G264" s="2">
        <f t="shared" si="12"/>
        <v>168359.58301635945</v>
      </c>
      <c r="H264" s="14">
        <f t="shared" si="14"/>
        <v>1.6835958301635945</v>
      </c>
    </row>
    <row r="265" spans="5:8">
      <c r="E265" s="2">
        <v>262</v>
      </c>
      <c r="F265" s="7">
        <f t="shared" si="13"/>
        <v>364.64163884653249</v>
      </c>
      <c r="G265" s="2">
        <f t="shared" si="12"/>
        <v>170972.30773742101</v>
      </c>
      <c r="H265" s="14">
        <f t="shared" si="14"/>
        <v>1.70972307737421</v>
      </c>
    </row>
    <row r="266" spans="5:8">
      <c r="E266" s="2">
        <v>263</v>
      </c>
      <c r="F266" s="7">
        <f t="shared" si="13"/>
        <v>360.4218107658001</v>
      </c>
      <c r="G266" s="2">
        <f t="shared" si="12"/>
        <v>173680.19083591149</v>
      </c>
      <c r="H266" s="14">
        <f t="shared" si="14"/>
        <v>1.7368019083591149</v>
      </c>
    </row>
    <row r="267" spans="5:8">
      <c r="E267" s="2">
        <v>264</v>
      </c>
      <c r="F267" s="7">
        <f t="shared" si="13"/>
        <v>356.16654152519857</v>
      </c>
      <c r="G267" s="2">
        <f t="shared" si="12"/>
        <v>176487.32209795766</v>
      </c>
      <c r="H267" s="14">
        <f t="shared" si="14"/>
        <v>1.7648732209795766</v>
      </c>
    </row>
    <row r="268" spans="5:8">
      <c r="E268" s="2">
        <v>265</v>
      </c>
      <c r="F268" s="7">
        <f t="shared" si="13"/>
        <v>351.87695122019596</v>
      </c>
      <c r="G268" s="2">
        <f t="shared" si="12"/>
        <v>179398.00814536534</v>
      </c>
      <c r="H268" s="14">
        <f t="shared" si="14"/>
        <v>1.7939800814536535</v>
      </c>
    </row>
    <row r="269" spans="5:8">
      <c r="E269" s="2">
        <v>266</v>
      </c>
      <c r="F269" s="7">
        <f t="shared" si="13"/>
        <v>347.55419696755627</v>
      </c>
      <c r="G269" s="2">
        <f t="shared" si="12"/>
        <v>182416.7857423274</v>
      </c>
      <c r="H269" s="14">
        <f t="shared" si="14"/>
        <v>1.824167857423274</v>
      </c>
    </row>
    <row r="270" spans="5:8">
      <c r="E270" s="2">
        <v>267</v>
      </c>
      <c r="F270" s="7">
        <f t="shared" si="13"/>
        <v>343.19947281447338</v>
      </c>
      <c r="G270" s="2">
        <f t="shared" si="12"/>
        <v>185548.43603299849</v>
      </c>
      <c r="H270" s="14">
        <f t="shared" si="14"/>
        <v>1.8554843603299849</v>
      </c>
    </row>
    <row r="271" spans="5:8">
      <c r="E271" s="2">
        <v>268</v>
      </c>
      <c r="F271" s="7">
        <f t="shared" si="13"/>
        <v>338.81400959000513</v>
      </c>
      <c r="G271" s="2">
        <f t="shared" si="12"/>
        <v>188797.99978175317</v>
      </c>
      <c r="H271" s="14">
        <f t="shared" si="14"/>
        <v>1.8879799978175318</v>
      </c>
    </row>
    <row r="272" spans="5:8">
      <c r="E272" s="2">
        <v>269</v>
      </c>
      <c r="F272" s="7">
        <f t="shared" si="13"/>
        <v>334.39907469818456</v>
      </c>
      <c r="G272" s="2">
        <f t="shared" si="12"/>
        <v>192170.79369392662</v>
      </c>
      <c r="H272" s="14">
        <f t="shared" si="14"/>
        <v>1.9217079369392662</v>
      </c>
    </row>
    <row r="273" spans="5:8">
      <c r="E273" s="2">
        <v>270</v>
      </c>
      <c r="F273" s="7">
        <f t="shared" si="13"/>
        <v>329.95597185235437</v>
      </c>
      <c r="G273" s="2">
        <f t="shared" si="12"/>
        <v>195672.42790133107</v>
      </c>
      <c r="H273" s="14">
        <f t="shared" si="14"/>
        <v>1.9567242790133108</v>
      </c>
    </row>
    <row r="274" spans="5:8">
      <c r="E274" s="2">
        <v>271</v>
      </c>
      <c r="F274" s="7">
        <f t="shared" si="13"/>
        <v>325.48604075043357</v>
      </c>
      <c r="G274" s="2">
        <f t="shared" si="12"/>
        <v>199308.82470390666</v>
      </c>
      <c r="H274" s="14">
        <f t="shared" si="14"/>
        <v>1.9930882470390667</v>
      </c>
    </row>
    <row r="275" spans="5:8">
      <c r="E275" s="2">
        <v>272</v>
      </c>
      <c r="F275" s="7">
        <f t="shared" si="13"/>
        <v>320.99065669098593</v>
      </c>
      <c r="G275" s="2">
        <f t="shared" si="12"/>
        <v>203086.23866655587</v>
      </c>
      <c r="H275" s="14">
        <f t="shared" si="14"/>
        <v>2.0308623866655586</v>
      </c>
    </row>
    <row r="276" spans="5:8">
      <c r="E276" s="2">
        <v>273</v>
      </c>
      <c r="F276" s="7">
        <f t="shared" si="13"/>
        <v>316.47123013013766</v>
      </c>
      <c r="G276" s="2">
        <f t="shared" si="12"/>
        <v>207011.27817855662</v>
      </c>
      <c r="H276" s="14">
        <f t="shared" si="14"/>
        <v>2.070112781785566</v>
      </c>
    </row>
    <row r="277" spans="5:8">
      <c r="E277" s="2">
        <v>274</v>
      </c>
      <c r="F277" s="7">
        <f t="shared" si="13"/>
        <v>311.92920617954832</v>
      </c>
      <c r="G277" s="2">
        <f t="shared" si="12"/>
        <v>211090.92859204661</v>
      </c>
      <c r="H277" s="14">
        <f t="shared" si="14"/>
        <v>2.1109092859204659</v>
      </c>
    </row>
    <row r="278" spans="5:8">
      <c r="E278" s="2">
        <v>275</v>
      </c>
      <c r="F278" s="7">
        <f t="shared" si="13"/>
        <v>307.36606404581681</v>
      </c>
      <c r="G278" s="2">
        <f t="shared" si="12"/>
        <v>215332.57706593853</v>
      </c>
      <c r="H278" s="14">
        <f t="shared" si="14"/>
        <v>2.1533257706593854</v>
      </c>
    </row>
    <row r="279" spans="5:8">
      <c r="E279" s="2">
        <v>276</v>
      </c>
      <c r="F279" s="7">
        <f t="shared" si="13"/>
        <v>302.78331641186816</v>
      </c>
      <c r="G279" s="2">
        <f t="shared" si="12"/>
        <v>219744.03925236521</v>
      </c>
      <c r="H279" s="14">
        <f t="shared" si="14"/>
        <v>2.1974403925236521</v>
      </c>
    </row>
    <row r="280" spans="5:8">
      <c r="E280" s="2">
        <v>277</v>
      </c>
      <c r="F280" s="7">
        <f t="shared" si="13"/>
        <v>298.18250876102275</v>
      </c>
      <c r="G280" s="2">
        <f t="shared" si="12"/>
        <v>224333.5879744257</v>
      </c>
      <c r="H280" s="14">
        <f t="shared" si="14"/>
        <v>2.2433358797442571</v>
      </c>
    </row>
    <row r="281" spans="5:8">
      <c r="E281" s="2">
        <v>278</v>
      </c>
      <c r="F281" s="7">
        <f t="shared" si="13"/>
        <v>293.56521864462439</v>
      </c>
      <c r="G281" s="2">
        <f t="shared" si="12"/>
        <v>229109.98405666303</v>
      </c>
      <c r="H281" s="14">
        <f t="shared" si="14"/>
        <v>2.2910998405666305</v>
      </c>
    </row>
    <row r="282" spans="5:8">
      <c r="E282" s="2">
        <v>279</v>
      </c>
      <c r="F282" s="7">
        <f t="shared" si="13"/>
        <v>288.93305489424665</v>
      </c>
      <c r="G282" s="2">
        <f t="shared" si="12"/>
        <v>234082.50948347239</v>
      </c>
      <c r="H282" s="14">
        <f t="shared" si="14"/>
        <v>2.3408250948347238</v>
      </c>
    </row>
    <row r="283" spans="5:8">
      <c r="E283" s="2">
        <v>280</v>
      </c>
      <c r="F283" s="7">
        <f t="shared" si="13"/>
        <v>284.28765677965976</v>
      </c>
      <c r="G283" s="2">
        <f t="shared" si="12"/>
        <v>239261.00307555479</v>
      </c>
      <c r="H283" s="14">
        <f t="shared" si="14"/>
        <v>2.3926100307555478</v>
      </c>
    </row>
    <row r="284" spans="5:8">
      <c r="E284" s="2">
        <v>281</v>
      </c>
      <c r="F284" s="7">
        <f t="shared" si="13"/>
        <v>279.63069311387744</v>
      </c>
      <c r="G284" s="2">
        <f t="shared" si="12"/>
        <v>244655.89889072301</v>
      </c>
      <c r="H284" s="14">
        <f t="shared" si="14"/>
        <v>2.4465589889072299</v>
      </c>
    </row>
    <row r="285" spans="5:8">
      <c r="E285" s="2">
        <v>282</v>
      </c>
      <c r="F285" s="7">
        <f t="shared" si="13"/>
        <v>274.96386130675097</v>
      </c>
      <c r="G285" s="2">
        <f t="shared" si="12"/>
        <v>250278.26757288881</v>
      </c>
      <c r="H285" s="14">
        <f t="shared" si="14"/>
        <v>2.5027826757288882</v>
      </c>
    </row>
    <row r="286" spans="5:8">
      <c r="E286" s="2">
        <v>283</v>
      </c>
      <c r="F286" s="7">
        <f t="shared" si="13"/>
        <v>270.28888636870028</v>
      </c>
      <c r="G286" s="2">
        <f t="shared" si="12"/>
        <v>256139.86089204124</v>
      </c>
      <c r="H286" s="14">
        <f t="shared" si="14"/>
        <v>2.5613986089204124</v>
      </c>
    </row>
    <row r="287" spans="5:8">
      <c r="E287" s="2">
        <v>284</v>
      </c>
      <c r="F287" s="7">
        <f t="shared" si="13"/>
        <v>265.60751986630817</v>
      </c>
      <c r="G287" s="2">
        <f t="shared" si="12"/>
        <v>262253.15973851737</v>
      </c>
      <c r="H287" s="14">
        <f t="shared" si="14"/>
        <v>2.6225315973851737</v>
      </c>
    </row>
    <row r="288" spans="5:8">
      <c r="E288" s="2">
        <v>285</v>
      </c>
      <c r="F288" s="7">
        <f t="shared" si="13"/>
        <v>260.92153883161097</v>
      </c>
      <c r="G288" s="2">
        <f t="shared" si="12"/>
        <v>268631.42585700238</v>
      </c>
      <c r="H288" s="14">
        <f t="shared" si="14"/>
        <v>2.6863142585700239</v>
      </c>
    </row>
    <row r="289" spans="5:8">
      <c r="E289" s="2">
        <v>286</v>
      </c>
      <c r="F289" s="7">
        <f t="shared" si="13"/>
        <v>256.23274462703142</v>
      </c>
      <c r="G289" s="2">
        <f t="shared" si="12"/>
        <v>275288.75762952899</v>
      </c>
      <c r="H289" s="14">
        <f t="shared" si="14"/>
        <v>2.75288757629529</v>
      </c>
    </row>
    <row r="290" spans="5:8">
      <c r="E290" s="2">
        <v>287</v>
      </c>
      <c r="F290" s="7">
        <f t="shared" si="13"/>
        <v>251.54296176799789</v>
      </c>
      <c r="G290" s="2">
        <f t="shared" si="12"/>
        <v>282240.15024237148</v>
      </c>
      <c r="H290" s="14">
        <f t="shared" si="14"/>
        <v>2.8224015024237148</v>
      </c>
    </row>
    <row r="291" spans="5:8">
      <c r="E291" s="2">
        <v>288</v>
      </c>
      <c r="F291" s="7">
        <f t="shared" si="13"/>
        <v>246.85403670537863</v>
      </c>
      <c r="G291" s="2">
        <f t="shared" si="12"/>
        <v>289501.56059922109</v>
      </c>
      <c r="H291" s="14">
        <f t="shared" si="14"/>
        <v>2.895015605992211</v>
      </c>
    </row>
    <row r="292" spans="5:8">
      <c r="E292" s="2">
        <v>289</v>
      </c>
      <c r="F292" s="7">
        <f t="shared" si="13"/>
        <v>242.16783656994775</v>
      </c>
      <c r="G292" s="2">
        <f t="shared" si="12"/>
        <v>297089.97737240442</v>
      </c>
      <c r="H292" s="14">
        <f t="shared" si="14"/>
        <v>2.9708997737240441</v>
      </c>
    </row>
    <row r="293" spans="5:8">
      <c r="E293" s="2">
        <v>290</v>
      </c>
      <c r="F293" s="7">
        <f t="shared" si="13"/>
        <v>237.48624788116084</v>
      </c>
      <c r="G293" s="2">
        <f t="shared" si="12"/>
        <v>305023.49661523732</v>
      </c>
      <c r="H293" s="14">
        <f t="shared" si="14"/>
        <v>3.0502349661523733</v>
      </c>
    </row>
    <row r="294" spans="5:8">
      <c r="E294" s="2">
        <v>291</v>
      </c>
      <c r="F294" s="7">
        <f t="shared" si="13"/>
        <v>232.81117522258126</v>
      </c>
      <c r="G294" s="2">
        <f t="shared" si="12"/>
        <v>313321.40339183714</v>
      </c>
      <c r="H294" s="14">
        <f t="shared" si="14"/>
        <v>3.1332140339183714</v>
      </c>
    </row>
    <row r="295" spans="5:8">
      <c r="E295" s="2">
        <v>292</v>
      </c>
      <c r="F295" s="7">
        <f t="shared" si="13"/>
        <v>228.14453988634511</v>
      </c>
      <c r="G295" s="2">
        <f t="shared" si="12"/>
        <v>322004.25991581765</v>
      </c>
      <c r="H295" s="14">
        <f t="shared" si="14"/>
        <v>3.2200425991581763</v>
      </c>
    </row>
    <row r="296" spans="5:8">
      <c r="E296" s="2">
        <v>293</v>
      </c>
      <c r="F296" s="7">
        <f t="shared" si="13"/>
        <v>223.48827848909866</v>
      </c>
      <c r="G296" s="2">
        <f t="shared" si="12"/>
        <v>331094.00072611781</v>
      </c>
      <c r="H296" s="14">
        <f t="shared" si="14"/>
        <v>3.3109400072611783</v>
      </c>
    </row>
    <row r="297" spans="5:8">
      <c r="E297" s="2">
        <v>294</v>
      </c>
      <c r="F297" s="7">
        <f t="shared" si="13"/>
        <v>218.84434156186094</v>
      </c>
      <c r="G297" s="2">
        <f t="shared" si="12"/>
        <v>340614.03546661069</v>
      </c>
      <c r="H297" s="14">
        <f t="shared" si="14"/>
        <v>3.4061403546661069</v>
      </c>
    </row>
    <row r="298" spans="5:8">
      <c r="E298" s="2">
        <v>295</v>
      </c>
      <c r="F298" s="7">
        <f t="shared" si="13"/>
        <v>214.21469211629079</v>
      </c>
      <c r="G298" s="2">
        <f t="shared" si="12"/>
        <v>350589.35987574467</v>
      </c>
      <c r="H298" s="14">
        <f t="shared" si="14"/>
        <v>3.5058935987574467</v>
      </c>
    </row>
    <row r="299" spans="5:8">
      <c r="E299" s="2">
        <v>296</v>
      </c>
      <c r="F299" s="7">
        <f t="shared" si="13"/>
        <v>209.601304189849</v>
      </c>
      <c r="G299" s="2">
        <f t="shared" si="12"/>
        <v>361046.6756328785</v>
      </c>
      <c r="H299" s="14">
        <f t="shared" si="14"/>
        <v>3.6104667563287851</v>
      </c>
    </row>
    <row r="300" spans="5:8">
      <c r="E300" s="2">
        <v>297</v>
      </c>
      <c r="F300" s="7">
        <f t="shared" si="13"/>
        <v>205.00616137233752</v>
      </c>
      <c r="G300" s="2">
        <f t="shared" si="12"/>
        <v>372014.51974859682</v>
      </c>
      <c r="H300" s="14">
        <f t="shared" si="14"/>
        <v>3.7201451974859681</v>
      </c>
    </row>
    <row r="301" spans="5:8">
      <c r="E301" s="2">
        <v>298</v>
      </c>
      <c r="F301" s="7">
        <f t="shared" si="13"/>
        <v>200.4312553163015</v>
      </c>
      <c r="G301" s="2">
        <f t="shared" si="12"/>
        <v>383523.40422624134</v>
      </c>
      <c r="H301" s="14">
        <f t="shared" si="14"/>
        <v>3.8352340422624134</v>
      </c>
    </row>
    <row r="302" spans="5:8">
      <c r="E302" s="2">
        <v>299</v>
      </c>
      <c r="F302" s="7">
        <f t="shared" si="13"/>
        <v>195.87858423375283</v>
      </c>
      <c r="G302" s="2">
        <f t="shared" si="12"/>
        <v>395605.96676015796</v>
      </c>
      <c r="H302" s="14">
        <f t="shared" si="14"/>
        <v>3.9560596676015796</v>
      </c>
    </row>
    <row r="303" spans="5:8">
      <c r="E303" s="2">
        <v>300</v>
      </c>
      <c r="F303" s="7">
        <f t="shared" si="13"/>
        <v>191.35015138165713</v>
      </c>
      <c r="G303" s="2">
        <f t="shared" si="12"/>
        <v>408297.13327122026</v>
      </c>
      <c r="H303" s="14">
        <f t="shared" si="14"/>
        <v>4.0829713327122024</v>
      </c>
    </row>
    <row r="304" spans="5:8">
      <c r="E304" s="2">
        <v>301</v>
      </c>
      <c r="F304" s="7">
        <f t="shared" si="13"/>
        <v>186.84796353858405</v>
      </c>
      <c r="G304" s="2">
        <f t="shared" si="12"/>
        <v>421634.2931102626</v>
      </c>
      <c r="H304" s="14">
        <f t="shared" si="14"/>
        <v>4.2163429311026261</v>
      </c>
    </row>
    <row r="305" spans="5:8">
      <c r="E305" s="2">
        <v>302</v>
      </c>
      <c r="F305" s="7">
        <f t="shared" si="13"/>
        <v>182.37402947489255</v>
      </c>
      <c r="G305" s="2">
        <f t="shared" si="12"/>
        <v>435657.48778265179</v>
      </c>
      <c r="H305" s="14">
        <f t="shared" si="14"/>
        <v>4.3565748778265183</v>
      </c>
    </row>
    <row r="306" spans="5:8">
      <c r="E306" s="2">
        <v>303</v>
      </c>
      <c r="F306" s="7">
        <f t="shared" si="13"/>
        <v>177.930358418765</v>
      </c>
      <c r="G306" s="2">
        <f t="shared" si="12"/>
        <v>450409.61405939743</v>
      </c>
      <c r="H306" s="14">
        <f t="shared" si="14"/>
        <v>4.5040961405939743</v>
      </c>
    </row>
    <row r="307" spans="5:8">
      <c r="E307" s="2">
        <v>304</v>
      </c>
      <c r="F307" s="7">
        <f t="shared" si="13"/>
        <v>173.51895852036048</v>
      </c>
      <c r="G307" s="2">
        <f t="shared" si="12"/>
        <v>465936.64233796159</v>
      </c>
      <c r="H307" s="14">
        <f t="shared" si="14"/>
        <v>4.6593664233796162</v>
      </c>
    </row>
    <row r="308" spans="5:8">
      <c r="E308" s="2">
        <v>305</v>
      </c>
      <c r="F308" s="7">
        <f t="shared" si="13"/>
        <v>169.14183531629345</v>
      </c>
      <c r="G308" s="2">
        <f t="shared" si="12"/>
        <v>482287.85109449335</v>
      </c>
      <c r="H308" s="14">
        <f t="shared" si="14"/>
        <v>4.8228785109449337</v>
      </c>
    </row>
    <row r="309" spans="5:8">
      <c r="E309" s="2">
        <v>306</v>
      </c>
      <c r="F309" s="7">
        <f t="shared" si="13"/>
        <v>164.80099019658135</v>
      </c>
      <c r="G309" s="2">
        <f t="shared" si="12"/>
        <v>499516.0782223891</v>
      </c>
      <c r="H309" s="14">
        <f t="shared" si="14"/>
        <v>4.9951607822238913</v>
      </c>
    </row>
    <row r="310" spans="5:8">
      <c r="E310" s="2">
        <v>307</v>
      </c>
      <c r="F310" s="7">
        <f t="shared" si="13"/>
        <v>160.49841887614406</v>
      </c>
      <c r="G310" s="2">
        <f t="shared" si="12"/>
        <v>517677.98997221328</v>
      </c>
      <c r="H310" s="14">
        <f t="shared" si="14"/>
        <v>5.176779899722133</v>
      </c>
    </row>
    <row r="311" spans="5:8">
      <c r="E311" s="2">
        <v>308</v>
      </c>
      <c r="F311" s="7">
        <f t="shared" si="13"/>
        <v>156.23610987285554</v>
      </c>
      <c r="G311" s="2">
        <f t="shared" si="12"/>
        <v>536834.36808567855</v>
      </c>
      <c r="H311" s="14">
        <f t="shared" si="14"/>
        <v>5.3683436808567855</v>
      </c>
    </row>
    <row r="312" spans="5:8">
      <c r="E312" s="2">
        <v>309</v>
      </c>
      <c r="F312" s="7">
        <f t="shared" si="13"/>
        <v>152.01604299408251</v>
      </c>
      <c r="G312" s="2">
        <f t="shared" si="12"/>
        <v>557050.41553965246</v>
      </c>
      <c r="H312" s="14">
        <f t="shared" si="14"/>
        <v>5.5705041553965247</v>
      </c>
    </row>
    <row r="313" spans="5:8">
      <c r="E313" s="2">
        <v>310</v>
      </c>
      <c r="F313" s="7">
        <f t="shared" si="13"/>
        <v>147.84018783356262</v>
      </c>
      <c r="G313" s="2">
        <f t="shared" ref="G313:G363" si="15">G312*(F312/F313)^$B$15</f>
        <v>578396.08107062592</v>
      </c>
      <c r="H313" s="14">
        <f t="shared" si="14"/>
        <v>5.783960810706259</v>
      </c>
    </row>
    <row r="314" spans="5:8">
      <c r="E314" s="2">
        <v>311</v>
      </c>
      <c r="F314" s="7">
        <f t="shared" si="13"/>
        <v>143.7105022803955</v>
      </c>
      <c r="G314" s="2">
        <f t="shared" si="15"/>
        <v>600946.40231778857</v>
      </c>
      <c r="H314" s="14">
        <f t="shared" si="14"/>
        <v>6.0094640231778857</v>
      </c>
    </row>
    <row r="315" spans="5:8">
      <c r="E315" s="2">
        <v>312</v>
      </c>
      <c r="F315" s="7">
        <f t="shared" si="13"/>
        <v>139.62893104184084</v>
      </c>
      <c r="G315" s="2">
        <f t="shared" si="15"/>
        <v>624781.86698197073</v>
      </c>
      <c r="H315" s="14">
        <f t="shared" si="14"/>
        <v>6.2478186698197069</v>
      </c>
    </row>
    <row r="316" spans="5:8">
      <c r="E316" s="2">
        <v>313</v>
      </c>
      <c r="F316" s="7">
        <f t="shared" si="13"/>
        <v>135.59740418153206</v>
      </c>
      <c r="G316" s="2">
        <f t="shared" si="15"/>
        <v>649988.7908215879</v>
      </c>
      <c r="H316" s="14">
        <f t="shared" si="14"/>
        <v>6.4998879082158787</v>
      </c>
    </row>
    <row r="317" spans="5:8">
      <c r="E317" s="2">
        <v>314</v>
      </c>
      <c r="F317" s="7">
        <f t="shared" si="13"/>
        <v>131.61783567463166</v>
      </c>
      <c r="G317" s="2">
        <f t="shared" si="15"/>
        <v>676659.7105630039</v>
      </c>
      <c r="H317" s="14">
        <f t="shared" si="14"/>
        <v>6.7665971056300389</v>
      </c>
    </row>
    <row r="318" spans="5:8">
      <c r="E318" s="2">
        <v>315</v>
      </c>
      <c r="F318" s="7">
        <f t="shared" si="13"/>
        <v>127.69212198137033</v>
      </c>
      <c r="G318" s="2">
        <f t="shared" si="15"/>
        <v>704893.78885240736</v>
      </c>
      <c r="H318" s="14">
        <f t="shared" si="14"/>
        <v>7.0489378885240734</v>
      </c>
    </row>
    <row r="319" spans="5:8">
      <c r="E319" s="2">
        <v>316</v>
      </c>
      <c r="F319" s="7">
        <f t="shared" si="13"/>
        <v>123.8221406403304</v>
      </c>
      <c r="G319" s="2">
        <f t="shared" si="15"/>
        <v>734797.22717250139</v>
      </c>
      <c r="H319" s="14">
        <f t="shared" si="14"/>
        <v>7.3479722717250135</v>
      </c>
    </row>
    <row r="320" spans="5:8">
      <c r="E320" s="2">
        <v>317</v>
      </c>
      <c r="F320" s="7">
        <f t="shared" si="13"/>
        <v>120.00974888274655</v>
      </c>
      <c r="G320" s="2">
        <f t="shared" si="15"/>
        <v>766483.68113428866</v>
      </c>
      <c r="H320" s="14">
        <f t="shared" si="14"/>
        <v>7.6648368113428864</v>
      </c>
    </row>
    <row r="321" spans="5:8">
      <c r="E321" s="2">
        <v>318</v>
      </c>
      <c r="F321" s="7">
        <f t="shared" si="13"/>
        <v>116.25678226902082</v>
      </c>
      <c r="G321" s="2">
        <f t="shared" si="15"/>
        <v>800074.67066578579</v>
      </c>
      <c r="H321" s="14">
        <f t="shared" si="14"/>
        <v>8.000746706657857</v>
      </c>
    </row>
    <row r="322" spans="5:8">
      <c r="E322" s="2">
        <v>319</v>
      </c>
      <c r="F322" s="7">
        <f t="shared" si="13"/>
        <v>112.56505334855927</v>
      </c>
      <c r="G322" s="2">
        <f t="shared" si="15"/>
        <v>835699.9752783695</v>
      </c>
      <c r="H322" s="14">
        <f t="shared" si="14"/>
        <v>8.356999752783695</v>
      </c>
    </row>
    <row r="323" spans="5:8">
      <c r="E323" s="2">
        <v>320</v>
      </c>
      <c r="F323" s="7">
        <f t="shared" si="13"/>
        <v>108.93635034396898</v>
      </c>
      <c r="G323" s="2">
        <f t="shared" si="15"/>
        <v>873498.00170752639</v>
      </c>
      <c r="H323" s="14">
        <f t="shared" si="14"/>
        <v>8.7349800170752641</v>
      </c>
    </row>
    <row r="324" spans="5:8">
      <c r="E324" s="2">
        <v>321</v>
      </c>
      <c r="F324" s="7">
        <f t="shared" ref="F324:F387" si="16">$B$9+PI()*$B$5^2/4*($B$6+$B$7-$B$6*COS(RADIANS(E324))-$B$7*SQRT(1-($B$6/$B$7*SIN(RADIANS(E324)))^2))</f>
        <v>105.37243586056717</v>
      </c>
      <c r="G324" s="2">
        <f t="shared" si="15"/>
        <v>913616.10769561853</v>
      </c>
      <c r="H324" s="14">
        <f t="shared" ref="H324:H387" si="17">G324/10^5</f>
        <v>9.136161076956185</v>
      </c>
    </row>
    <row r="325" spans="5:8">
      <c r="E325" s="2">
        <v>322</v>
      </c>
      <c r="F325" s="7">
        <f t="shared" si="16"/>
        <v>101.87504562208296</v>
      </c>
      <c r="G325" s="2">
        <f t="shared" si="15"/>
        <v>956210.86139403319</v>
      </c>
      <c r="H325" s="14">
        <f t="shared" si="17"/>
        <v>9.5621086139403317</v>
      </c>
    </row>
    <row r="326" spans="5:8">
      <c r="E326" s="2">
        <v>323</v>
      </c>
      <c r="F326" s="7">
        <f t="shared" si="16"/>
        <v>98.445887233360523</v>
      </c>
      <c r="G326" s="2">
        <f t="shared" si="15"/>
        <v>1001448.2106838025</v>
      </c>
      <c r="H326" s="14">
        <f t="shared" si="17"/>
        <v>10.014482106838026</v>
      </c>
    </row>
    <row r="327" spans="5:8">
      <c r="E327" s="2">
        <v>324</v>
      </c>
      <c r="F327" s="7">
        <f t="shared" si="16"/>
        <v>95.08663897079704</v>
      </c>
      <c r="G327" s="2">
        <f t="shared" si="15"/>
        <v>1049503.5305120356</v>
      </c>
      <c r="H327" s="14">
        <f t="shared" si="17"/>
        <v>10.495035305120355</v>
      </c>
    </row>
    <row r="328" spans="5:8">
      <c r="E328" s="2">
        <v>325</v>
      </c>
      <c r="F328" s="7">
        <f t="shared" si="16"/>
        <v>91.798948601185685</v>
      </c>
      <c r="G328" s="2">
        <f t="shared" si="15"/>
        <v>1100561.508977941</v>
      </c>
      <c r="H328" s="14">
        <f t="shared" si="17"/>
        <v>11.005615089779409</v>
      </c>
    </row>
    <row r="329" spans="5:8">
      <c r="E329" s="2">
        <v>326</v>
      </c>
      <c r="F329" s="7">
        <f t="shared" si="16"/>
        <v>88.58443222956636</v>
      </c>
      <c r="G329" s="2">
        <f t="shared" si="15"/>
        <v>1154815.8242456634</v>
      </c>
      <c r="H329" s="14">
        <f t="shared" si="17"/>
        <v>11.548158242456633</v>
      </c>
    </row>
    <row r="330" spans="5:8">
      <c r="E330" s="2">
        <v>327</v>
      </c>
      <c r="F330" s="7">
        <f t="shared" si="16"/>
        <v>85.44467317662513</v>
      </c>
      <c r="G330" s="2">
        <f t="shared" si="15"/>
        <v>1212468.5543018866</v>
      </c>
      <c r="H330" s="14">
        <f t="shared" si="17"/>
        <v>12.124685543018867</v>
      </c>
    </row>
    <row r="331" spans="5:8">
      <c r="E331" s="2">
        <v>328</v>
      </c>
      <c r="F331" s="7">
        <f t="shared" si="16"/>
        <v>82.381220886121241</v>
      </c>
      <c r="G331" s="2">
        <f t="shared" si="15"/>
        <v>1273729.250048398</v>
      </c>
      <c r="H331" s="14">
        <f t="shared" si="17"/>
        <v>12.73729250048398</v>
      </c>
    </row>
    <row r="332" spans="5:8">
      <c r="E332" s="2">
        <v>329</v>
      </c>
      <c r="F332" s="7">
        <f t="shared" si="16"/>
        <v>79.395589862772994</v>
      </c>
      <c r="G332" s="2">
        <f t="shared" si="15"/>
        <v>1338813.5892329926</v>
      </c>
      <c r="H332" s="14">
        <f t="shared" si="17"/>
        <v>13.388135892329926</v>
      </c>
    </row>
    <row r="333" spans="5:8">
      <c r="E333" s="2">
        <v>330</v>
      </c>
      <c r="F333" s="7">
        <f t="shared" si="16"/>
        <v>76.489258640969396</v>
      </c>
      <c r="G333" s="2">
        <f t="shared" si="15"/>
        <v>1407941.5144061316</v>
      </c>
      <c r="H333" s="14">
        <f t="shared" si="17"/>
        <v>14.079415144061317</v>
      </c>
    </row>
    <row r="334" spans="5:8">
      <c r="E334" s="2">
        <v>331</v>
      </c>
      <c r="F334" s="7">
        <f t="shared" si="16"/>
        <v>73.663668784632875</v>
      </c>
      <c r="G334" s="2">
        <f t="shared" si="15"/>
        <v>1481334.7427536829</v>
      </c>
      <c r="H334" s="14">
        <f t="shared" si="17"/>
        <v>14.813347427536829</v>
      </c>
    </row>
    <row r="335" spans="5:8">
      <c r="E335" s="2">
        <v>332</v>
      </c>
      <c r="F335" s="7">
        <f t="shared" si="16"/>
        <v>70.920223918510814</v>
      </c>
      <c r="G335" s="2">
        <f t="shared" si="15"/>
        <v>1559213.5198644588</v>
      </c>
      <c r="H335" s="14">
        <f t="shared" si="17"/>
        <v>15.592135198644588</v>
      </c>
    </row>
    <row r="336" spans="5:8">
      <c r="E336" s="2">
        <v>333</v>
      </c>
      <c r="F336" s="7">
        <f t="shared" si="16"/>
        <v>68.260288791123699</v>
      </c>
      <c r="G336" s="2">
        <f t="shared" si="15"/>
        <v>1641792.4741679542</v>
      </c>
      <c r="H336" s="14">
        <f t="shared" si="17"/>
        <v>16.417924741679542</v>
      </c>
    </row>
    <row r="337" spans="5:8">
      <c r="E337" s="2">
        <v>334</v>
      </c>
      <c r="F337" s="7">
        <f t="shared" si="16"/>
        <v>65.685188369568039</v>
      </c>
      <c r="G337" s="2">
        <f t="shared" si="15"/>
        <v>1729275.4153219545</v>
      </c>
      <c r="H337" s="14">
        <f t="shared" si="17"/>
        <v>17.292754153219544</v>
      </c>
    </row>
    <row r="338" spans="5:8">
      <c r="E338" s="2">
        <v>335</v>
      </c>
      <c r="F338" s="7">
        <f t="shared" si="16"/>
        <v>63.196206966325704</v>
      </c>
      <c r="G338" s="2">
        <f t="shared" si="15"/>
        <v>1821848.9102593225</v>
      </c>
      <c r="H338" s="14">
        <f t="shared" si="17"/>
        <v>18.218489102593225</v>
      </c>
    </row>
    <row r="339" spans="5:8">
      <c r="E339" s="2">
        <v>336</v>
      </c>
      <c r="F339" s="7">
        <f t="shared" si="16"/>
        <v>60.794587398201088</v>
      </c>
      <c r="G339" s="2">
        <f t="shared" si="15"/>
        <v>1919674.4677012642</v>
      </c>
      <c r="H339" s="14">
        <f t="shared" si="17"/>
        <v>19.196744677012642</v>
      </c>
    </row>
    <row r="340" spans="5:8">
      <c r="E340" s="2">
        <v>337</v>
      </c>
      <c r="F340" s="7">
        <f t="shared" si="16"/>
        <v>58.481530177477097</v>
      </c>
      <c r="G340" s="2">
        <f t="shared" si="15"/>
        <v>2022879.1694052794</v>
      </c>
      <c r="H340" s="14">
        <f t="shared" si="17"/>
        <v>20.228791694052795</v>
      </c>
    </row>
    <row r="341" spans="5:8">
      <c r="E341" s="2">
        <v>338</v>
      </c>
      <c r="F341" s="7">
        <f t="shared" si="16"/>
        <v>56.258192735350839</v>
      </c>
      <c r="G341" s="2">
        <f t="shared" si="15"/>
        <v>2131544.6089501125</v>
      </c>
      <c r="H341" s="14">
        <f t="shared" si="17"/>
        <v>21.315446089501126</v>
      </c>
    </row>
    <row r="342" spans="5:8">
      <c r="E342" s="2">
        <v>339</v>
      </c>
      <c r="F342" s="7">
        <f t="shared" si="16"/>
        <v>54.125688677685183</v>
      </c>
      <c r="G342" s="2">
        <f t="shared" si="15"/>
        <v>2245694.0422126553</v>
      </c>
      <c r="H342" s="14">
        <f t="shared" si="17"/>
        <v>22.456940422126554</v>
      </c>
    </row>
    <row r="343" spans="5:8">
      <c r="E343" s="2">
        <v>340</v>
      </c>
      <c r="F343" s="7">
        <f t="shared" si="16"/>
        <v>52.085087073089703</v>
      </c>
      <c r="G343" s="2">
        <f t="shared" si="15"/>
        <v>2365277.7245059079</v>
      </c>
      <c r="H343" s="14">
        <f t="shared" si="17"/>
        <v>23.652777245059077</v>
      </c>
    </row>
    <row r="344" spans="5:8">
      <c r="E344" s="2">
        <v>341</v>
      </c>
      <c r="F344" s="7">
        <f t="shared" si="16"/>
        <v>50.137411773325496</v>
      </c>
      <c r="G344" s="2">
        <f t="shared" si="15"/>
        <v>2490156.5147718512</v>
      </c>
      <c r="H344" s="14">
        <f t="shared" si="17"/>
        <v>24.901565147718511</v>
      </c>
    </row>
    <row r="345" spans="5:8">
      <c r="E345" s="2">
        <v>342</v>
      </c>
      <c r="F345" s="7">
        <f t="shared" si="16"/>
        <v>48.283640766007728</v>
      </c>
      <c r="G345" s="2">
        <f t="shared" si="15"/>
        <v>2620083.9741545441</v>
      </c>
      <c r="H345" s="14">
        <f t="shared" si="17"/>
        <v>26.20083974154544</v>
      </c>
    </row>
    <row r="346" spans="5:8">
      <c r="E346" s="2">
        <v>343</v>
      </c>
      <c r="F346" s="7">
        <f t="shared" si="16"/>
        <v>46.524705559569306</v>
      </c>
      <c r="G346" s="2">
        <f t="shared" si="15"/>
        <v>2754687.3801064044</v>
      </c>
      <c r="H346" s="14">
        <f t="shared" si="17"/>
        <v>27.546873801064045</v>
      </c>
    </row>
    <row r="347" spans="5:8">
      <c r="E347" s="2">
        <v>344</v>
      </c>
      <c r="F347" s="7">
        <f t="shared" si="16"/>
        <v>44.861490600431708</v>
      </c>
      <c r="G347" s="2">
        <f t="shared" si="15"/>
        <v>2893448.3199445759</v>
      </c>
      <c r="H347" s="14">
        <f t="shared" si="17"/>
        <v>28.934483199445758</v>
      </c>
    </row>
    <row r="348" spans="5:8">
      <c r="E348" s="2">
        <v>345</v>
      </c>
      <c r="F348" s="7">
        <f t="shared" si="16"/>
        <v>43.294832722323775</v>
      </c>
      <c r="G348" s="2">
        <f t="shared" si="15"/>
        <v>3035683.8156957529</v>
      </c>
      <c r="H348" s="14">
        <f t="shared" si="17"/>
        <v>30.356838156957529</v>
      </c>
    </row>
    <row r="349" spans="5:8">
      <c r="E349" s="2">
        <v>346</v>
      </c>
      <c r="F349" s="7">
        <f t="shared" si="16"/>
        <v>41.825520627673285</v>
      </c>
      <c r="G349" s="2">
        <f t="shared" si="15"/>
        <v>3180529.2525909808</v>
      </c>
      <c r="H349" s="14">
        <f t="shared" si="17"/>
        <v>31.80529252590981</v>
      </c>
    </row>
    <row r="350" spans="5:8">
      <c r="E350" s="2">
        <v>347</v>
      </c>
      <c r="F350" s="7">
        <f t="shared" si="16"/>
        <v>40.454294400998499</v>
      </c>
      <c r="G350" s="2">
        <f t="shared" si="15"/>
        <v>3326924.7122625494</v>
      </c>
      <c r="H350" s="14">
        <f t="shared" si="17"/>
        <v>33.269247122625494</v>
      </c>
    </row>
    <row r="351" spans="5:8">
      <c r="E351" s="2">
        <v>348</v>
      </c>
      <c r="F351" s="7">
        <f t="shared" si="16"/>
        <v>39.181845054216453</v>
      </c>
      <c r="G351" s="2">
        <f t="shared" si="15"/>
        <v>3473606.6097248453</v>
      </c>
      <c r="H351" s="14">
        <f t="shared" si="17"/>
        <v>34.736066097248454</v>
      </c>
    </row>
    <row r="352" spans="5:8">
      <c r="E352" s="2">
        <v>349</v>
      </c>
      <c r="F352" s="7">
        <f t="shared" si="16"/>
        <v>38.008814103783465</v>
      </c>
      <c r="G352" s="2">
        <f t="shared" si="15"/>
        <v>3619106.7464871798</v>
      </c>
      <c r="H352" s="14">
        <f t="shared" si="17"/>
        <v>36.1910674648718</v>
      </c>
    </row>
    <row r="353" spans="5:8">
      <c r="E353" s="2">
        <v>350</v>
      </c>
      <c r="F353" s="7">
        <f t="shared" si="16"/>
        <v>36.935793179580827</v>
      </c>
      <c r="G353" s="2">
        <f t="shared" si="15"/>
        <v>3761760.9534551292</v>
      </c>
      <c r="H353" s="14">
        <f t="shared" si="17"/>
        <v>37.617609534551292</v>
      </c>
    </row>
    <row r="354" spans="5:8">
      <c r="E354" s="2">
        <v>351</v>
      </c>
      <c r="F354" s="7">
        <f t="shared" si="16"/>
        <v>35.963323665465069</v>
      </c>
      <c r="G354" s="2">
        <f t="shared" si="15"/>
        <v>3899729.3330142619</v>
      </c>
      <c r="H354" s="14">
        <f t="shared" si="17"/>
        <v>38.997293330142618</v>
      </c>
    </row>
    <row r="355" spans="5:8">
      <c r="E355" s="2">
        <v>352</v>
      </c>
      <c r="F355" s="7">
        <f t="shared" si="16"/>
        <v>35.091896371394242</v>
      </c>
      <c r="G355" s="2">
        <f t="shared" si="15"/>
        <v>4031029.6520058867</v>
      </c>
      <c r="H355" s="14">
        <f t="shared" si="17"/>
        <v>40.31029652005887</v>
      </c>
    </row>
    <row r="356" spans="5:8">
      <c r="E356" s="2">
        <v>353</v>
      </c>
      <c r="F356" s="7">
        <f t="shared" si="16"/>
        <v>34.321951237052048</v>
      </c>
      <c r="G356" s="2">
        <f t="shared" si="15"/>
        <v>4153584.6416000989</v>
      </c>
      <c r="H356" s="14">
        <f t="shared" si="17"/>
        <v>41.535846416000986</v>
      </c>
    </row>
    <row r="357" spans="5:8">
      <c r="E357" s="2">
        <v>354</v>
      </c>
      <c r="F357" s="7">
        <f t="shared" si="16"/>
        <v>33.653877066894722</v>
      </c>
      <c r="G357" s="2">
        <f t="shared" si="15"/>
        <v>4265282.8256980758</v>
      </c>
      <c r="H357" s="14">
        <f t="shared" si="17"/>
        <v>42.652828256980762</v>
      </c>
    </row>
    <row r="358" spans="5:8">
      <c r="E358" s="2">
        <v>355</v>
      </c>
      <c r="F358" s="7">
        <f t="shared" si="16"/>
        <v>33.088011296546703</v>
      </c>
      <c r="G358" s="2">
        <f t="shared" si="15"/>
        <v>4364051.089038197</v>
      </c>
      <c r="H358" s="14">
        <f t="shared" si="17"/>
        <v>43.640510890381968</v>
      </c>
    </row>
    <row r="359" spans="5:8">
      <c r="E359" s="2">
        <v>356</v>
      </c>
      <c r="F359" s="7">
        <f t="shared" si="16"/>
        <v>32.624639790484046</v>
      </c>
      <c r="G359" s="2">
        <f t="shared" si="15"/>
        <v>4447935.6466554571</v>
      </c>
      <c r="H359" s="14">
        <f t="shared" si="17"/>
        <v>44.47935646655457</v>
      </c>
    </row>
    <row r="360" spans="5:8">
      <c r="E360" s="2">
        <v>357</v>
      </c>
      <c r="F360" s="7">
        <f t="shared" si="16"/>
        <v>32.263996670943172</v>
      </c>
      <c r="G360" s="2">
        <f t="shared" si="15"/>
        <v>4515186.5949680079</v>
      </c>
      <c r="H360" s="14">
        <f t="shared" si="17"/>
        <v>45.151865949680079</v>
      </c>
    </row>
    <row r="361" spans="5:8">
      <c r="E361" s="2">
        <v>358</v>
      </c>
      <c r="F361" s="7">
        <f t="shared" si="16"/>
        <v>32.006264178010184</v>
      </c>
      <c r="G361" s="2">
        <f t="shared" si="15"/>
        <v>4564340.0640002098</v>
      </c>
      <c r="H361" s="14">
        <f t="shared" si="17"/>
        <v>45.643400640002099</v>
      </c>
    </row>
    <row r="362" spans="5:8">
      <c r="E362" s="2">
        <v>359</v>
      </c>
      <c r="F362" s="7">
        <f t="shared" si="16"/>
        <v>31.851572560843177</v>
      </c>
      <c r="G362" s="2">
        <f t="shared" si="15"/>
        <v>4594291.4021983836</v>
      </c>
      <c r="H362" s="14">
        <f t="shared" si="17"/>
        <v>45.942914021983839</v>
      </c>
    </row>
    <row r="363" spans="5:8">
      <c r="E363" s="2">
        <v>360</v>
      </c>
      <c r="F363" s="7">
        <f t="shared" si="16"/>
        <v>31.8</v>
      </c>
      <c r="G363" s="2">
        <f t="shared" si="15"/>
        <v>4604353.0029431097</v>
      </c>
      <c r="H363" s="14">
        <f t="shared" si="17"/>
        <v>46.043530029431096</v>
      </c>
    </row>
    <row r="364" spans="5:8">
      <c r="E364" s="2">
        <v>361</v>
      </c>
      <c r="F364" s="7">
        <f t="shared" si="16"/>
        <v>31.851572560843177</v>
      </c>
      <c r="G364" s="2">
        <f>$B$12*G363</f>
        <v>6446094.2041203529</v>
      </c>
      <c r="H364" s="7">
        <f t="shared" si="17"/>
        <v>64.460942041203523</v>
      </c>
    </row>
    <row r="365" spans="5:8">
      <c r="E365" s="2">
        <v>362</v>
      </c>
      <c r="F365" s="7">
        <f t="shared" si="16"/>
        <v>32.006264178010184</v>
      </c>
      <c r="G365" s="2">
        <f>IF(F365-$B$18 &lt; 0, G364, G364*(F364/F365)^$B$16)</f>
        <v>6446094.2041203529</v>
      </c>
      <c r="H365" s="7">
        <f t="shared" si="17"/>
        <v>64.460942041203523</v>
      </c>
    </row>
    <row r="366" spans="5:8">
      <c r="E366" s="2">
        <v>363</v>
      </c>
      <c r="F366" s="7">
        <f t="shared" si="16"/>
        <v>32.263996670943172</v>
      </c>
      <c r="G366" s="2">
        <f t="shared" ref="G366:G429" si="18">IF(F366-$B$18 &lt; 0, G365, G365*(F365/F366)^$B$16)</f>
        <v>6446094.2041203529</v>
      </c>
      <c r="H366" s="7">
        <f t="shared" si="17"/>
        <v>64.460942041203523</v>
      </c>
    </row>
    <row r="367" spans="5:8">
      <c r="E367" s="2">
        <v>364</v>
      </c>
      <c r="F367" s="7">
        <f t="shared" si="16"/>
        <v>32.624639790483947</v>
      </c>
      <c r="G367" s="2">
        <f t="shared" si="18"/>
        <v>6446094.2041203529</v>
      </c>
      <c r="H367" s="7">
        <f t="shared" si="17"/>
        <v>64.460942041203523</v>
      </c>
    </row>
    <row r="368" spans="5:8">
      <c r="E368" s="2">
        <v>365</v>
      </c>
      <c r="F368" s="7">
        <f t="shared" si="16"/>
        <v>33.088011296546703</v>
      </c>
      <c r="G368" s="2">
        <f t="shared" si="18"/>
        <v>6446094.2041203529</v>
      </c>
      <c r="H368" s="7">
        <f t="shared" si="17"/>
        <v>64.460942041203523</v>
      </c>
    </row>
    <row r="369" spans="5:8">
      <c r="E369" s="2">
        <v>366</v>
      </c>
      <c r="F369" s="7">
        <f t="shared" si="16"/>
        <v>33.653877066894722</v>
      </c>
      <c r="G369" s="2">
        <f t="shared" si="18"/>
        <v>6446094.2041203529</v>
      </c>
      <c r="H369" s="7">
        <f t="shared" si="17"/>
        <v>64.460942041203523</v>
      </c>
    </row>
    <row r="370" spans="5:8">
      <c r="E370" s="2">
        <v>367</v>
      </c>
      <c r="F370" s="7">
        <f t="shared" si="16"/>
        <v>34.321951237052147</v>
      </c>
      <c r="G370" s="2">
        <f t="shared" si="18"/>
        <v>6446094.2041203529</v>
      </c>
      <c r="H370" s="7">
        <f t="shared" si="17"/>
        <v>64.460942041203523</v>
      </c>
    </row>
    <row r="371" spans="5:8">
      <c r="E371" s="2">
        <v>368</v>
      </c>
      <c r="F371" s="7">
        <f t="shared" si="16"/>
        <v>35.091896371394242</v>
      </c>
      <c r="G371" s="2">
        <f t="shared" si="18"/>
        <v>6446094.2041203529</v>
      </c>
      <c r="H371" s="7">
        <f t="shared" si="17"/>
        <v>64.460942041203523</v>
      </c>
    </row>
    <row r="372" spans="5:8">
      <c r="E372" s="2">
        <v>369</v>
      </c>
      <c r="F372" s="7">
        <f t="shared" si="16"/>
        <v>35.963323665465069</v>
      </c>
      <c r="G372" s="2">
        <f t="shared" si="18"/>
        <v>6446094.2041203529</v>
      </c>
      <c r="H372" s="7">
        <f t="shared" si="17"/>
        <v>64.460942041203523</v>
      </c>
    </row>
    <row r="373" spans="5:8">
      <c r="E373" s="2">
        <v>370</v>
      </c>
      <c r="F373" s="7">
        <f t="shared" si="16"/>
        <v>36.93579317958072</v>
      </c>
      <c r="G373" s="2">
        <f t="shared" si="18"/>
        <v>6446094.2041203529</v>
      </c>
      <c r="H373" s="7">
        <f t="shared" si="17"/>
        <v>64.460942041203523</v>
      </c>
    </row>
    <row r="374" spans="5:8">
      <c r="E374" s="2">
        <v>371</v>
      </c>
      <c r="F374" s="7">
        <f t="shared" si="16"/>
        <v>38.008814103783465</v>
      </c>
      <c r="G374" s="2">
        <f t="shared" si="18"/>
        <v>6446094.2041203529</v>
      </c>
      <c r="H374" s="7">
        <f t="shared" si="17"/>
        <v>64.460942041203523</v>
      </c>
    </row>
    <row r="375" spans="5:8">
      <c r="E375" s="2">
        <v>372</v>
      </c>
      <c r="F375" s="7">
        <f t="shared" si="16"/>
        <v>39.181845054216453</v>
      </c>
      <c r="G375" s="2">
        <f t="shared" si="18"/>
        <v>6446094.2041203529</v>
      </c>
      <c r="H375" s="7">
        <f t="shared" si="17"/>
        <v>64.460942041203523</v>
      </c>
    </row>
    <row r="376" spans="5:8">
      <c r="E376" s="2">
        <v>373</v>
      </c>
      <c r="F376" s="7">
        <f t="shared" si="16"/>
        <v>40.454294400998499</v>
      </c>
      <c r="G376" s="2">
        <f t="shared" si="18"/>
        <v>6446094.2041203529</v>
      </c>
      <c r="H376" s="7">
        <f t="shared" si="17"/>
        <v>64.460942041203523</v>
      </c>
    </row>
    <row r="377" spans="5:8">
      <c r="E377" s="2">
        <v>374</v>
      </c>
      <c r="F377" s="7">
        <f t="shared" si="16"/>
        <v>41.825520627673185</v>
      </c>
      <c r="G377" s="2">
        <f t="shared" si="18"/>
        <v>6446094.2041203529</v>
      </c>
      <c r="H377" s="7">
        <f t="shared" si="17"/>
        <v>64.460942041203523</v>
      </c>
    </row>
    <row r="378" spans="5:8">
      <c r="E378" s="2">
        <v>375</v>
      </c>
      <c r="F378" s="7">
        <f t="shared" si="16"/>
        <v>43.294832722323775</v>
      </c>
      <c r="G378" s="2">
        <f t="shared" si="18"/>
        <v>6446094.2041203529</v>
      </c>
      <c r="H378" s="7">
        <f t="shared" si="17"/>
        <v>64.460942041203523</v>
      </c>
    </row>
    <row r="379" spans="5:8">
      <c r="E379" s="2">
        <v>376</v>
      </c>
      <c r="F379" s="7">
        <f t="shared" si="16"/>
        <v>44.861490600431708</v>
      </c>
      <c r="G379" s="2">
        <f t="shared" si="18"/>
        <v>6446094.2041203529</v>
      </c>
      <c r="H379" s="7">
        <f t="shared" si="17"/>
        <v>64.460942041203523</v>
      </c>
    </row>
    <row r="380" spans="5:8">
      <c r="E380" s="2">
        <v>377</v>
      </c>
      <c r="F380" s="7">
        <f t="shared" si="16"/>
        <v>46.524705559569099</v>
      </c>
      <c r="G380" s="2">
        <f t="shared" si="18"/>
        <v>6446094.2041203529</v>
      </c>
      <c r="H380" s="7">
        <f t="shared" si="17"/>
        <v>64.460942041203523</v>
      </c>
    </row>
    <row r="381" spans="5:8">
      <c r="E381" s="2">
        <v>378</v>
      </c>
      <c r="F381" s="7">
        <f t="shared" si="16"/>
        <v>48.283640766007728</v>
      </c>
      <c r="G381" s="2">
        <f t="shared" si="18"/>
        <v>6446094.2041203529</v>
      </c>
      <c r="H381" s="7">
        <f t="shared" si="17"/>
        <v>64.460942041203523</v>
      </c>
    </row>
    <row r="382" spans="5:8">
      <c r="E382" s="2">
        <v>379</v>
      </c>
      <c r="F382" s="7">
        <f t="shared" si="16"/>
        <v>50.137411773325397</v>
      </c>
      <c r="G382" s="2">
        <f t="shared" si="18"/>
        <v>6446094.2041203529</v>
      </c>
      <c r="H382" s="7">
        <f t="shared" si="17"/>
        <v>64.460942041203523</v>
      </c>
    </row>
    <row r="383" spans="5:8">
      <c r="E383" s="2">
        <v>380</v>
      </c>
      <c r="F383" s="7">
        <f t="shared" si="16"/>
        <v>52.085087073089703</v>
      </c>
      <c r="G383" s="2">
        <f t="shared" si="18"/>
        <v>6446094.2041203529</v>
      </c>
      <c r="H383" s="7">
        <f t="shared" si="17"/>
        <v>64.460942041203523</v>
      </c>
    </row>
    <row r="384" spans="5:8">
      <c r="E384" s="2">
        <v>381</v>
      </c>
      <c r="F384" s="7">
        <f t="shared" si="16"/>
        <v>54.125688677685083</v>
      </c>
      <c r="G384" s="2">
        <f t="shared" si="18"/>
        <v>6446094.2041203529</v>
      </c>
      <c r="H384" s="7">
        <f t="shared" si="17"/>
        <v>64.460942041203523</v>
      </c>
    </row>
    <row r="385" spans="5:8">
      <c r="E385" s="2">
        <v>382</v>
      </c>
      <c r="F385" s="7">
        <f t="shared" si="16"/>
        <v>56.25819273535074</v>
      </c>
      <c r="G385" s="2">
        <f t="shared" si="18"/>
        <v>6446094.2041203529</v>
      </c>
      <c r="H385" s="7">
        <f t="shared" si="17"/>
        <v>64.460942041203523</v>
      </c>
    </row>
    <row r="386" spans="5:8">
      <c r="E386" s="2">
        <v>383</v>
      </c>
      <c r="F386" s="7">
        <f t="shared" si="16"/>
        <v>58.481530177476998</v>
      </c>
      <c r="G386" s="2">
        <f t="shared" si="18"/>
        <v>6446094.2041203529</v>
      </c>
      <c r="H386" s="7">
        <f t="shared" si="17"/>
        <v>64.460942041203523</v>
      </c>
    </row>
    <row r="387" spans="5:8">
      <c r="E387" s="2">
        <v>384</v>
      </c>
      <c r="F387" s="7">
        <f t="shared" si="16"/>
        <v>60.794587398201088</v>
      </c>
      <c r="G387" s="2">
        <f t="shared" si="18"/>
        <v>6446094.2041203529</v>
      </c>
      <c r="H387" s="7">
        <f t="shared" si="17"/>
        <v>64.460942041203523</v>
      </c>
    </row>
    <row r="388" spans="5:8">
      <c r="E388" s="2">
        <v>385</v>
      </c>
      <c r="F388" s="7">
        <f t="shared" ref="F388:F451" si="19">$B$9+PI()*$B$5^2/4*($B$6+$B$7-$B$6*COS(RADIANS(E388))-$B$7*SQRT(1-($B$6/$B$7*SIN(RADIANS(E388)))^2))</f>
        <v>63.196206966325704</v>
      </c>
      <c r="G388" s="2">
        <f t="shared" si="18"/>
        <v>6446094.2041203529</v>
      </c>
      <c r="H388" s="7">
        <f t="shared" ref="H388:H451" si="20">G388/10^5</f>
        <v>64.460942041203523</v>
      </c>
    </row>
    <row r="389" spans="5:8">
      <c r="E389" s="2">
        <v>386</v>
      </c>
      <c r="F389" s="7">
        <f t="shared" si="19"/>
        <v>65.685188369567939</v>
      </c>
      <c r="G389" s="2">
        <f t="shared" si="18"/>
        <v>6446094.2041203529</v>
      </c>
      <c r="H389" s="7">
        <f t="shared" si="20"/>
        <v>64.460942041203523</v>
      </c>
    </row>
    <row r="390" spans="5:8">
      <c r="E390" s="2">
        <v>387</v>
      </c>
      <c r="F390" s="7">
        <f t="shared" si="19"/>
        <v>68.260288791123486</v>
      </c>
      <c r="G390" s="2">
        <f t="shared" si="18"/>
        <v>6446094.2041203529</v>
      </c>
      <c r="H390" s="7">
        <f t="shared" si="20"/>
        <v>64.460942041203523</v>
      </c>
    </row>
    <row r="391" spans="5:8">
      <c r="E391" s="2">
        <v>388</v>
      </c>
      <c r="F391" s="7">
        <f t="shared" si="19"/>
        <v>70.920223918510601</v>
      </c>
      <c r="G391" s="2">
        <f t="shared" si="18"/>
        <v>6446094.2041203529</v>
      </c>
      <c r="H391" s="7">
        <f t="shared" si="20"/>
        <v>64.460942041203523</v>
      </c>
    </row>
    <row r="392" spans="5:8">
      <c r="E392" s="2">
        <v>389</v>
      </c>
      <c r="F392" s="7">
        <f t="shared" si="19"/>
        <v>73.663668784632875</v>
      </c>
      <c r="G392" s="2">
        <f t="shared" si="18"/>
        <v>6446094.2041203529</v>
      </c>
      <c r="H392" s="7">
        <f t="shared" si="20"/>
        <v>64.460942041203523</v>
      </c>
    </row>
    <row r="393" spans="5:8">
      <c r="E393" s="2">
        <v>390</v>
      </c>
      <c r="F393" s="7">
        <f t="shared" si="19"/>
        <v>76.489258640969197</v>
      </c>
      <c r="G393" s="2">
        <f t="shared" si="18"/>
        <v>6446094.2041203529</v>
      </c>
      <c r="H393" s="7">
        <f t="shared" si="20"/>
        <v>64.460942041203523</v>
      </c>
    </row>
    <row r="394" spans="5:8">
      <c r="E394" s="2">
        <v>391</v>
      </c>
      <c r="F394" s="7">
        <f t="shared" si="19"/>
        <v>79.395589862772994</v>
      </c>
      <c r="G394" s="2">
        <f t="shared" si="18"/>
        <v>6446094.2041203529</v>
      </c>
      <c r="H394" s="7">
        <f t="shared" si="20"/>
        <v>64.460942041203523</v>
      </c>
    </row>
    <row r="395" spans="5:8">
      <c r="E395" s="2">
        <v>392</v>
      </c>
      <c r="F395" s="7">
        <f t="shared" si="19"/>
        <v>82.381220886121127</v>
      </c>
      <c r="G395" s="2">
        <f t="shared" si="18"/>
        <v>6446094.2041203529</v>
      </c>
      <c r="H395" s="7">
        <f t="shared" si="20"/>
        <v>64.460942041203523</v>
      </c>
    </row>
    <row r="396" spans="5:8">
      <c r="E396" s="2">
        <v>393</v>
      </c>
      <c r="F396" s="7">
        <f t="shared" si="19"/>
        <v>85.44467317662523</v>
      </c>
      <c r="G396" s="2">
        <f t="shared" si="18"/>
        <v>6446094.2041203529</v>
      </c>
      <c r="H396" s="7">
        <f t="shared" si="20"/>
        <v>64.460942041203523</v>
      </c>
    </row>
    <row r="397" spans="5:8">
      <c r="E397" s="2">
        <v>394</v>
      </c>
      <c r="F397" s="7">
        <f t="shared" si="19"/>
        <v>88.58443222956646</v>
      </c>
      <c r="G397" s="2">
        <f t="shared" si="18"/>
        <v>6446094.2041203529</v>
      </c>
      <c r="H397" s="7">
        <f t="shared" si="20"/>
        <v>64.460942041203523</v>
      </c>
    </row>
    <row r="398" spans="5:8">
      <c r="E398" s="2">
        <v>395</v>
      </c>
      <c r="F398" s="7">
        <f t="shared" si="19"/>
        <v>91.798948601185572</v>
      </c>
      <c r="G398" s="2">
        <f t="shared" si="18"/>
        <v>6446094.2041203529</v>
      </c>
      <c r="H398" s="7">
        <f t="shared" si="20"/>
        <v>64.460942041203523</v>
      </c>
    </row>
    <row r="399" spans="5:8">
      <c r="E399" s="2">
        <v>396</v>
      </c>
      <c r="F399" s="7">
        <f t="shared" si="19"/>
        <v>95.08663897079694</v>
      </c>
      <c r="G399" s="2">
        <f t="shared" si="18"/>
        <v>6446094.2041203529</v>
      </c>
      <c r="H399" s="7">
        <f t="shared" si="20"/>
        <v>64.460942041203523</v>
      </c>
    </row>
    <row r="400" spans="5:8">
      <c r="E400" s="2">
        <v>397</v>
      </c>
      <c r="F400" s="7">
        <f t="shared" si="19"/>
        <v>98.445887233360523</v>
      </c>
      <c r="G400" s="2">
        <f t="shared" si="18"/>
        <v>6174472.0348932771</v>
      </c>
      <c r="H400" s="7">
        <f t="shared" si="20"/>
        <v>61.744720348932773</v>
      </c>
    </row>
    <row r="401" spans="5:8">
      <c r="E401" s="2">
        <v>398</v>
      </c>
      <c r="F401" s="7">
        <f t="shared" si="19"/>
        <v>101.87504562208306</v>
      </c>
      <c r="G401" s="2">
        <f t="shared" si="18"/>
        <v>5917806.1083054692</v>
      </c>
      <c r="H401" s="7">
        <f t="shared" si="20"/>
        <v>59.178061083054693</v>
      </c>
    </row>
    <row r="402" spans="5:8">
      <c r="E402" s="2">
        <v>399</v>
      </c>
      <c r="F402" s="7">
        <f t="shared" si="19"/>
        <v>105.37243586056707</v>
      </c>
      <c r="G402" s="2">
        <f t="shared" si="18"/>
        <v>5675228.0754456408</v>
      </c>
      <c r="H402" s="7">
        <f t="shared" si="20"/>
        <v>56.752280754456407</v>
      </c>
    </row>
    <row r="403" spans="5:8">
      <c r="E403" s="2">
        <v>400</v>
      </c>
      <c r="F403" s="7">
        <f t="shared" si="19"/>
        <v>108.93635034396898</v>
      </c>
      <c r="G403" s="2">
        <f t="shared" si="18"/>
        <v>5445910.8254428618</v>
      </c>
      <c r="H403" s="7">
        <f t="shared" si="20"/>
        <v>54.459108254428621</v>
      </c>
    </row>
    <row r="404" spans="5:8">
      <c r="E404" s="2">
        <v>401</v>
      </c>
      <c r="F404" s="7">
        <f t="shared" si="19"/>
        <v>112.56505334855908</v>
      </c>
      <c r="G404" s="2">
        <f t="shared" si="18"/>
        <v>5229069.1234357348</v>
      </c>
      <c r="H404" s="7">
        <f t="shared" si="20"/>
        <v>52.290691234357347</v>
      </c>
    </row>
    <row r="405" spans="5:8">
      <c r="E405" s="2">
        <v>402</v>
      </c>
      <c r="F405" s="7">
        <f t="shared" si="19"/>
        <v>116.25678226902082</v>
      </c>
      <c r="G405" s="2">
        <f t="shared" si="18"/>
        <v>5023959.5470986031</v>
      </c>
      <c r="H405" s="7">
        <f t="shared" si="20"/>
        <v>50.239595470986032</v>
      </c>
    </row>
    <row r="406" spans="5:8">
      <c r="E406" s="2">
        <v>403</v>
      </c>
      <c r="F406" s="7">
        <f t="shared" si="19"/>
        <v>120.00974888274665</v>
      </c>
      <c r="G406" s="2">
        <f t="shared" si="18"/>
        <v>4829879.8859492242</v>
      </c>
      <c r="H406" s="7">
        <f t="shared" si="20"/>
        <v>48.298798859492244</v>
      </c>
    </row>
    <row r="407" spans="5:8">
      <c r="E407" s="2">
        <v>404</v>
      </c>
      <c r="F407" s="7">
        <f t="shared" si="19"/>
        <v>123.82214064033029</v>
      </c>
      <c r="G407" s="2">
        <f t="shared" si="18"/>
        <v>4646168.1376780737</v>
      </c>
      <c r="H407" s="7">
        <f t="shared" si="20"/>
        <v>46.461681376780739</v>
      </c>
    </row>
    <row r="408" spans="5:8">
      <c r="E408" s="2">
        <v>405</v>
      </c>
      <c r="F408" s="7">
        <f t="shared" si="19"/>
        <v>127.69212198137024</v>
      </c>
      <c r="G408" s="2">
        <f t="shared" si="18"/>
        <v>4472201.2104080105</v>
      </c>
      <c r="H408" s="7">
        <f t="shared" si="20"/>
        <v>44.722012104080108</v>
      </c>
    </row>
    <row r="409" spans="5:8">
      <c r="E409" s="2">
        <v>406</v>
      </c>
      <c r="F409" s="7">
        <f t="shared" si="19"/>
        <v>131.61783567463158</v>
      </c>
      <c r="G409" s="2">
        <f t="shared" si="18"/>
        <v>4307393.41855569</v>
      </c>
      <c r="H409" s="7">
        <f t="shared" si="20"/>
        <v>43.073934185556901</v>
      </c>
    </row>
    <row r="410" spans="5:8">
      <c r="E410" s="2">
        <v>407</v>
      </c>
      <c r="F410" s="7">
        <f t="shared" si="19"/>
        <v>135.59740418153206</v>
      </c>
      <c r="G410" s="2">
        <f t="shared" si="18"/>
        <v>4151194.8422856648</v>
      </c>
      <c r="H410" s="7">
        <f t="shared" si="20"/>
        <v>41.511948422856648</v>
      </c>
    </row>
    <row r="411" spans="5:8">
      <c r="E411" s="2">
        <v>408</v>
      </c>
      <c r="F411" s="7">
        <f t="shared" si="19"/>
        <v>139.62893104184073</v>
      </c>
      <c r="G411" s="2">
        <f t="shared" si="18"/>
        <v>4003089.6059215409</v>
      </c>
      <c r="H411" s="7">
        <f t="shared" si="20"/>
        <v>40.030896059215408</v>
      </c>
    </row>
    <row r="412" spans="5:8">
      <c r="E412" s="2">
        <v>409</v>
      </c>
      <c r="F412" s="7">
        <f t="shared" si="19"/>
        <v>143.71050228039542</v>
      </c>
      <c r="G412" s="2">
        <f t="shared" si="18"/>
        <v>3862594.1186505519</v>
      </c>
      <c r="H412" s="7">
        <f t="shared" si="20"/>
        <v>38.625941186505521</v>
      </c>
    </row>
    <row r="413" spans="5:8">
      <c r="E413" s="2">
        <v>410</v>
      </c>
      <c r="F413" s="7">
        <f t="shared" si="19"/>
        <v>147.84018783356251</v>
      </c>
      <c r="G413" s="2">
        <f t="shared" si="18"/>
        <v>3729255.311023429</v>
      </c>
      <c r="H413" s="7">
        <f t="shared" si="20"/>
        <v>37.292553110234287</v>
      </c>
    </row>
    <row r="414" spans="5:8">
      <c r="E414" s="2">
        <v>411</v>
      </c>
      <c r="F414" s="7">
        <f t="shared" si="19"/>
        <v>152.01604299408271</v>
      </c>
      <c r="G414" s="2">
        <f t="shared" si="18"/>
        <v>3602648.8927558977</v>
      </c>
      <c r="H414" s="7">
        <f t="shared" si="20"/>
        <v>36.026488927558979</v>
      </c>
    </row>
    <row r="415" spans="5:8">
      <c r="E415" s="2">
        <v>412</v>
      </c>
      <c r="F415" s="7">
        <f t="shared" si="19"/>
        <v>156.23610987285554</v>
      </c>
      <c r="G415" s="2">
        <f t="shared" si="18"/>
        <v>3482377.6508756634</v>
      </c>
      <c r="H415" s="7">
        <f t="shared" si="20"/>
        <v>34.823776508756637</v>
      </c>
    </row>
    <row r="416" spans="5:8">
      <c r="E416" s="2">
        <v>413</v>
      </c>
      <c r="F416" s="7">
        <f t="shared" si="19"/>
        <v>160.49841887614386</v>
      </c>
      <c r="G416" s="2">
        <f t="shared" si="18"/>
        <v>3368069.8020662037</v>
      </c>
      <c r="H416" s="7">
        <f t="shared" si="20"/>
        <v>33.680698020662035</v>
      </c>
    </row>
    <row r="417" spans="5:8">
      <c r="E417" s="2">
        <v>414</v>
      </c>
      <c r="F417" s="7">
        <f t="shared" si="19"/>
        <v>164.80099019658124</v>
      </c>
      <c r="G417" s="2">
        <f t="shared" si="18"/>
        <v>3259377.4089150182</v>
      </c>
      <c r="H417" s="7">
        <f t="shared" si="20"/>
        <v>32.59377408915018</v>
      </c>
    </row>
    <row r="418" spans="5:8">
      <c r="E418" s="2">
        <v>415</v>
      </c>
      <c r="F418" s="7">
        <f t="shared" si="19"/>
        <v>169.14183531629334</v>
      </c>
      <c r="G418" s="2">
        <f t="shared" si="18"/>
        <v>3155974.8664899967</v>
      </c>
      <c r="H418" s="7">
        <f t="shared" si="20"/>
        <v>31.559748664899967</v>
      </c>
    </row>
    <row r="419" spans="5:8">
      <c r="E419" s="2">
        <v>416</v>
      </c>
      <c r="F419" s="7">
        <f t="shared" si="19"/>
        <v>173.5189585203606</v>
      </c>
      <c r="G419" s="2">
        <f t="shared" si="18"/>
        <v>3057557.4630874665</v>
      </c>
      <c r="H419" s="7">
        <f t="shared" si="20"/>
        <v>30.575574630874666</v>
      </c>
    </row>
    <row r="420" spans="5:8">
      <c r="E420" s="2">
        <v>417</v>
      </c>
      <c r="F420" s="7">
        <f t="shared" si="19"/>
        <v>177.93035841876491</v>
      </c>
      <c r="G420" s="2">
        <f t="shared" si="18"/>
        <v>2963840.0169878476</v>
      </c>
      <c r="H420" s="7">
        <f t="shared" si="20"/>
        <v>29.638400169878476</v>
      </c>
    </row>
    <row r="421" spans="5:8">
      <c r="E421" s="2">
        <v>418</v>
      </c>
      <c r="F421" s="7">
        <f t="shared" si="19"/>
        <v>182.37402947489244</v>
      </c>
      <c r="G421" s="2">
        <f t="shared" si="18"/>
        <v>2874555.5895108711</v>
      </c>
      <c r="H421" s="7">
        <f t="shared" si="20"/>
        <v>28.745555895108712</v>
      </c>
    </row>
    <row r="422" spans="5:8">
      <c r="E422" s="2">
        <v>419</v>
      </c>
      <c r="F422" s="7">
        <f t="shared" si="19"/>
        <v>186.84796353858394</v>
      </c>
      <c r="G422" s="2">
        <f t="shared" si="18"/>
        <v>2789454.2734928024</v>
      </c>
      <c r="H422" s="7">
        <f t="shared" si="20"/>
        <v>27.894542734928024</v>
      </c>
    </row>
    <row r="423" spans="5:8">
      <c r="E423" s="2">
        <v>420</v>
      </c>
      <c r="F423" s="7">
        <f t="shared" si="19"/>
        <v>191.35015138165721</v>
      </c>
      <c r="G423" s="2">
        <f t="shared" si="18"/>
        <v>2708302.0554387597</v>
      </c>
      <c r="H423" s="7">
        <f t="shared" si="20"/>
        <v>27.083020554387598</v>
      </c>
    </row>
    <row r="424" spans="5:8">
      <c r="E424" s="2">
        <v>421</v>
      </c>
      <c r="F424" s="7">
        <f t="shared" si="19"/>
        <v>195.87858423375283</v>
      </c>
      <c r="G424" s="2">
        <f t="shared" si="18"/>
        <v>2630879.7489738562</v>
      </c>
      <c r="H424" s="7">
        <f t="shared" si="20"/>
        <v>26.308797489738563</v>
      </c>
    </row>
    <row r="425" spans="5:8">
      <c r="E425" s="2">
        <v>422</v>
      </c>
      <c r="F425" s="7">
        <f t="shared" si="19"/>
        <v>200.4312553163013</v>
      </c>
      <c r="G425" s="2">
        <f t="shared" si="18"/>
        <v>2556981.9967776593</v>
      </c>
      <c r="H425" s="7">
        <f t="shared" si="20"/>
        <v>25.569819967776592</v>
      </c>
    </row>
    <row r="426" spans="5:8">
      <c r="E426" s="2">
        <v>423</v>
      </c>
      <c r="F426" s="7">
        <f t="shared" si="19"/>
        <v>205.00616137233752</v>
      </c>
      <c r="G426" s="2">
        <f t="shared" si="18"/>
        <v>2486416.3378976793</v>
      </c>
      <c r="H426" s="7">
        <f t="shared" si="20"/>
        <v>24.864163378976794</v>
      </c>
    </row>
    <row r="427" spans="5:8">
      <c r="E427" s="2">
        <v>424</v>
      </c>
      <c r="F427" s="7">
        <f t="shared" si="19"/>
        <v>209.6013041898488</v>
      </c>
      <c r="G427" s="2">
        <f t="shared" si="18"/>
        <v>2419002.3371657487</v>
      </c>
      <c r="H427" s="7">
        <f t="shared" si="20"/>
        <v>24.190023371657485</v>
      </c>
    </row>
    <row r="428" spans="5:8">
      <c r="E428" s="2">
        <v>425</v>
      </c>
      <c r="F428" s="7">
        <f t="shared" si="19"/>
        <v>214.21469211629079</v>
      </c>
      <c r="G428" s="2">
        <f t="shared" si="18"/>
        <v>2354570.7733605546</v>
      </c>
      <c r="H428" s="7">
        <f t="shared" si="20"/>
        <v>23.545707733605546</v>
      </c>
    </row>
    <row r="429" spans="5:8">
      <c r="E429" s="2">
        <v>426</v>
      </c>
      <c r="F429" s="7">
        <f t="shared" si="19"/>
        <v>218.84434156186074</v>
      </c>
      <c r="G429" s="2">
        <f t="shared" si="18"/>
        <v>2292962.8827485503</v>
      </c>
      <c r="H429" s="7">
        <f t="shared" si="20"/>
        <v>22.929628827485502</v>
      </c>
    </row>
    <row r="430" spans="5:8">
      <c r="E430" s="2">
        <v>427</v>
      </c>
      <c r="F430" s="7">
        <f t="shared" si="19"/>
        <v>223.48827848909855</v>
      </c>
      <c r="G430" s="2">
        <f t="shared" ref="G430:G493" si="21">IF(F430-$B$18 &lt; 0, G429, G429*(F429/F430)^$B$16)</f>
        <v>2234029.6546767117</v>
      </c>
      <c r="H430" s="7">
        <f t="shared" si="20"/>
        <v>22.340296546767117</v>
      </c>
    </row>
    <row r="431" spans="5:8">
      <c r="E431" s="2">
        <v>428</v>
      </c>
      <c r="F431" s="7">
        <f t="shared" si="19"/>
        <v>228.1445398863448</v>
      </c>
      <c r="G431" s="2">
        <f t="shared" si="21"/>
        <v>2177631.1759710792</v>
      </c>
      <c r="H431" s="7">
        <f t="shared" si="20"/>
        <v>21.77631175971079</v>
      </c>
    </row>
    <row r="432" spans="5:8">
      <c r="E432" s="2">
        <v>429</v>
      </c>
      <c r="F432" s="7">
        <f t="shared" si="19"/>
        <v>232.81117522258126</v>
      </c>
      <c r="G432" s="2">
        <f t="shared" si="21"/>
        <v>2123636.021003068</v>
      </c>
      <c r="H432" s="7">
        <f t="shared" si="20"/>
        <v>21.236360210030679</v>
      </c>
    </row>
    <row r="433" spans="5:8">
      <c r="E433" s="2">
        <v>430</v>
      </c>
      <c r="F433" s="7">
        <f t="shared" si="19"/>
        <v>237.48624788116103</v>
      </c>
      <c r="G433" s="2">
        <f t="shared" si="21"/>
        <v>2071920.684413241</v>
      </c>
      <c r="H433" s="7">
        <f t="shared" si="20"/>
        <v>20.719206844132408</v>
      </c>
    </row>
    <row r="434" spans="5:8">
      <c r="E434" s="2">
        <v>431</v>
      </c>
      <c r="F434" s="7">
        <f t="shared" si="19"/>
        <v>242.16783656994755</v>
      </c>
      <c r="G434" s="2">
        <f t="shared" si="21"/>
        <v>2022369.0536223252</v>
      </c>
      <c r="H434" s="7">
        <f t="shared" si="20"/>
        <v>20.223690536223252</v>
      </c>
    </row>
    <row r="435" spans="5:8">
      <c r="E435" s="2">
        <v>432</v>
      </c>
      <c r="F435" s="7">
        <f t="shared" si="19"/>
        <v>246.85403670537835</v>
      </c>
      <c r="G435" s="2">
        <f t="shared" si="21"/>
        <v>1974871.9184069417</v>
      </c>
      <c r="H435" s="7">
        <f t="shared" si="20"/>
        <v>19.748719184069415</v>
      </c>
    </row>
    <row r="436" spans="5:8">
      <c r="E436" s="2">
        <v>433</v>
      </c>
      <c r="F436" s="7">
        <f t="shared" si="19"/>
        <v>251.5429617679977</v>
      </c>
      <c r="G436" s="2">
        <f t="shared" si="21"/>
        <v>1929326.5149682888</v>
      </c>
      <c r="H436" s="7">
        <f t="shared" si="20"/>
        <v>19.293265149682888</v>
      </c>
    </row>
    <row r="437" spans="5:8">
      <c r="E437" s="2">
        <v>434</v>
      </c>
      <c r="F437" s="7">
        <f t="shared" si="19"/>
        <v>256.23274462703142</v>
      </c>
      <c r="G437" s="2">
        <f t="shared" si="21"/>
        <v>1885636.1020730543</v>
      </c>
      <c r="H437" s="7">
        <f t="shared" si="20"/>
        <v>18.856361020730542</v>
      </c>
    </row>
    <row r="438" spans="5:8">
      <c r="E438" s="2">
        <v>435</v>
      </c>
      <c r="F438" s="7">
        <f t="shared" si="19"/>
        <v>260.92153883161097</v>
      </c>
      <c r="G438" s="2">
        <f t="shared" si="21"/>
        <v>1843709.5669948095</v>
      </c>
      <c r="H438" s="7">
        <f t="shared" si="20"/>
        <v>18.437095669948096</v>
      </c>
    </row>
    <row r="439" spans="5:8">
      <c r="E439" s="2">
        <v>436</v>
      </c>
      <c r="F439" s="7">
        <f t="shared" si="19"/>
        <v>265.60751986630817</v>
      </c>
      <c r="G439" s="2">
        <f t="shared" si="21"/>
        <v>1803461.0591291576</v>
      </c>
      <c r="H439" s="7">
        <f t="shared" si="20"/>
        <v>18.034610591291575</v>
      </c>
    </row>
    <row r="440" spans="5:8">
      <c r="E440" s="2">
        <v>437</v>
      </c>
      <c r="F440" s="7">
        <f t="shared" si="19"/>
        <v>270.2888863687001</v>
      </c>
      <c r="G440" s="2">
        <f t="shared" si="21"/>
        <v>1764809.649295931</v>
      </c>
      <c r="H440" s="7">
        <f t="shared" si="20"/>
        <v>17.648096492959311</v>
      </c>
    </row>
    <row r="441" spans="5:8">
      <c r="E441" s="2">
        <v>438</v>
      </c>
      <c r="F441" s="7">
        <f t="shared" si="19"/>
        <v>274.9638613067512</v>
      </c>
      <c r="G441" s="2">
        <f t="shared" si="21"/>
        <v>1727679.0128758438</v>
      </c>
      <c r="H441" s="7">
        <f t="shared" si="20"/>
        <v>17.276790128758439</v>
      </c>
    </row>
    <row r="442" spans="5:8">
      <c r="E442" s="2">
        <v>439</v>
      </c>
      <c r="F442" s="7">
        <f t="shared" si="19"/>
        <v>279.63069311387744</v>
      </c>
      <c r="G442" s="2">
        <f t="shared" si="21"/>
        <v>1691997.1350566731</v>
      </c>
      <c r="H442" s="7">
        <f t="shared" si="20"/>
        <v>16.91997135056673</v>
      </c>
    </row>
    <row r="443" spans="5:8">
      <c r="E443" s="2">
        <v>440</v>
      </c>
      <c r="F443" s="7">
        <f t="shared" si="19"/>
        <v>284.28765677965959</v>
      </c>
      <c r="G443" s="2">
        <f t="shared" si="21"/>
        <v>1657696.0365848525</v>
      </c>
      <c r="H443" s="7">
        <f t="shared" si="20"/>
        <v>16.576960365848525</v>
      </c>
    </row>
    <row r="444" spans="5:8">
      <c r="E444" s="2">
        <v>441</v>
      </c>
      <c r="F444" s="7">
        <f t="shared" si="19"/>
        <v>288.93305489424665</v>
      </c>
      <c r="G444" s="2">
        <f t="shared" si="21"/>
        <v>1624711.5185325802</v>
      </c>
      <c r="H444" s="7">
        <f t="shared" si="20"/>
        <v>16.247115185325804</v>
      </c>
    </row>
    <row r="445" spans="5:8">
      <c r="E445" s="2">
        <v>442</v>
      </c>
      <c r="F445" s="7">
        <f t="shared" si="19"/>
        <v>293.56521864462439</v>
      </c>
      <c r="G445" s="2">
        <f t="shared" si="21"/>
        <v>1592982.9246975172</v>
      </c>
      <c r="H445" s="7">
        <f t="shared" si="20"/>
        <v>15.929829246975173</v>
      </c>
    </row>
    <row r="446" spans="5:8">
      <c r="E446" s="2">
        <v>443</v>
      </c>
      <c r="F446" s="7">
        <f t="shared" si="19"/>
        <v>298.18250876102292</v>
      </c>
      <c r="G446" s="2">
        <f t="shared" si="21"/>
        <v>1562452.9203527053</v>
      </c>
      <c r="H446" s="7">
        <f t="shared" si="20"/>
        <v>15.624529203527054</v>
      </c>
    </row>
    <row r="447" spans="5:8">
      <c r="E447" s="2">
        <v>444</v>
      </c>
      <c r="F447" s="7">
        <f t="shared" si="19"/>
        <v>302.78331641186816</v>
      </c>
      <c r="G447" s="2">
        <f t="shared" si="21"/>
        <v>1533067.2861581587</v>
      </c>
      <c r="H447" s="7">
        <f t="shared" si="20"/>
        <v>15.330672861581586</v>
      </c>
    </row>
    <row r="448" spans="5:8">
      <c r="E448" s="2">
        <v>445</v>
      </c>
      <c r="F448" s="7">
        <f t="shared" si="19"/>
        <v>307.36606404581659</v>
      </c>
      <c r="G448" s="2">
        <f t="shared" si="21"/>
        <v>1504774.7261331079</v>
      </c>
      <c r="H448" s="7">
        <f t="shared" si="20"/>
        <v>15.047747261331079</v>
      </c>
    </row>
    <row r="449" spans="5:8">
      <c r="E449" s="2">
        <v>446</v>
      </c>
      <c r="F449" s="7">
        <f t="shared" si="19"/>
        <v>311.92920617954809</v>
      </c>
      <c r="G449" s="2">
        <f t="shared" si="21"/>
        <v>1477526.6886694203</v>
      </c>
      <c r="H449" s="7">
        <f t="shared" si="20"/>
        <v>14.775266886694203</v>
      </c>
    </row>
    <row r="450" spans="5:8">
      <c r="E450" s="2">
        <v>447</v>
      </c>
      <c r="F450" s="7">
        <f t="shared" si="19"/>
        <v>316.47123013013783</v>
      </c>
      <c r="G450" s="2">
        <f t="shared" si="21"/>
        <v>1451277.1996424813</v>
      </c>
      <c r="H450" s="7">
        <f t="shared" si="20"/>
        <v>14.512771996424814</v>
      </c>
    </row>
    <row r="451" spans="5:8">
      <c r="E451" s="2">
        <v>448</v>
      </c>
      <c r="F451" s="7">
        <f t="shared" si="19"/>
        <v>320.99065669098616</v>
      </c>
      <c r="G451" s="2">
        <f t="shared" si="21"/>
        <v>1425982.7067461237</v>
      </c>
      <c r="H451" s="7">
        <f t="shared" si="20"/>
        <v>14.259827067461238</v>
      </c>
    </row>
    <row r="452" spans="5:8">
      <c r="E452" s="2">
        <v>449</v>
      </c>
      <c r="F452" s="7">
        <f t="shared" ref="F452:F515" si="22">$B$9+PI()*$B$5^2/4*($B$6+$B$7-$B$6*COS(RADIANS(E452))-$B$7*SQRT(1-($B$6/$B$7*SIN(RADIANS(E452)))^2))</f>
        <v>325.4860407504334</v>
      </c>
      <c r="G452" s="2">
        <f t="shared" si="21"/>
        <v>1401601.9342434832</v>
      </c>
      <c r="H452" s="7">
        <f t="shared" ref="H452:H515" si="23">G452/10^5</f>
        <v>14.016019342434832</v>
      </c>
    </row>
    <row r="453" spans="5:8">
      <c r="E453" s="2">
        <v>450</v>
      </c>
      <c r="F453" s="7">
        <f t="shared" si="22"/>
        <v>329.95597185235437</v>
      </c>
      <c r="G453" s="2">
        <f t="shared" si="21"/>
        <v>1378095.7473860411</v>
      </c>
      <c r="H453" s="7">
        <f t="shared" si="23"/>
        <v>13.780957473860411</v>
      </c>
    </row>
    <row r="454" spans="5:8">
      <c r="E454" s="2">
        <v>451</v>
      </c>
      <c r="F454" s="7">
        <f t="shared" si="22"/>
        <v>334.39907469818434</v>
      </c>
      <c r="G454" s="2">
        <f t="shared" si="21"/>
        <v>1355427.0258091113</v>
      </c>
      <c r="H454" s="7">
        <f t="shared" si="23"/>
        <v>13.554270258091114</v>
      </c>
    </row>
    <row r="455" spans="5:8">
      <c r="E455" s="2">
        <v>452</v>
      </c>
      <c r="F455" s="7">
        <f t="shared" si="22"/>
        <v>338.81400959000536</v>
      </c>
      <c r="G455" s="2">
        <f t="shared" si="21"/>
        <v>1333560.5452637323</v>
      </c>
      <c r="H455" s="7">
        <f t="shared" si="23"/>
        <v>13.335605452637322</v>
      </c>
    </row>
    <row r="456" spans="5:8">
      <c r="E456" s="2">
        <v>453</v>
      </c>
      <c r="F456" s="7">
        <f t="shared" si="22"/>
        <v>343.19947281447315</v>
      </c>
      <c r="G456" s="2">
        <f t="shared" si="21"/>
        <v>1312462.867092869</v>
      </c>
      <c r="H456" s="7">
        <f t="shared" si="23"/>
        <v>13.12462867092869</v>
      </c>
    </row>
    <row r="457" spans="5:8">
      <c r="E457" s="2">
        <v>454</v>
      </c>
      <c r="F457" s="7">
        <f t="shared" si="22"/>
        <v>347.55419696755604</v>
      </c>
      <c r="G457" s="2">
        <f t="shared" si="21"/>
        <v>1292102.234903957</v>
      </c>
      <c r="H457" s="7">
        <f t="shared" si="23"/>
        <v>12.921022349039569</v>
      </c>
    </row>
    <row r="458" spans="5:8">
      <c r="E458" s="2">
        <v>455</v>
      </c>
      <c r="F458" s="7">
        <f t="shared" si="22"/>
        <v>351.87695122019574</v>
      </c>
      <c r="G458" s="2">
        <f t="shared" si="21"/>
        <v>1272448.4779308378</v>
      </c>
      <c r="H458" s="7">
        <f t="shared" si="23"/>
        <v>12.724484779308378</v>
      </c>
    </row>
    <row r="459" spans="5:8">
      <c r="E459" s="2">
        <v>456</v>
      </c>
      <c r="F459" s="7">
        <f t="shared" si="22"/>
        <v>356.16654152519874</v>
      </c>
      <c r="G459" s="2">
        <f t="shared" si="21"/>
        <v>1253472.9206157362</v>
      </c>
      <c r="H459" s="7">
        <f t="shared" si="23"/>
        <v>12.534729206157362</v>
      </c>
    </row>
    <row r="460" spans="5:8">
      <c r="E460" s="2">
        <v>457</v>
      </c>
      <c r="F460" s="7">
        <f t="shared" si="22"/>
        <v>360.42181076580033</v>
      </c>
      <c r="G460" s="2">
        <f t="shared" si="21"/>
        <v>1235148.297976943</v>
      </c>
      <c r="H460" s="7">
        <f t="shared" si="23"/>
        <v>12.351482979769429</v>
      </c>
    </row>
    <row r="461" spans="5:8">
      <c r="E461" s="2">
        <v>458</v>
      </c>
      <c r="F461" s="7">
        <f t="shared" si="22"/>
        <v>364.64163884653249</v>
      </c>
      <c r="G461" s="2">
        <f t="shared" si="21"/>
        <v>1217448.676359938</v>
      </c>
      <c r="H461" s="7">
        <f t="shared" si="23"/>
        <v>12.174486763599379</v>
      </c>
    </row>
    <row r="462" spans="5:8">
      <c r="E462" s="2">
        <v>459</v>
      </c>
      <c r="F462" s="7">
        <f t="shared" si="22"/>
        <v>368.82494272715923</v>
      </c>
      <c r="G462" s="2">
        <f t="shared" si="21"/>
        <v>1200349.3791995284</v>
      </c>
      <c r="H462" s="7">
        <f t="shared" si="23"/>
        <v>12.003493791995284</v>
      </c>
    </row>
    <row r="463" spans="5:8">
      <c r="E463" s="2">
        <v>460</v>
      </c>
      <c r="F463" s="7">
        <f t="shared" si="22"/>
        <v>372.97067640061226</v>
      </c>
      <c r="G463" s="2">
        <f t="shared" si="21"/>
        <v>1183826.917447953</v>
      </c>
      <c r="H463" s="7">
        <f t="shared" si="23"/>
        <v>11.83826917447953</v>
      </c>
    </row>
    <row r="464" spans="5:8">
      <c r="E464" s="2">
        <v>461</v>
      </c>
      <c r="F464" s="7">
        <f t="shared" si="22"/>
        <v>377.07783081600246</v>
      </c>
      <c r="G464" s="2">
        <f t="shared" si="21"/>
        <v>1167858.9243492668</v>
      </c>
      <c r="H464" s="7">
        <f t="shared" si="23"/>
        <v>11.678589243492668</v>
      </c>
    </row>
    <row r="465" spans="5:8">
      <c r="E465" s="2">
        <v>462</v>
      </c>
      <c r="F465" s="7">
        <f t="shared" si="22"/>
        <v>381.14543374791231</v>
      </c>
      <c r="G465" s="2">
        <f t="shared" si="21"/>
        <v>1152424.0942637664</v>
      </c>
      <c r="H465" s="7">
        <f t="shared" si="23"/>
        <v>11.524240942637665</v>
      </c>
    </row>
    <row r="466" spans="5:8">
      <c r="E466" s="2">
        <v>463</v>
      </c>
      <c r="F466" s="7">
        <f t="shared" si="22"/>
        <v>385.1725496133285</v>
      </c>
      <c r="G466" s="2">
        <f t="shared" si="21"/>
        <v>1137502.1252677504</v>
      </c>
      <c r="H466" s="7">
        <f t="shared" si="23"/>
        <v>11.375021252677504</v>
      </c>
    </row>
    <row r="467" spans="5:8">
      <c r="E467" s="2">
        <v>464</v>
      </c>
      <c r="F467" s="7">
        <f t="shared" si="22"/>
        <v>389.15827923767614</v>
      </c>
      <c r="G467" s="2">
        <f t="shared" si="21"/>
        <v>1123073.665273957</v>
      </c>
      <c r="H467" s="7">
        <f t="shared" si="23"/>
        <v>11.230736652739569</v>
      </c>
    </row>
    <row r="468" spans="5:8">
      <c r="E468" s="2">
        <v>465</v>
      </c>
      <c r="F468" s="7">
        <f t="shared" si="22"/>
        <v>393.10175957155036</v>
      </c>
      <c r="G468" s="2">
        <f t="shared" si="21"/>
        <v>1109120.2614364002</v>
      </c>
      <c r="H468" s="7">
        <f t="shared" si="23"/>
        <v>11.091202614364002</v>
      </c>
    </row>
    <row r="469" spans="5:8">
      <c r="E469" s="2">
        <v>466</v>
      </c>
      <c r="F469" s="7">
        <f t="shared" si="22"/>
        <v>397.00216335984715</v>
      </c>
      <c r="G469" s="2">
        <f t="shared" si="21"/>
        <v>1095624.3126203697</v>
      </c>
      <c r="H469" s="7">
        <f t="shared" si="23"/>
        <v>10.956243126203697</v>
      </c>
    </row>
    <row r="470" spans="5:8">
      <c r="E470" s="2">
        <v>467</v>
      </c>
      <c r="F470" s="7">
        <f t="shared" si="22"/>
        <v>400.85869876507934</v>
      </c>
      <c r="G470" s="2">
        <f t="shared" si="21"/>
        <v>1082569.0247341592</v>
      </c>
      <c r="H470" s="7">
        <f t="shared" si="23"/>
        <v>10.825690247341592</v>
      </c>
    </row>
    <row r="471" spans="5:8">
      <c r="E471" s="2">
        <v>468</v>
      </c>
      <c r="F471" s="7">
        <f t="shared" si="22"/>
        <v>404.67060894678275</v>
      </c>
      <c r="G471" s="2">
        <f t="shared" si="21"/>
        <v>1069938.368733539</v>
      </c>
      <c r="H471" s="7">
        <f t="shared" si="23"/>
        <v>10.69938368733539</v>
      </c>
    </row>
    <row r="472" spans="5:8">
      <c r="E472" s="2">
        <v>469</v>
      </c>
      <c r="F472" s="7">
        <f t="shared" si="22"/>
        <v>408.43717159896659</v>
      </c>
      <c r="G472" s="2">
        <f t="shared" si="21"/>
        <v>1057717.0411235467</v>
      </c>
      <c r="H472" s="7">
        <f t="shared" si="23"/>
        <v>10.577170411235466</v>
      </c>
    </row>
    <row r="473" spans="5:8">
      <c r="E473" s="2">
        <v>470</v>
      </c>
      <c r="F473" s="7">
        <f t="shared" si="22"/>
        <v>412.15769844765691</v>
      </c>
      <c r="G473" s="2">
        <f t="shared" si="21"/>
        <v>1045890.426794533</v>
      </c>
      <c r="H473" s="7">
        <f t="shared" si="23"/>
        <v>10.45890426794533</v>
      </c>
    </row>
    <row r="474" spans="5:8">
      <c r="E474" s="2">
        <v>471</v>
      </c>
      <c r="F474" s="7">
        <f t="shared" si="22"/>
        <v>415.8315347106319</v>
      </c>
      <c r="G474" s="2">
        <f t="shared" si="21"/>
        <v>1034444.5640409403</v>
      </c>
      <c r="H474" s="7">
        <f t="shared" si="23"/>
        <v>10.344445640409402</v>
      </c>
    </row>
    <row r="475" spans="5:8">
      <c r="E475" s="2">
        <v>472</v>
      </c>
      <c r="F475" s="7">
        <f t="shared" si="22"/>
        <v>419.45805852149232</v>
      </c>
      <c r="G475" s="2">
        <f t="shared" si="21"/>
        <v>1023366.1116219591</v>
      </c>
      <c r="H475" s="7">
        <f t="shared" si="23"/>
        <v>10.233661116219592</v>
      </c>
    </row>
    <row r="476" spans="5:8">
      <c r="E476" s="2">
        <v>473</v>
      </c>
      <c r="F476" s="7">
        <f t="shared" si="22"/>
        <v>423.03668032027008</v>
      </c>
      <c r="G476" s="2">
        <f t="shared" si="21"/>
        <v>1012642.3177330045</v>
      </c>
      <c r="H476" s="7">
        <f t="shared" si="23"/>
        <v>10.126423177330045</v>
      </c>
    </row>
    <row r="477" spans="5:8">
      <c r="E477" s="2">
        <v>474</v>
      </c>
      <c r="F477" s="7">
        <f t="shared" si="22"/>
        <v>426.56684221279039</v>
      </c>
      <c r="G477" s="2">
        <f t="shared" si="21"/>
        <v>1002260.9907661328</v>
      </c>
      <c r="H477" s="7">
        <f t="shared" si="23"/>
        <v>10.022609907661328</v>
      </c>
    </row>
    <row r="478" spans="5:8">
      <c r="E478" s="2">
        <v>475</v>
      </c>
      <c r="F478" s="7">
        <f t="shared" si="22"/>
        <v>430.04801730102679</v>
      </c>
      <c r="G478" s="2">
        <f t="shared" si="21"/>
        <v>992210.47174596239</v>
      </c>
      <c r="H478" s="7">
        <f t="shared" si="23"/>
        <v>9.9221047174596233</v>
      </c>
    </row>
    <row r="479" spans="5:8">
      <c r="E479" s="2">
        <v>476</v>
      </c>
      <c r="F479" s="7">
        <f t="shared" si="22"/>
        <v>433.4797089867161</v>
      </c>
      <c r="G479" s="2">
        <f t="shared" si="21"/>
        <v>982479.6083354404</v>
      </c>
      <c r="H479" s="7">
        <f t="shared" si="23"/>
        <v>9.8247960833544035</v>
      </c>
    </row>
    <row r="480" spans="5:8">
      <c r="E480" s="2">
        <v>477</v>
      </c>
      <c r="F480" s="7">
        <f t="shared" si="22"/>
        <v>436.86145025047591</v>
      </c>
      <c r="G480" s="2">
        <f t="shared" si="21"/>
        <v>973057.73031313193</v>
      </c>
      <c r="H480" s="7">
        <f t="shared" si="23"/>
        <v>9.7305773031313194</v>
      </c>
    </row>
    <row r="481" spans="5:8">
      <c r="E481" s="2">
        <v>478</v>
      </c>
      <c r="F481" s="7">
        <f t="shared" si="22"/>
        <v>440.19280290868562</v>
      </c>
      <c r="G481" s="2">
        <f t="shared" si="21"/>
        <v>963934.62643035955</v>
      </c>
      <c r="H481" s="7">
        <f t="shared" si="23"/>
        <v>9.6393462643035956</v>
      </c>
    </row>
    <row r="482" spans="5:8">
      <c r="E482" s="2">
        <v>479</v>
      </c>
      <c r="F482" s="7">
        <f t="shared" si="22"/>
        <v>443.47335685036455</v>
      </c>
      <c r="G482" s="2">
        <f t="shared" si="21"/>
        <v>955100.5225627952</v>
      </c>
      <c r="H482" s="7">
        <f t="shared" si="23"/>
        <v>9.5510052256279518</v>
      </c>
    </row>
    <row r="483" spans="5:8">
      <c r="E483" s="2">
        <v>480</v>
      </c>
      <c r="F483" s="7">
        <f t="shared" si="22"/>
        <v>446.70272925625238</v>
      </c>
      <c r="G483" s="2">
        <f t="shared" si="21"/>
        <v>946546.06107690313</v>
      </c>
      <c r="H483" s="7">
        <f t="shared" si="23"/>
        <v>9.465460610769032</v>
      </c>
    </row>
    <row r="484" spans="5:8">
      <c r="E484" s="2">
        <v>481</v>
      </c>
      <c r="F484" s="7">
        <f t="shared" si="22"/>
        <v>449.88056380228664</v>
      </c>
      <c r="G484" s="2">
        <f t="shared" si="21"/>
        <v>938262.28133694909</v>
      </c>
      <c r="H484" s="7">
        <f t="shared" si="23"/>
        <v>9.3826228133694904</v>
      </c>
    </row>
    <row r="485" spans="5:8">
      <c r="E485" s="2">
        <v>482</v>
      </c>
      <c r="F485" s="7">
        <f t="shared" si="22"/>
        <v>453.00652984960806</v>
      </c>
      <c r="G485" s="2">
        <f t="shared" si="21"/>
        <v>930240.60128334153</v>
      </c>
      <c r="H485" s="7">
        <f t="shared" si="23"/>
        <v>9.3024060128334156</v>
      </c>
    </row>
    <row r="486" spans="5:8">
      <c r="E486" s="2">
        <v>483</v>
      </c>
      <c r="F486" s="7">
        <f t="shared" si="22"/>
        <v>456.08032162320302</v>
      </c>
      <c r="G486" s="2">
        <f t="shared" si="21"/>
        <v>922472.80001764069</v>
      </c>
      <c r="H486" s="7">
        <f t="shared" si="23"/>
        <v>9.2247280001764071</v>
      </c>
    </row>
    <row r="487" spans="5:8">
      <c r="E487" s="2">
        <v>484</v>
      </c>
      <c r="F487" s="7">
        <f t="shared" si="22"/>
        <v>459.10165738123061</v>
      </c>
      <c r="G487" s="2">
        <f t="shared" si="21"/>
        <v>914951.0013338991</v>
      </c>
      <c r="H487" s="7">
        <f t="shared" si="23"/>
        <v>9.1495100133389915</v>
      </c>
    </row>
    <row r="488" spans="5:8">
      <c r="E488" s="2">
        <v>485</v>
      </c>
      <c r="F488" s="7">
        <f t="shared" si="22"/>
        <v>462.07027857702013</v>
      </c>
      <c r="G488" s="2">
        <f t="shared" si="21"/>
        <v>907667.65814000473</v>
      </c>
      <c r="H488" s="7">
        <f t="shared" si="23"/>
        <v>9.0766765814000472</v>
      </c>
    </row>
    <row r="489" spans="5:8">
      <c r="E489" s="2">
        <v>486</v>
      </c>
      <c r="F489" s="7">
        <f t="shared" si="22"/>
        <v>464.98594901568612</v>
      </c>
      <c r="G489" s="2">
        <f t="shared" si="21"/>
        <v>900615.53771635704</v>
      </c>
      <c r="H489" s="7">
        <f t="shared" si="23"/>
        <v>9.0061553771635712</v>
      </c>
    </row>
    <row r="490" spans="5:8">
      <c r="E490" s="2">
        <v>487</v>
      </c>
      <c r="F490" s="7">
        <f t="shared" si="22"/>
        <v>467.84845400721366</v>
      </c>
      <c r="G490" s="2">
        <f t="shared" si="21"/>
        <v>893787.70776273368</v>
      </c>
      <c r="H490" s="7">
        <f t="shared" si="23"/>
        <v>8.937877077627336</v>
      </c>
    </row>
    <row r="491" spans="5:8">
      <c r="E491" s="2">
        <v>488</v>
      </c>
      <c r="F491" s="7">
        <f t="shared" si="22"/>
        <v>470.65759951782218</v>
      </c>
      <c r="G491" s="2">
        <f t="shared" si="21"/>
        <v>887177.52318735293</v>
      </c>
      <c r="H491" s="7">
        <f t="shared" si="23"/>
        <v>8.8717752318735297</v>
      </c>
    </row>
    <row r="492" spans="5:8">
      <c r="E492" s="2">
        <v>489</v>
      </c>
      <c r="F492" s="7">
        <f t="shared" si="22"/>
        <v>473.41321132133152</v>
      </c>
      <c r="G492" s="2">
        <f t="shared" si="21"/>
        <v>880778.61359516066</v>
      </c>
      <c r="H492" s="7">
        <f t="shared" si="23"/>
        <v>8.8077861359516074</v>
      </c>
    </row>
    <row r="493" spans="5:8">
      <c r="E493" s="2">
        <v>490</v>
      </c>
      <c r="F493" s="7">
        <f t="shared" si="22"/>
        <v>476.11513415217689</v>
      </c>
      <c r="G493" s="2">
        <f t="shared" si="21"/>
        <v>874584.8714351547</v>
      </c>
      <c r="H493" s="7">
        <f t="shared" si="23"/>
        <v>8.7458487143515473</v>
      </c>
    </row>
    <row r="494" spans="5:8">
      <c r="E494" s="2">
        <v>491</v>
      </c>
      <c r="F494" s="7">
        <f t="shared" si="22"/>
        <v>478.76323086165513</v>
      </c>
      <c r="G494" s="2">
        <f t="shared" ref="G494:G543" si="24">IF(F494-$B$18 &lt; 0, G493, G493*(F493/F494)^$B$16)</f>
        <v>868590.44076912268</v>
      </c>
      <c r="H494" s="7">
        <f t="shared" si="23"/>
        <v>8.6859044076912273</v>
      </c>
    </row>
    <row r="495" spans="5:8">
      <c r="E495" s="2">
        <v>492</v>
      </c>
      <c r="F495" s="7">
        <f t="shared" si="22"/>
        <v>481.35738157889205</v>
      </c>
      <c r="G495" s="2">
        <f t="shared" si="24"/>
        <v>862789.70662661409</v>
      </c>
      <c r="H495" s="7">
        <f t="shared" si="23"/>
        <v>8.6278970662661401</v>
      </c>
    </row>
    <row r="496" spans="5:8">
      <c r="E496" s="2">
        <v>493</v>
      </c>
      <c r="F496" s="7">
        <f t="shared" si="22"/>
        <v>483.89748287794288</v>
      </c>
      <c r="G496" s="2">
        <f t="shared" si="24"/>
        <v>857177.28491321299</v>
      </c>
      <c r="H496" s="7">
        <f t="shared" si="23"/>
        <v>8.5717728491321292</v>
      </c>
    </row>
    <row r="497" spans="5:8">
      <c r="E497" s="2">
        <v>494</v>
      </c>
      <c r="F497" s="7">
        <f t="shared" si="22"/>
        <v>486.38344695237282</v>
      </c>
      <c r="G497" s="2">
        <f t="shared" si="24"/>
        <v>851748.01284123759</v>
      </c>
      <c r="H497" s="7">
        <f t="shared" si="23"/>
        <v>8.5174801284123767</v>
      </c>
    </row>
    <row r="498" spans="5:8">
      <c r="E498" s="2">
        <v>495</v>
      </c>
      <c r="F498" s="7">
        <f t="shared" si="22"/>
        <v>488.81520079855505</v>
      </c>
      <c r="G498" s="2">
        <f t="shared" si="24"/>
        <v>846496.93985401688</v>
      </c>
      <c r="H498" s="7">
        <f t="shared" si="23"/>
        <v>8.4649693985401679</v>
      </c>
    </row>
    <row r="499" spans="5:8">
      <c r="E499" s="2">
        <v>496</v>
      </c>
      <c r="F499" s="7">
        <f t="shared" si="22"/>
        <v>491.19268540887271</v>
      </c>
      <c r="G499" s="2">
        <f t="shared" si="24"/>
        <v>841419.31901664753</v>
      </c>
      <c r="H499" s="7">
        <f t="shared" si="23"/>
        <v>8.4141931901664755</v>
      </c>
    </row>
    <row r="500" spans="5:8">
      <c r="E500" s="2">
        <v>497</v>
      </c>
      <c r="F500" s="7">
        <f t="shared" si="22"/>
        <v>493.51585497591219</v>
      </c>
      <c r="G500" s="2">
        <f t="shared" si="24"/>
        <v>836510.59884788527</v>
      </c>
      <c r="H500" s="7">
        <f t="shared" si="23"/>
        <v>8.3651059884788523</v>
      </c>
    </row>
    <row r="501" spans="5:8">
      <c r="E501" s="2">
        <v>498</v>
      </c>
      <c r="F501" s="7">
        <f t="shared" si="22"/>
        <v>495.78467610865852</v>
      </c>
      <c r="G501" s="2">
        <f t="shared" si="24"/>
        <v>831766.41556940472</v>
      </c>
      <c r="H501" s="7">
        <f t="shared" si="23"/>
        <v>8.3176641556940467</v>
      </c>
    </row>
    <row r="502" spans="5:8">
      <c r="E502" s="2">
        <v>499</v>
      </c>
      <c r="F502" s="7">
        <f t="shared" si="22"/>
        <v>497.99912706163622</v>
      </c>
      <c r="G502" s="2">
        <f t="shared" si="24"/>
        <v>827182.58575012581</v>
      </c>
      <c r="H502" s="7">
        <f t="shared" si="23"/>
        <v>8.2718258575012573</v>
      </c>
    </row>
    <row r="503" spans="5:8">
      <c r="E503" s="2">
        <v>500</v>
      </c>
      <c r="F503" s="7">
        <f t="shared" si="22"/>
        <v>500.15919697784892</v>
      </c>
      <c r="G503" s="2">
        <f t="shared" si="24"/>
        <v>822755.09932472336</v>
      </c>
      <c r="H503" s="7">
        <f t="shared" si="23"/>
        <v>8.2275509932472328</v>
      </c>
    </row>
    <row r="504" spans="5:8">
      <c r="E504" s="2">
        <v>501</v>
      </c>
      <c r="F504" s="7">
        <f t="shared" si="22"/>
        <v>502.26488514630381</v>
      </c>
      <c r="G504" s="2">
        <f t="shared" si="24"/>
        <v>818480.11296671652</v>
      </c>
      <c r="H504" s="7">
        <f t="shared" si="23"/>
        <v>8.1848011296671661</v>
      </c>
    </row>
    <row r="505" spans="5:8">
      <c r="E505" s="2">
        <v>502</v>
      </c>
      <c r="F505" s="7">
        <f t="shared" si="22"/>
        <v>504.31620027484098</v>
      </c>
      <c r="G505" s="2">
        <f t="shared" si="24"/>
        <v>814353.94379773689</v>
      </c>
      <c r="H505" s="7">
        <f t="shared" si="23"/>
        <v>8.1435394379773687</v>
      </c>
    </row>
    <row r="506" spans="5:8">
      <c r="E506" s="2">
        <v>503</v>
      </c>
      <c r="F506" s="7">
        <f t="shared" si="22"/>
        <v>506.31315977889756</v>
      </c>
      <c r="G506" s="2">
        <f t="shared" si="24"/>
        <v>810373.06341574981</v>
      </c>
      <c r="H506" s="7">
        <f t="shared" si="23"/>
        <v>8.1037306341574986</v>
      </c>
    </row>
    <row r="507" spans="5:8">
      <c r="E507" s="2">
        <v>504</v>
      </c>
      <c r="F507" s="7">
        <f t="shared" si="22"/>
        <v>508.2557890867966</v>
      </c>
      <c r="G507" s="2">
        <f t="shared" si="24"/>
        <v>806534.09222600923</v>
      </c>
      <c r="H507" s="7">
        <f t="shared" si="23"/>
        <v>8.0653409222600931</v>
      </c>
    </row>
    <row r="508" spans="5:8">
      <c r="E508" s="2">
        <v>505</v>
      </c>
      <c r="F508" s="7">
        <f t="shared" si="22"/>
        <v>510.14412096206314</v>
      </c>
      <c r="G508" s="2">
        <f t="shared" si="24"/>
        <v>802833.79405957169</v>
      </c>
      <c r="H508" s="7">
        <f t="shared" si="23"/>
        <v>8.0283379405957174</v>
      </c>
    </row>
    <row r="509" spans="5:8">
      <c r="E509" s="2">
        <v>506</v>
      </c>
      <c r="F509" s="7">
        <f t="shared" si="22"/>
        <v>511.97819484322008</v>
      </c>
      <c r="G509" s="2">
        <f t="shared" si="24"/>
        <v>799269.07106509805</v>
      </c>
      <c r="H509" s="7">
        <f t="shared" si="23"/>
        <v>7.9926907106509804</v>
      </c>
    </row>
    <row r="510" spans="5:8">
      <c r="E510" s="2">
        <v>507</v>
      </c>
      <c r="F510" s="7">
        <f t="shared" si="22"/>
        <v>513.75805620145513</v>
      </c>
      <c r="G510" s="2">
        <f t="shared" si="24"/>
        <v>795836.9588605538</v>
      </c>
      <c r="H510" s="7">
        <f t="shared" si="23"/>
        <v>7.9583695886055379</v>
      </c>
    </row>
    <row r="511" spans="5:8">
      <c r="E511" s="2">
        <v>508</v>
      </c>
      <c r="F511" s="7">
        <f t="shared" si="22"/>
        <v>515.48375591649346</v>
      </c>
      <c r="G511" s="2">
        <f t="shared" si="24"/>
        <v>792534.62193224032</v>
      </c>
      <c r="H511" s="7">
        <f t="shared" si="23"/>
        <v>7.9253462193224031</v>
      </c>
    </row>
    <row r="512" spans="5:8">
      <c r="E512" s="2">
        <v>509</v>
      </c>
      <c r="F512" s="7">
        <f t="shared" si="22"/>
        <v>517.15534967095857</v>
      </c>
      <c r="G512" s="2">
        <f t="shared" si="24"/>
        <v>789359.34926935565</v>
      </c>
      <c r="H512" s="7">
        <f t="shared" si="23"/>
        <v>7.8935934926935563</v>
      </c>
    </row>
    <row r="513" spans="5:8">
      <c r="E513" s="2">
        <v>510</v>
      </c>
      <c r="F513" s="7">
        <f t="shared" si="22"/>
        <v>518.77289736345676</v>
      </c>
      <c r="G513" s="2">
        <f t="shared" si="24"/>
        <v>786308.55022300337</v>
      </c>
      <c r="H513" s="7">
        <f t="shared" si="23"/>
        <v>7.8630855022300334</v>
      </c>
    </row>
    <row r="514" spans="5:8">
      <c r="E514" s="2">
        <v>511</v>
      </c>
      <c r="F514" s="7">
        <f t="shared" si="22"/>
        <v>520.33646254056941</v>
      </c>
      <c r="G514" s="2">
        <f t="shared" si="24"/>
        <v>783379.75057925412</v>
      </c>
      <c r="H514" s="7">
        <f t="shared" si="23"/>
        <v>7.8337975057925409</v>
      </c>
    </row>
    <row r="515" spans="5:8">
      <c r="E515" s="2">
        <v>512</v>
      </c>
      <c r="F515" s="7">
        <f t="shared" si="22"/>
        <v>521.84611184790208</v>
      </c>
      <c r="G515" s="2">
        <f t="shared" si="24"/>
        <v>780570.58883648901</v>
      </c>
      <c r="H515" s="7">
        <f t="shared" si="23"/>
        <v>7.8057058883648898</v>
      </c>
    </row>
    <row r="516" spans="5:8">
      <c r="E516" s="2">
        <v>513</v>
      </c>
      <c r="F516" s="7">
        <f t="shared" ref="F516:F579" si="25">$B$9+PI()*$B$5^2/4*($B$6+$B$7-$B$6*COS(RADIANS(E516))-$B$7*SQRT(1-($B$6/$B$7*SIN(RADIANS(E516)))^2))</f>
        <v>523.30191450028894</v>
      </c>
      <c r="G516" s="2">
        <f t="shared" si="24"/>
        <v>777878.81267787318</v>
      </c>
      <c r="H516" s="7">
        <f t="shared" ref="H516:H579" si="26">G516/10^5</f>
        <v>7.778788126778732</v>
      </c>
    </row>
    <row r="517" spans="5:8">
      <c r="E517" s="2">
        <v>514</v>
      </c>
      <c r="F517" s="7">
        <f t="shared" si="25"/>
        <v>524.70394177122932</v>
      </c>
      <c r="G517" s="2">
        <f t="shared" si="24"/>
        <v>775302.27563034557</v>
      </c>
      <c r="H517" s="7">
        <f t="shared" si="26"/>
        <v>7.7530227563034559</v>
      </c>
    </row>
    <row r="518" spans="5:8">
      <c r="E518" s="2">
        <v>515</v>
      </c>
      <c r="F518" s="7">
        <f t="shared" si="25"/>
        <v>526.05226650158249</v>
      </c>
      <c r="G518" s="2">
        <f t="shared" si="24"/>
        <v>772838.93390207493</v>
      </c>
      <c r="H518" s="7">
        <f t="shared" si="26"/>
        <v>7.7283893390207492</v>
      </c>
    </row>
    <row r="519" spans="5:8">
      <c r="E519" s="2">
        <v>516</v>
      </c>
      <c r="F519" s="7">
        <f t="shared" si="25"/>
        <v>527.3469626275313</v>
      </c>
      <c r="G519" s="2">
        <f t="shared" si="24"/>
        <v>770486.84339080565</v>
      </c>
      <c r="H519" s="7">
        <f t="shared" si="26"/>
        <v>7.7048684339080564</v>
      </c>
    </row>
    <row r="520" spans="5:8">
      <c r="E520" s="2">
        <v>517</v>
      </c>
      <c r="F520" s="7">
        <f t="shared" si="25"/>
        <v>528.58810472779146</v>
      </c>
      <c r="G520" s="2">
        <f t="shared" si="24"/>
        <v>768244.15685600333</v>
      </c>
      <c r="H520" s="7">
        <f t="shared" si="26"/>
        <v>7.6824415685600336</v>
      </c>
    </row>
    <row r="521" spans="5:8">
      <c r="E521" s="2">
        <v>518</v>
      </c>
      <c r="F521" s="7">
        <f t="shared" si="25"/>
        <v>529.77576759001704</v>
      </c>
      <c r="G521" s="2">
        <f t="shared" si="24"/>
        <v>766109.12124816107</v>
      </c>
      <c r="H521" s="7">
        <f t="shared" si="26"/>
        <v>7.6610912124816108</v>
      </c>
    </row>
    <row r="522" spans="5:8">
      <c r="E522" s="2">
        <v>519</v>
      </c>
      <c r="F522" s="7">
        <f t="shared" si="25"/>
        <v>530.91002579633448</v>
      </c>
      <c r="G522" s="2">
        <f t="shared" si="24"/>
        <v>764080.07518904144</v>
      </c>
      <c r="H522" s="7">
        <f t="shared" si="26"/>
        <v>7.6408007518904144</v>
      </c>
    </row>
    <row r="523" spans="5:8">
      <c r="E523" s="2">
        <v>520</v>
      </c>
      <c r="F523" s="7">
        <f t="shared" si="25"/>
        <v>531.99095332792228</v>
      </c>
      <c r="G523" s="2">
        <f t="shared" si="24"/>
        <v>762155.44659702678</v>
      </c>
      <c r="H523" s="7">
        <f t="shared" si="26"/>
        <v>7.6215544659702674</v>
      </c>
    </row>
    <row r="524" spans="5:8">
      <c r="E524" s="2">
        <v>521</v>
      </c>
      <c r="F524" s="7">
        <f t="shared" si="25"/>
        <v>533.01862318852761</v>
      </c>
      <c r="G524" s="2">
        <f t="shared" si="24"/>
        <v>760333.75045214407</v>
      </c>
      <c r="H524" s="7">
        <f t="shared" si="26"/>
        <v>7.6033375045214404</v>
      </c>
    </row>
    <row r="525" spans="5:8">
      <c r="E525" s="2">
        <v>522</v>
      </c>
      <c r="F525" s="7">
        <f t="shared" si="25"/>
        <v>533.99310704680693</v>
      </c>
      <c r="G525" s="2">
        <f t="shared" si="24"/>
        <v>758613.58669567504</v>
      </c>
      <c r="H525" s="7">
        <f t="shared" si="26"/>
        <v>7.5861358669567505</v>
      </c>
    </row>
    <row r="526" spans="5:8">
      <c r="E526" s="2">
        <v>523</v>
      </c>
      <c r="F526" s="7">
        <f t="shared" si="25"/>
        <v>534.91447489736311</v>
      </c>
      <c r="G526" s="2">
        <f t="shared" si="24"/>
        <v>756993.63825960935</v>
      </c>
      <c r="H526" s="7">
        <f t="shared" si="26"/>
        <v>7.5699363825960937</v>
      </c>
    </row>
    <row r="527" spans="5:8">
      <c r="E527" s="2">
        <v>524</v>
      </c>
      <c r="F527" s="7">
        <f t="shared" si="25"/>
        <v>535.78279474034207</v>
      </c>
      <c r="G527" s="2">
        <f t="shared" si="24"/>
        <v>755472.66922152648</v>
      </c>
      <c r="H527" s="7">
        <f t="shared" si="26"/>
        <v>7.5547266922152652</v>
      </c>
    </row>
    <row r="528" spans="5:8">
      <c r="E528" s="2">
        <v>525</v>
      </c>
      <c r="F528" s="7">
        <f t="shared" si="25"/>
        <v>536.59813227944812</v>
      </c>
      <c r="G528" s="2">
        <f t="shared" si="24"/>
        <v>754049.52308079344</v>
      </c>
      <c r="H528" s="7">
        <f t="shared" si="26"/>
        <v>7.5404952308079345</v>
      </c>
    </row>
    <row r="529" spans="5:8">
      <c r="E529" s="2">
        <v>526</v>
      </c>
      <c r="F529" s="7">
        <f t="shared" si="25"/>
        <v>537.36055063823005</v>
      </c>
      <c r="G529" s="2">
        <f t="shared" si="24"/>
        <v>752723.12115226989</v>
      </c>
      <c r="H529" s="7">
        <f t="shared" si="26"/>
        <v>7.5272312115226985</v>
      </c>
    </row>
    <row r="530" spans="5:8">
      <c r="E530" s="2">
        <v>527</v>
      </c>
      <c r="F530" s="7">
        <f t="shared" si="25"/>
        <v>538.07011009449104</v>
      </c>
      <c r="G530" s="2">
        <f t="shared" si="24"/>
        <v>751492.46107398439</v>
      </c>
      <c r="H530" s="7">
        <f t="shared" si="26"/>
        <v>7.5149246107398442</v>
      </c>
    </row>
    <row r="531" spans="5:8">
      <c r="E531" s="2">
        <v>528</v>
      </c>
      <c r="F531" s="7">
        <f t="shared" si="25"/>
        <v>538.72686783267193</v>
      </c>
      <c r="G531" s="2">
        <f t="shared" si="24"/>
        <v>750356.61542552325</v>
      </c>
      <c r="H531" s="7">
        <f t="shared" si="26"/>
        <v>7.5035661542552328</v>
      </c>
    </row>
    <row r="532" spans="5:8">
      <c r="E532" s="2">
        <v>529</v>
      </c>
      <c r="F532" s="7">
        <f t="shared" si="25"/>
        <v>539.33087771406201</v>
      </c>
      <c r="G532" s="2">
        <f t="shared" si="24"/>
        <v>749314.73045412463</v>
      </c>
      <c r="H532" s="7">
        <f t="shared" si="26"/>
        <v>7.493147304541246</v>
      </c>
    </row>
    <row r="533" spans="5:8">
      <c r="E533" s="2">
        <v>530</v>
      </c>
      <c r="F533" s="7">
        <f t="shared" si="25"/>
        <v>539.88219006469092</v>
      </c>
      <c r="G533" s="2">
        <f t="shared" si="24"/>
        <v>748366.02490572818</v>
      </c>
      <c r="H533" s="7">
        <f t="shared" si="26"/>
        <v>7.4836602490572819</v>
      </c>
    </row>
    <row r="534" spans="5:8">
      <c r="E534" s="2">
        <v>531</v>
      </c>
      <c r="F534" s="7">
        <f t="shared" si="25"/>
        <v>540.3808514807647</v>
      </c>
      <c r="G534" s="2">
        <f t="shared" si="24"/>
        <v>747509.78895845718</v>
      </c>
      <c r="H534" s="7">
        <f t="shared" si="26"/>
        <v>7.4750978895845721</v>
      </c>
    </row>
    <row r="535" spans="5:8">
      <c r="E535" s="2">
        <v>532</v>
      </c>
      <c r="F535" s="7">
        <f t="shared" si="25"/>
        <v>540.82690465150813</v>
      </c>
      <c r="G535" s="2">
        <f t="shared" si="24"/>
        <v>746745.38325625693</v>
      </c>
      <c r="H535" s="7">
        <f t="shared" si="26"/>
        <v>7.467453832562569</v>
      </c>
    </row>
    <row r="536" spans="5:8">
      <c r="E536" s="2">
        <v>533</v>
      </c>
      <c r="F536" s="7">
        <f t="shared" si="25"/>
        <v>541.22038819929344</v>
      </c>
      <c r="G536" s="2">
        <f t="shared" si="24"/>
        <v>746072.23804061429</v>
      </c>
      <c r="H536" s="7">
        <f t="shared" si="26"/>
        <v>7.4607223804061427</v>
      </c>
    </row>
    <row r="537" spans="5:8">
      <c r="E537" s="2">
        <v>534</v>
      </c>
      <c r="F537" s="7">
        <f t="shared" si="25"/>
        <v>541.56133653692916</v>
      </c>
      <c r="G537" s="2">
        <f t="shared" si="24"/>
        <v>745489.85237852868</v>
      </c>
      <c r="H537" s="7">
        <f t="shared" si="26"/>
        <v>7.4548985237852872</v>
      </c>
    </row>
    <row r="538" spans="5:8">
      <c r="E538" s="2">
        <v>535</v>
      </c>
      <c r="F538" s="7">
        <f t="shared" si="25"/>
        <v>541.84977974200967</v>
      </c>
      <c r="G538" s="2">
        <f t="shared" si="24"/>
        <v>744997.79348508234</v>
      </c>
      <c r="H538" s="7">
        <f t="shared" si="26"/>
        <v>7.449977934850823</v>
      </c>
    </row>
    <row r="539" spans="5:8">
      <c r="E539" s="2">
        <v>536</v>
      </c>
      <c r="F539" s="7">
        <f t="shared" si="25"/>
        <v>542.08574344822114</v>
      </c>
      <c r="G539" s="2">
        <f t="shared" si="24"/>
        <v>744595.69613919</v>
      </c>
      <c r="H539" s="7">
        <f t="shared" si="26"/>
        <v>7.4459569613919001</v>
      </c>
    </row>
    <row r="540" spans="5:8">
      <c r="E540" s="2">
        <v>537</v>
      </c>
      <c r="F540" s="7">
        <f t="shared" si="25"/>
        <v>542.26924875351961</v>
      </c>
      <c r="G540" s="2">
        <f t="shared" si="24"/>
        <v>744283.26219129388</v>
      </c>
      <c r="H540" s="7">
        <f t="shared" si="26"/>
        <v>7.442832621912939</v>
      </c>
    </row>
    <row r="541" spans="5:8">
      <c r="E541" s="2">
        <v>538</v>
      </c>
      <c r="F541" s="7">
        <f t="shared" si="25"/>
        <v>542.40031214511009</v>
      </c>
      <c r="G541" s="2">
        <f t="shared" si="24"/>
        <v>744060.26016196434</v>
      </c>
      <c r="H541" s="7">
        <f t="shared" si="26"/>
        <v>7.4406026016196432</v>
      </c>
    </row>
    <row r="542" spans="5:8">
      <c r="E542" s="2">
        <v>539</v>
      </c>
      <c r="F542" s="7">
        <f t="shared" si="25"/>
        <v>542.47894544115729</v>
      </c>
      <c r="G542" s="2">
        <f t="shared" si="24"/>
        <v>743926.52493057516</v>
      </c>
      <c r="H542" s="7">
        <f t="shared" si="26"/>
        <v>7.4392652493057518</v>
      </c>
    </row>
    <row r="543" spans="5:8">
      <c r="E543" s="2">
        <v>540</v>
      </c>
      <c r="F543" s="7">
        <f t="shared" si="25"/>
        <v>542.50515574919075</v>
      </c>
      <c r="G543" s="2">
        <f t="shared" si="24"/>
        <v>743881.95751338429</v>
      </c>
      <c r="H543" s="7">
        <f t="shared" si="26"/>
        <v>7.4388195751338433</v>
      </c>
    </row>
    <row r="544" spans="5:8">
      <c r="E544" s="2">
        <v>541</v>
      </c>
      <c r="F544" s="7">
        <f t="shared" si="25"/>
        <v>542.47894544115729</v>
      </c>
      <c r="G544" s="2">
        <f>$G$3</f>
        <v>100000</v>
      </c>
      <c r="H544" s="15">
        <f t="shared" si="26"/>
        <v>1</v>
      </c>
    </row>
    <row r="545" spans="5:8">
      <c r="E545" s="2">
        <v>542</v>
      </c>
      <c r="F545" s="7">
        <f t="shared" si="25"/>
        <v>542.40031214511009</v>
      </c>
      <c r="G545" s="2">
        <f t="shared" ref="G545:G608" si="27">$G$3</f>
        <v>100000</v>
      </c>
      <c r="H545" s="15">
        <f t="shared" si="26"/>
        <v>1</v>
      </c>
    </row>
    <row r="546" spans="5:8">
      <c r="E546" s="2">
        <v>543</v>
      </c>
      <c r="F546" s="7">
        <f t="shared" si="25"/>
        <v>542.26924875351961</v>
      </c>
      <c r="G546" s="2">
        <f t="shared" si="27"/>
        <v>100000</v>
      </c>
      <c r="H546" s="15">
        <f t="shared" si="26"/>
        <v>1</v>
      </c>
    </row>
    <row r="547" spans="5:8">
      <c r="E547" s="2">
        <v>544</v>
      </c>
      <c r="F547" s="7">
        <f t="shared" si="25"/>
        <v>542.08574344822114</v>
      </c>
      <c r="G547" s="2">
        <f t="shared" si="27"/>
        <v>100000</v>
      </c>
      <c r="H547" s="15">
        <f t="shared" si="26"/>
        <v>1</v>
      </c>
    </row>
    <row r="548" spans="5:8">
      <c r="E548" s="2">
        <v>545</v>
      </c>
      <c r="F548" s="7">
        <f t="shared" si="25"/>
        <v>541.84977974200967</v>
      </c>
      <c r="G548" s="2">
        <f t="shared" si="27"/>
        <v>100000</v>
      </c>
      <c r="H548" s="15">
        <f t="shared" si="26"/>
        <v>1</v>
      </c>
    </row>
    <row r="549" spans="5:8">
      <c r="E549" s="2">
        <v>546</v>
      </c>
      <c r="F549" s="7">
        <f t="shared" si="25"/>
        <v>541.56133653692916</v>
      </c>
      <c r="G549" s="2">
        <f t="shared" si="27"/>
        <v>100000</v>
      </c>
      <c r="H549" s="15">
        <f t="shared" si="26"/>
        <v>1</v>
      </c>
    </row>
    <row r="550" spans="5:8">
      <c r="E550" s="2">
        <v>547</v>
      </c>
      <c r="F550" s="7">
        <f t="shared" si="25"/>
        <v>541.22038819929344</v>
      </c>
      <c r="G550" s="2">
        <f t="shared" si="27"/>
        <v>100000</v>
      </c>
      <c r="H550" s="15">
        <f t="shared" si="26"/>
        <v>1</v>
      </c>
    </row>
    <row r="551" spans="5:8">
      <c r="E551" s="2">
        <v>548</v>
      </c>
      <c r="F551" s="7">
        <f t="shared" si="25"/>
        <v>540.82690465150813</v>
      </c>
      <c r="G551" s="2">
        <f t="shared" si="27"/>
        <v>100000</v>
      </c>
      <c r="H551" s="15">
        <f t="shared" si="26"/>
        <v>1</v>
      </c>
    </row>
    <row r="552" spans="5:8">
      <c r="E552" s="2">
        <v>549</v>
      </c>
      <c r="F552" s="7">
        <f t="shared" si="25"/>
        <v>540.3808514807647</v>
      </c>
      <c r="G552" s="2">
        <f t="shared" si="27"/>
        <v>100000</v>
      </c>
      <c r="H552" s="15">
        <f t="shared" si="26"/>
        <v>1</v>
      </c>
    </row>
    <row r="553" spans="5:8">
      <c r="E553" s="2">
        <v>550</v>
      </c>
      <c r="F553" s="7">
        <f t="shared" si="25"/>
        <v>539.88219006469092</v>
      </c>
      <c r="G553" s="2">
        <f t="shared" si="27"/>
        <v>100000</v>
      </c>
      <c r="H553" s="15">
        <f t="shared" si="26"/>
        <v>1</v>
      </c>
    </row>
    <row r="554" spans="5:8">
      <c r="E554" s="2">
        <v>551</v>
      </c>
      <c r="F554" s="7">
        <f t="shared" si="25"/>
        <v>539.33087771406201</v>
      </c>
      <c r="G554" s="2">
        <f t="shared" si="27"/>
        <v>100000</v>
      </c>
      <c r="H554" s="15">
        <f t="shared" si="26"/>
        <v>1</v>
      </c>
    </row>
    <row r="555" spans="5:8">
      <c r="E555" s="2">
        <v>552</v>
      </c>
      <c r="F555" s="7">
        <f t="shared" si="25"/>
        <v>538.72686783267193</v>
      </c>
      <c r="G555" s="2">
        <f t="shared" si="27"/>
        <v>100000</v>
      </c>
      <c r="H555" s="15">
        <f t="shared" si="26"/>
        <v>1</v>
      </c>
    </row>
    <row r="556" spans="5:8">
      <c r="E556" s="2">
        <v>553</v>
      </c>
      <c r="F556" s="7">
        <f t="shared" si="25"/>
        <v>538.07011009449104</v>
      </c>
      <c r="G556" s="2">
        <f t="shared" si="27"/>
        <v>100000</v>
      </c>
      <c r="H556" s="15">
        <f t="shared" si="26"/>
        <v>1</v>
      </c>
    </row>
    <row r="557" spans="5:8">
      <c r="E557" s="2">
        <v>554</v>
      </c>
      <c r="F557" s="7">
        <f t="shared" si="25"/>
        <v>537.36055063823017</v>
      </c>
      <c r="G557" s="2">
        <f t="shared" si="27"/>
        <v>100000</v>
      </c>
      <c r="H557" s="15">
        <f t="shared" si="26"/>
        <v>1</v>
      </c>
    </row>
    <row r="558" spans="5:8">
      <c r="E558" s="2">
        <v>555</v>
      </c>
      <c r="F558" s="7">
        <f t="shared" si="25"/>
        <v>536.59813227944812</v>
      </c>
      <c r="G558" s="2">
        <f t="shared" si="27"/>
        <v>100000</v>
      </c>
      <c r="H558" s="15">
        <f t="shared" si="26"/>
        <v>1</v>
      </c>
    </row>
    <row r="559" spans="5:8">
      <c r="E559" s="2">
        <v>556</v>
      </c>
      <c r="F559" s="7">
        <f t="shared" si="25"/>
        <v>535.78279474034207</v>
      </c>
      <c r="G559" s="2">
        <f t="shared" si="27"/>
        <v>100000</v>
      </c>
      <c r="H559" s="15">
        <f t="shared" si="26"/>
        <v>1</v>
      </c>
    </row>
    <row r="560" spans="5:8">
      <c r="E560" s="2">
        <v>557</v>
      </c>
      <c r="F560" s="7">
        <f t="shared" si="25"/>
        <v>534.91447489736299</v>
      </c>
      <c r="G560" s="2">
        <f t="shared" si="27"/>
        <v>100000</v>
      </c>
      <c r="H560" s="15">
        <f t="shared" si="26"/>
        <v>1</v>
      </c>
    </row>
    <row r="561" spans="5:8">
      <c r="E561" s="2">
        <v>558</v>
      </c>
      <c r="F561" s="7">
        <f t="shared" si="25"/>
        <v>533.99310704680693</v>
      </c>
      <c r="G561" s="2">
        <f t="shared" si="27"/>
        <v>100000</v>
      </c>
      <c r="H561" s="15">
        <f t="shared" si="26"/>
        <v>1</v>
      </c>
    </row>
    <row r="562" spans="5:8">
      <c r="E562" s="2">
        <v>559</v>
      </c>
      <c r="F562" s="7">
        <f t="shared" si="25"/>
        <v>533.01862318852761</v>
      </c>
      <c r="G562" s="2">
        <f t="shared" si="27"/>
        <v>100000</v>
      </c>
      <c r="H562" s="15">
        <f t="shared" si="26"/>
        <v>1</v>
      </c>
    </row>
    <row r="563" spans="5:8">
      <c r="E563" s="2">
        <v>560</v>
      </c>
      <c r="F563" s="7">
        <f t="shared" si="25"/>
        <v>531.99095332792228</v>
      </c>
      <c r="G563" s="2">
        <f t="shared" si="27"/>
        <v>100000</v>
      </c>
      <c r="H563" s="15">
        <f t="shared" si="26"/>
        <v>1</v>
      </c>
    </row>
    <row r="564" spans="5:8">
      <c r="E564" s="2">
        <v>561</v>
      </c>
      <c r="F564" s="7">
        <f t="shared" si="25"/>
        <v>530.91002579633448</v>
      </c>
      <c r="G564" s="2">
        <f t="shared" si="27"/>
        <v>100000</v>
      </c>
      <c r="H564" s="15">
        <f t="shared" si="26"/>
        <v>1</v>
      </c>
    </row>
    <row r="565" spans="5:8">
      <c r="E565" s="2">
        <v>562</v>
      </c>
      <c r="F565" s="7">
        <f t="shared" si="25"/>
        <v>529.77576759001681</v>
      </c>
      <c r="G565" s="2">
        <f t="shared" si="27"/>
        <v>100000</v>
      </c>
      <c r="H565" s="15">
        <f t="shared" si="26"/>
        <v>1</v>
      </c>
    </row>
    <row r="566" spans="5:8">
      <c r="E566" s="2">
        <v>563</v>
      </c>
      <c r="F566" s="7">
        <f t="shared" si="25"/>
        <v>528.58810472779169</v>
      </c>
      <c r="G566" s="2">
        <f t="shared" si="27"/>
        <v>100000</v>
      </c>
      <c r="H566" s="15">
        <f t="shared" si="26"/>
        <v>1</v>
      </c>
    </row>
    <row r="567" spans="5:8">
      <c r="E567" s="2">
        <v>564</v>
      </c>
      <c r="F567" s="7">
        <f t="shared" si="25"/>
        <v>527.3469626275313</v>
      </c>
      <c r="G567" s="2">
        <f t="shared" si="27"/>
        <v>100000</v>
      </c>
      <c r="H567" s="15">
        <f t="shared" si="26"/>
        <v>1</v>
      </c>
    </row>
    <row r="568" spans="5:8">
      <c r="E568" s="2">
        <v>565</v>
      </c>
      <c r="F568" s="7">
        <f t="shared" si="25"/>
        <v>526.05226650158249</v>
      </c>
      <c r="G568" s="2">
        <f t="shared" si="27"/>
        <v>100000</v>
      </c>
      <c r="H568" s="15">
        <f t="shared" si="26"/>
        <v>1</v>
      </c>
    </row>
    <row r="569" spans="5:8">
      <c r="E569" s="2">
        <v>566</v>
      </c>
      <c r="F569" s="7">
        <f t="shared" si="25"/>
        <v>524.70394177122955</v>
      </c>
      <c r="G569" s="2">
        <f t="shared" si="27"/>
        <v>100000</v>
      </c>
      <c r="H569" s="15">
        <f t="shared" si="26"/>
        <v>1</v>
      </c>
    </row>
    <row r="570" spans="5:8">
      <c r="E570" s="2">
        <v>567</v>
      </c>
      <c r="F570" s="7">
        <f t="shared" si="25"/>
        <v>523.30191450028906</v>
      </c>
      <c r="G570" s="2">
        <f t="shared" si="27"/>
        <v>100000</v>
      </c>
      <c r="H570" s="15">
        <f t="shared" si="26"/>
        <v>1</v>
      </c>
    </row>
    <row r="571" spans="5:8">
      <c r="E571" s="2">
        <v>568</v>
      </c>
      <c r="F571" s="7">
        <f t="shared" si="25"/>
        <v>521.84611184790197</v>
      </c>
      <c r="G571" s="2">
        <f t="shared" si="27"/>
        <v>100000</v>
      </c>
      <c r="H571" s="15">
        <f t="shared" si="26"/>
        <v>1</v>
      </c>
    </row>
    <row r="572" spans="5:8">
      <c r="E572" s="2">
        <v>569</v>
      </c>
      <c r="F572" s="7">
        <f t="shared" si="25"/>
        <v>520.33646254056964</v>
      </c>
      <c r="G572" s="2">
        <f t="shared" si="27"/>
        <v>100000</v>
      </c>
      <c r="H572" s="15">
        <f t="shared" si="26"/>
        <v>1</v>
      </c>
    </row>
    <row r="573" spans="5:8">
      <c r="E573" s="2">
        <v>570</v>
      </c>
      <c r="F573" s="7">
        <f t="shared" si="25"/>
        <v>518.77289736345688</v>
      </c>
      <c r="G573" s="2">
        <f t="shared" si="27"/>
        <v>100000</v>
      </c>
      <c r="H573" s="15">
        <f t="shared" si="26"/>
        <v>1</v>
      </c>
    </row>
    <row r="574" spans="5:8">
      <c r="E574" s="2">
        <v>571</v>
      </c>
      <c r="F574" s="7">
        <f t="shared" si="25"/>
        <v>517.15534967095857</v>
      </c>
      <c r="G574" s="2">
        <f t="shared" si="27"/>
        <v>100000</v>
      </c>
      <c r="H574" s="15">
        <f t="shared" si="26"/>
        <v>1</v>
      </c>
    </row>
    <row r="575" spans="5:8">
      <c r="E575" s="2">
        <v>572</v>
      </c>
      <c r="F575" s="7">
        <f t="shared" si="25"/>
        <v>515.48375591649335</v>
      </c>
      <c r="G575" s="2">
        <f t="shared" si="27"/>
        <v>100000</v>
      </c>
      <c r="H575" s="15">
        <f t="shared" si="26"/>
        <v>1</v>
      </c>
    </row>
    <row r="576" spans="5:8">
      <c r="E576" s="2">
        <v>573</v>
      </c>
      <c r="F576" s="7">
        <f t="shared" si="25"/>
        <v>513.75805620145513</v>
      </c>
      <c r="G576" s="2">
        <f t="shared" si="27"/>
        <v>100000</v>
      </c>
      <c r="H576" s="15">
        <f t="shared" si="26"/>
        <v>1</v>
      </c>
    </row>
    <row r="577" spans="5:8">
      <c r="E577" s="2">
        <v>574</v>
      </c>
      <c r="F577" s="7">
        <f t="shared" si="25"/>
        <v>511.97819484321997</v>
      </c>
      <c r="G577" s="2">
        <f t="shared" si="27"/>
        <v>100000</v>
      </c>
      <c r="H577" s="15">
        <f t="shared" si="26"/>
        <v>1</v>
      </c>
    </row>
    <row r="578" spans="5:8">
      <c r="E578" s="2">
        <v>575</v>
      </c>
      <c r="F578" s="7">
        <f t="shared" si="25"/>
        <v>510.14412096206303</v>
      </c>
      <c r="G578" s="2">
        <f t="shared" si="27"/>
        <v>100000</v>
      </c>
      <c r="H578" s="15">
        <f t="shared" si="26"/>
        <v>1</v>
      </c>
    </row>
    <row r="579" spans="5:8">
      <c r="E579" s="2">
        <v>576</v>
      </c>
      <c r="F579" s="7">
        <f t="shared" si="25"/>
        <v>508.25578908679682</v>
      </c>
      <c r="G579" s="2">
        <f t="shared" si="27"/>
        <v>100000</v>
      </c>
      <c r="H579" s="15">
        <f t="shared" si="26"/>
        <v>1</v>
      </c>
    </row>
    <row r="580" spans="5:8">
      <c r="E580" s="2">
        <v>577</v>
      </c>
      <c r="F580" s="7">
        <f t="shared" ref="F580:F643" si="28">$B$9+PI()*$B$5^2/4*($B$6+$B$7-$B$6*COS(RADIANS(E580))-$B$7*SQRT(1-($B$6/$B$7*SIN(RADIANS(E580)))^2))</f>
        <v>506.31315977889767</v>
      </c>
      <c r="G580" s="2">
        <f t="shared" si="27"/>
        <v>100000</v>
      </c>
      <c r="H580" s="15">
        <f t="shared" ref="H580:H643" si="29">G580/10^5</f>
        <v>1</v>
      </c>
    </row>
    <row r="581" spans="5:8">
      <c r="E581" s="2">
        <v>578</v>
      </c>
      <c r="F581" s="7">
        <f t="shared" si="28"/>
        <v>504.31620027484121</v>
      </c>
      <c r="G581" s="2">
        <f t="shared" si="27"/>
        <v>100000</v>
      </c>
      <c r="H581" s="15">
        <f t="shared" si="29"/>
        <v>1</v>
      </c>
    </row>
    <row r="582" spans="5:8">
      <c r="E582" s="2">
        <v>579</v>
      </c>
      <c r="F582" s="7">
        <f t="shared" si="28"/>
        <v>502.26488514630404</v>
      </c>
      <c r="G582" s="2">
        <f t="shared" si="27"/>
        <v>100000</v>
      </c>
      <c r="H582" s="15">
        <f t="shared" si="29"/>
        <v>1</v>
      </c>
    </row>
    <row r="583" spans="5:8">
      <c r="E583" s="2">
        <v>580</v>
      </c>
      <c r="F583" s="7">
        <f t="shared" si="28"/>
        <v>500.15919697784875</v>
      </c>
      <c r="G583" s="2">
        <f t="shared" si="27"/>
        <v>100000</v>
      </c>
      <c r="H583" s="15">
        <f t="shared" si="29"/>
        <v>1</v>
      </c>
    </row>
    <row r="584" spans="5:8">
      <c r="E584" s="2">
        <v>581</v>
      </c>
      <c r="F584" s="7">
        <f t="shared" si="28"/>
        <v>497.99912706163633</v>
      </c>
      <c r="G584" s="2">
        <f t="shared" si="27"/>
        <v>100000</v>
      </c>
      <c r="H584" s="15">
        <f t="shared" si="29"/>
        <v>1</v>
      </c>
    </row>
    <row r="585" spans="5:8">
      <c r="E585" s="2">
        <v>582</v>
      </c>
      <c r="F585" s="7">
        <f t="shared" si="28"/>
        <v>495.78467610865852</v>
      </c>
      <c r="G585" s="2">
        <f t="shared" si="27"/>
        <v>100000</v>
      </c>
      <c r="H585" s="15">
        <f t="shared" si="29"/>
        <v>1</v>
      </c>
    </row>
    <row r="586" spans="5:8">
      <c r="E586" s="2">
        <v>583</v>
      </c>
      <c r="F586" s="7">
        <f t="shared" si="28"/>
        <v>493.51585497591225</v>
      </c>
      <c r="G586" s="2">
        <f t="shared" si="27"/>
        <v>100000</v>
      </c>
      <c r="H586" s="15">
        <f t="shared" si="29"/>
        <v>1</v>
      </c>
    </row>
    <row r="587" spans="5:8">
      <c r="E587" s="2">
        <v>584</v>
      </c>
      <c r="F587" s="7">
        <f t="shared" si="28"/>
        <v>491.19268540887293</v>
      </c>
      <c r="G587" s="2">
        <f t="shared" si="27"/>
        <v>100000</v>
      </c>
      <c r="H587" s="15">
        <f t="shared" si="29"/>
        <v>1</v>
      </c>
    </row>
    <row r="588" spans="5:8">
      <c r="E588" s="2">
        <v>585</v>
      </c>
      <c r="F588" s="7">
        <f t="shared" si="28"/>
        <v>488.81520079855494</v>
      </c>
      <c r="G588" s="2">
        <f t="shared" si="27"/>
        <v>100000</v>
      </c>
      <c r="H588" s="15">
        <f t="shared" si="29"/>
        <v>1</v>
      </c>
    </row>
    <row r="589" spans="5:8">
      <c r="E589" s="2">
        <v>586</v>
      </c>
      <c r="F589" s="7">
        <f t="shared" si="28"/>
        <v>486.38344695237299</v>
      </c>
      <c r="G589" s="2">
        <f t="shared" si="27"/>
        <v>100000</v>
      </c>
      <c r="H589" s="15">
        <f t="shared" si="29"/>
        <v>1</v>
      </c>
    </row>
    <row r="590" spans="5:8">
      <c r="E590" s="2">
        <v>587</v>
      </c>
      <c r="F590" s="7">
        <f t="shared" si="28"/>
        <v>483.89748287794299</v>
      </c>
      <c r="G590" s="2">
        <f t="shared" si="27"/>
        <v>100000</v>
      </c>
      <c r="H590" s="15">
        <f t="shared" si="29"/>
        <v>1</v>
      </c>
    </row>
    <row r="591" spans="5:8">
      <c r="E591" s="2">
        <v>588</v>
      </c>
      <c r="F591" s="7">
        <f t="shared" si="28"/>
        <v>481.35738157889193</v>
      </c>
      <c r="G591" s="2">
        <f t="shared" si="27"/>
        <v>100000</v>
      </c>
      <c r="H591" s="15">
        <f t="shared" si="29"/>
        <v>1</v>
      </c>
    </row>
    <row r="592" spans="5:8">
      <c r="E592" s="2">
        <v>589</v>
      </c>
      <c r="F592" s="7">
        <f t="shared" si="28"/>
        <v>478.76323086165536</v>
      </c>
      <c r="G592" s="2">
        <f t="shared" si="27"/>
        <v>100000</v>
      </c>
      <c r="H592" s="15">
        <f t="shared" si="29"/>
        <v>1</v>
      </c>
    </row>
    <row r="593" spans="5:8">
      <c r="E593" s="2">
        <v>590</v>
      </c>
      <c r="F593" s="7">
        <f t="shared" si="28"/>
        <v>476.11513415217678</v>
      </c>
      <c r="G593" s="2">
        <f t="shared" si="27"/>
        <v>100000</v>
      </c>
      <c r="H593" s="15">
        <f t="shared" si="29"/>
        <v>1</v>
      </c>
    </row>
    <row r="594" spans="5:8">
      <c r="E594" s="2">
        <v>591</v>
      </c>
      <c r="F594" s="7">
        <f t="shared" si="28"/>
        <v>473.41321132133152</v>
      </c>
      <c r="G594" s="2">
        <f t="shared" si="27"/>
        <v>100000</v>
      </c>
      <c r="H594" s="15">
        <f t="shared" si="29"/>
        <v>1</v>
      </c>
    </row>
    <row r="595" spans="5:8">
      <c r="E595" s="2">
        <v>592</v>
      </c>
      <c r="F595" s="7">
        <f t="shared" si="28"/>
        <v>470.6575995178224</v>
      </c>
      <c r="G595" s="2">
        <f t="shared" si="27"/>
        <v>100000</v>
      </c>
      <c r="H595" s="15">
        <f t="shared" si="29"/>
        <v>1</v>
      </c>
    </row>
    <row r="596" spans="5:8">
      <c r="E596" s="2">
        <v>593</v>
      </c>
      <c r="F596" s="7">
        <f t="shared" si="28"/>
        <v>467.84845400721349</v>
      </c>
      <c r="G596" s="2">
        <f t="shared" si="27"/>
        <v>100000</v>
      </c>
      <c r="H596" s="15">
        <f t="shared" si="29"/>
        <v>1</v>
      </c>
    </row>
    <row r="597" spans="5:8">
      <c r="E597" s="2">
        <v>594</v>
      </c>
      <c r="F597" s="7">
        <f t="shared" si="28"/>
        <v>464.98594901568634</v>
      </c>
      <c r="G597" s="2">
        <f t="shared" si="27"/>
        <v>100000</v>
      </c>
      <c r="H597" s="15">
        <f t="shared" si="29"/>
        <v>1</v>
      </c>
    </row>
    <row r="598" spans="5:8">
      <c r="E598" s="2">
        <v>595</v>
      </c>
      <c r="F598" s="7">
        <f t="shared" si="28"/>
        <v>462.07027857702025</v>
      </c>
      <c r="G598" s="2">
        <f t="shared" si="27"/>
        <v>100000</v>
      </c>
      <c r="H598" s="15">
        <f t="shared" si="29"/>
        <v>1</v>
      </c>
    </row>
    <row r="599" spans="5:8">
      <c r="E599" s="2">
        <v>596</v>
      </c>
      <c r="F599" s="7">
        <f t="shared" si="28"/>
        <v>459.10165738123061</v>
      </c>
      <c r="G599" s="2">
        <f t="shared" si="27"/>
        <v>100000</v>
      </c>
      <c r="H599" s="15">
        <f t="shared" si="29"/>
        <v>1</v>
      </c>
    </row>
    <row r="600" spans="5:8">
      <c r="E600" s="2">
        <v>597</v>
      </c>
      <c r="F600" s="7">
        <f t="shared" si="28"/>
        <v>456.08032162320325</v>
      </c>
      <c r="G600" s="2">
        <f t="shared" si="27"/>
        <v>100000</v>
      </c>
      <c r="H600" s="15">
        <f t="shared" si="29"/>
        <v>1</v>
      </c>
    </row>
    <row r="601" spans="5:8">
      <c r="E601" s="2">
        <v>598</v>
      </c>
      <c r="F601" s="7">
        <f t="shared" si="28"/>
        <v>453.00652984960777</v>
      </c>
      <c r="G601" s="2">
        <f t="shared" si="27"/>
        <v>100000</v>
      </c>
      <c r="H601" s="15">
        <f t="shared" si="29"/>
        <v>1</v>
      </c>
    </row>
    <row r="602" spans="5:8">
      <c r="E602" s="2">
        <v>599</v>
      </c>
      <c r="F602" s="7">
        <f t="shared" si="28"/>
        <v>449.88056380228664</v>
      </c>
      <c r="G602" s="2">
        <f t="shared" si="27"/>
        <v>100000</v>
      </c>
      <c r="H602" s="15">
        <f t="shared" si="29"/>
        <v>1</v>
      </c>
    </row>
    <row r="603" spans="5:8">
      <c r="E603" s="2">
        <v>600</v>
      </c>
      <c r="F603" s="7">
        <f t="shared" si="28"/>
        <v>446.70272925625261</v>
      </c>
      <c r="G603" s="2">
        <f t="shared" si="27"/>
        <v>100000</v>
      </c>
      <c r="H603" s="15">
        <f t="shared" si="29"/>
        <v>1</v>
      </c>
    </row>
    <row r="604" spans="5:8">
      <c r="E604" s="2">
        <v>601</v>
      </c>
      <c r="F604" s="7">
        <f t="shared" si="28"/>
        <v>443.47335685036478</v>
      </c>
      <c r="G604" s="2">
        <f t="shared" si="27"/>
        <v>100000</v>
      </c>
      <c r="H604" s="15">
        <f t="shared" si="29"/>
        <v>1</v>
      </c>
    </row>
    <row r="605" spans="5:8">
      <c r="E605" s="2">
        <v>602</v>
      </c>
      <c r="F605" s="7">
        <f t="shared" si="28"/>
        <v>440.19280290868585</v>
      </c>
      <c r="G605" s="2">
        <f t="shared" si="27"/>
        <v>100000</v>
      </c>
      <c r="H605" s="15">
        <f t="shared" si="29"/>
        <v>1</v>
      </c>
    </row>
    <row r="606" spans="5:8">
      <c r="E606" s="2">
        <v>603</v>
      </c>
      <c r="F606" s="7">
        <f t="shared" si="28"/>
        <v>436.86145025047546</v>
      </c>
      <c r="G606" s="2">
        <f t="shared" si="27"/>
        <v>100000</v>
      </c>
      <c r="H606" s="15">
        <f t="shared" si="29"/>
        <v>1</v>
      </c>
    </row>
    <row r="607" spans="5:8">
      <c r="E607" s="2">
        <v>604</v>
      </c>
      <c r="F607" s="7">
        <f t="shared" si="28"/>
        <v>433.47970898671633</v>
      </c>
      <c r="G607" s="2">
        <f t="shared" si="27"/>
        <v>100000</v>
      </c>
      <c r="H607" s="15">
        <f t="shared" si="29"/>
        <v>1</v>
      </c>
    </row>
    <row r="608" spans="5:8">
      <c r="E608" s="2">
        <v>605</v>
      </c>
      <c r="F608" s="7">
        <f t="shared" si="28"/>
        <v>430.04801730102702</v>
      </c>
      <c r="G608" s="2">
        <f t="shared" si="27"/>
        <v>100000</v>
      </c>
      <c r="H608" s="15">
        <f t="shared" si="29"/>
        <v>1</v>
      </c>
    </row>
    <row r="609" spans="5:8">
      <c r="E609" s="2">
        <v>606</v>
      </c>
      <c r="F609" s="7">
        <f t="shared" si="28"/>
        <v>426.56684221279062</v>
      </c>
      <c r="G609" s="2">
        <f t="shared" ref="G609:G672" si="30">$G$3</f>
        <v>100000</v>
      </c>
      <c r="H609" s="15">
        <f t="shared" si="29"/>
        <v>1</v>
      </c>
    </row>
    <row r="610" spans="5:8">
      <c r="E610" s="2">
        <v>607</v>
      </c>
      <c r="F610" s="7">
        <f t="shared" si="28"/>
        <v>423.03668032027014</v>
      </c>
      <c r="G610" s="2">
        <f t="shared" si="30"/>
        <v>100000</v>
      </c>
      <c r="H610" s="15">
        <f t="shared" si="29"/>
        <v>1</v>
      </c>
    </row>
    <row r="611" spans="5:8">
      <c r="E611" s="2">
        <v>608</v>
      </c>
      <c r="F611" s="7">
        <f t="shared" si="28"/>
        <v>419.45805852149221</v>
      </c>
      <c r="G611" s="2">
        <f t="shared" si="30"/>
        <v>100000</v>
      </c>
      <c r="H611" s="15">
        <f t="shared" si="29"/>
        <v>1</v>
      </c>
    </row>
    <row r="612" spans="5:8">
      <c r="E612" s="2">
        <v>609</v>
      </c>
      <c r="F612" s="7">
        <f t="shared" si="28"/>
        <v>415.83153471063196</v>
      </c>
      <c r="G612" s="2">
        <f t="shared" si="30"/>
        <v>100000</v>
      </c>
      <c r="H612" s="15">
        <f t="shared" si="29"/>
        <v>1</v>
      </c>
    </row>
    <row r="613" spans="5:8">
      <c r="E613" s="2">
        <v>610</v>
      </c>
      <c r="F613" s="7">
        <f t="shared" si="28"/>
        <v>412.15769844765714</v>
      </c>
      <c r="G613" s="2">
        <f t="shared" si="30"/>
        <v>100000</v>
      </c>
      <c r="H613" s="15">
        <f t="shared" si="29"/>
        <v>1</v>
      </c>
    </row>
    <row r="614" spans="5:8">
      <c r="E614" s="2">
        <v>611</v>
      </c>
      <c r="F614" s="7">
        <f t="shared" si="28"/>
        <v>408.43717159896636</v>
      </c>
      <c r="G614" s="2">
        <f t="shared" si="30"/>
        <v>100000</v>
      </c>
      <c r="H614" s="15">
        <f t="shared" si="29"/>
        <v>1</v>
      </c>
    </row>
    <row r="615" spans="5:8">
      <c r="E615" s="2">
        <v>612</v>
      </c>
      <c r="F615" s="7">
        <f t="shared" si="28"/>
        <v>404.67060894678281</v>
      </c>
      <c r="G615" s="2">
        <f t="shared" si="30"/>
        <v>100000</v>
      </c>
      <c r="H615" s="15">
        <f t="shared" si="29"/>
        <v>1</v>
      </c>
    </row>
    <row r="616" spans="5:8">
      <c r="E616" s="2">
        <v>613</v>
      </c>
      <c r="F616" s="7">
        <f t="shared" si="28"/>
        <v>400.85869876507957</v>
      </c>
      <c r="G616" s="2">
        <f t="shared" si="30"/>
        <v>100000</v>
      </c>
      <c r="H616" s="15">
        <f t="shared" si="29"/>
        <v>1</v>
      </c>
    </row>
    <row r="617" spans="5:8">
      <c r="E617" s="2">
        <v>614</v>
      </c>
      <c r="F617" s="7">
        <f t="shared" si="28"/>
        <v>397.00216335984732</v>
      </c>
      <c r="G617" s="2">
        <f t="shared" si="30"/>
        <v>100000</v>
      </c>
      <c r="H617" s="15">
        <f t="shared" si="29"/>
        <v>1</v>
      </c>
    </row>
    <row r="618" spans="5:8">
      <c r="E618" s="2">
        <v>615</v>
      </c>
      <c r="F618" s="7">
        <f t="shared" si="28"/>
        <v>393.10175957155059</v>
      </c>
      <c r="G618" s="2">
        <f t="shared" si="30"/>
        <v>100000</v>
      </c>
      <c r="H618" s="15">
        <f t="shared" si="29"/>
        <v>1</v>
      </c>
    </row>
    <row r="619" spans="5:8">
      <c r="E619" s="2">
        <v>616</v>
      </c>
      <c r="F619" s="7">
        <f t="shared" si="28"/>
        <v>389.15827923767569</v>
      </c>
      <c r="G619" s="2">
        <f t="shared" si="30"/>
        <v>100000</v>
      </c>
      <c r="H619" s="15">
        <f t="shared" si="29"/>
        <v>1</v>
      </c>
    </row>
    <row r="620" spans="5:8">
      <c r="E620" s="2">
        <v>617</v>
      </c>
      <c r="F620" s="7">
        <f t="shared" si="28"/>
        <v>385.17254961332873</v>
      </c>
      <c r="G620" s="2">
        <f t="shared" si="30"/>
        <v>100000</v>
      </c>
      <c r="H620" s="15">
        <f t="shared" si="29"/>
        <v>1</v>
      </c>
    </row>
    <row r="621" spans="5:8">
      <c r="E621" s="2">
        <v>618</v>
      </c>
      <c r="F621" s="7">
        <f t="shared" si="28"/>
        <v>381.14543374791231</v>
      </c>
      <c r="G621" s="2">
        <f t="shared" si="30"/>
        <v>100000</v>
      </c>
      <c r="H621" s="15">
        <f t="shared" si="29"/>
        <v>1</v>
      </c>
    </row>
    <row r="622" spans="5:8">
      <c r="E622" s="2">
        <v>619</v>
      </c>
      <c r="F622" s="7">
        <f t="shared" si="28"/>
        <v>377.07783081600269</v>
      </c>
      <c r="G622" s="2">
        <f t="shared" si="30"/>
        <v>100000</v>
      </c>
      <c r="H622" s="15">
        <f t="shared" si="29"/>
        <v>1</v>
      </c>
    </row>
    <row r="623" spans="5:8">
      <c r="E623" s="2">
        <v>620</v>
      </c>
      <c r="F623" s="7">
        <f t="shared" si="28"/>
        <v>372.97067640061243</v>
      </c>
      <c r="G623" s="2">
        <f t="shared" si="30"/>
        <v>100000</v>
      </c>
      <c r="H623" s="15">
        <f t="shared" si="29"/>
        <v>1</v>
      </c>
    </row>
    <row r="624" spans="5:8">
      <c r="E624" s="2">
        <v>621</v>
      </c>
      <c r="F624" s="7">
        <f t="shared" si="28"/>
        <v>368.82494272715905</v>
      </c>
      <c r="G624" s="2">
        <f t="shared" si="30"/>
        <v>100000</v>
      </c>
      <c r="H624" s="15">
        <f t="shared" si="29"/>
        <v>1</v>
      </c>
    </row>
    <row r="625" spans="5:8">
      <c r="E625" s="2">
        <v>622</v>
      </c>
      <c r="F625" s="7">
        <f t="shared" si="28"/>
        <v>364.64163884653266</v>
      </c>
      <c r="G625" s="2">
        <f t="shared" si="30"/>
        <v>100000</v>
      </c>
      <c r="H625" s="15">
        <f t="shared" si="29"/>
        <v>1</v>
      </c>
    </row>
    <row r="626" spans="5:8">
      <c r="E626" s="2">
        <v>623</v>
      </c>
      <c r="F626" s="7">
        <f t="shared" si="28"/>
        <v>360.42181076580033</v>
      </c>
      <c r="G626" s="2">
        <f t="shared" si="30"/>
        <v>100000</v>
      </c>
      <c r="H626" s="15">
        <f t="shared" si="29"/>
        <v>1</v>
      </c>
    </row>
    <row r="627" spans="5:8">
      <c r="E627" s="2">
        <v>624</v>
      </c>
      <c r="F627" s="7">
        <f t="shared" si="28"/>
        <v>356.16654152519897</v>
      </c>
      <c r="G627" s="2">
        <f t="shared" si="30"/>
        <v>100000</v>
      </c>
      <c r="H627" s="15">
        <f t="shared" si="29"/>
        <v>1</v>
      </c>
    </row>
    <row r="628" spans="5:8">
      <c r="E628" s="2">
        <v>625</v>
      </c>
      <c r="F628" s="7">
        <f t="shared" si="28"/>
        <v>351.87695122019596</v>
      </c>
      <c r="G628" s="2">
        <f t="shared" si="30"/>
        <v>100000</v>
      </c>
      <c r="H628" s="15">
        <f t="shared" si="29"/>
        <v>1</v>
      </c>
    </row>
    <row r="629" spans="5:8">
      <c r="E629" s="2">
        <v>626</v>
      </c>
      <c r="F629" s="7">
        <f t="shared" si="28"/>
        <v>347.55419696755604</v>
      </c>
      <c r="G629" s="2">
        <f t="shared" si="30"/>
        <v>100000</v>
      </c>
      <c r="H629" s="15">
        <f t="shared" si="29"/>
        <v>1</v>
      </c>
    </row>
    <row r="630" spans="5:8">
      <c r="E630" s="2">
        <v>627</v>
      </c>
      <c r="F630" s="7">
        <f t="shared" si="28"/>
        <v>343.19947281447338</v>
      </c>
      <c r="G630" s="2">
        <f t="shared" si="30"/>
        <v>100000</v>
      </c>
      <c r="H630" s="15">
        <f t="shared" si="29"/>
        <v>1</v>
      </c>
    </row>
    <row r="631" spans="5:8">
      <c r="E631" s="2">
        <v>628</v>
      </c>
      <c r="F631" s="7">
        <f t="shared" si="28"/>
        <v>338.81400959000513</v>
      </c>
      <c r="G631" s="2">
        <f t="shared" si="30"/>
        <v>100000</v>
      </c>
      <c r="H631" s="15">
        <f t="shared" si="29"/>
        <v>1</v>
      </c>
    </row>
    <row r="632" spans="5:8">
      <c r="E632" s="2">
        <v>629</v>
      </c>
      <c r="F632" s="7">
        <f t="shared" si="28"/>
        <v>334.39907469818434</v>
      </c>
      <c r="G632" s="2">
        <f t="shared" si="30"/>
        <v>100000</v>
      </c>
      <c r="H632" s="15">
        <f t="shared" si="29"/>
        <v>1</v>
      </c>
    </row>
    <row r="633" spans="5:8">
      <c r="E633" s="2">
        <v>630</v>
      </c>
      <c r="F633" s="7">
        <f t="shared" si="28"/>
        <v>329.95597185235459</v>
      </c>
      <c r="G633" s="2">
        <f t="shared" si="30"/>
        <v>100000</v>
      </c>
      <c r="H633" s="15">
        <f t="shared" si="29"/>
        <v>1</v>
      </c>
    </row>
    <row r="634" spans="5:8">
      <c r="E634" s="2">
        <v>631</v>
      </c>
      <c r="F634" s="7">
        <f t="shared" si="28"/>
        <v>325.4860407504334</v>
      </c>
      <c r="G634" s="2">
        <f t="shared" si="30"/>
        <v>100000</v>
      </c>
      <c r="H634" s="15">
        <f t="shared" si="29"/>
        <v>1</v>
      </c>
    </row>
    <row r="635" spans="5:8">
      <c r="E635" s="2">
        <v>632</v>
      </c>
      <c r="F635" s="7">
        <f t="shared" si="28"/>
        <v>320.99065669098638</v>
      </c>
      <c r="G635" s="2">
        <f t="shared" si="30"/>
        <v>100000</v>
      </c>
      <c r="H635" s="15">
        <f t="shared" si="29"/>
        <v>1</v>
      </c>
    </row>
    <row r="636" spans="5:8">
      <c r="E636" s="2">
        <v>633</v>
      </c>
      <c r="F636" s="7">
        <f t="shared" si="28"/>
        <v>316.47123013013783</v>
      </c>
      <c r="G636" s="2">
        <f t="shared" si="30"/>
        <v>100000</v>
      </c>
      <c r="H636" s="15">
        <f t="shared" si="29"/>
        <v>1</v>
      </c>
    </row>
    <row r="637" spans="5:8">
      <c r="E637" s="2">
        <v>634</v>
      </c>
      <c r="F637" s="7">
        <f t="shared" si="28"/>
        <v>311.92920617954809</v>
      </c>
      <c r="G637" s="2">
        <f t="shared" si="30"/>
        <v>100000</v>
      </c>
      <c r="H637" s="15">
        <f t="shared" si="29"/>
        <v>1</v>
      </c>
    </row>
    <row r="638" spans="5:8">
      <c r="E638" s="2">
        <v>635</v>
      </c>
      <c r="F638" s="7">
        <f t="shared" si="28"/>
        <v>307.36606404581681</v>
      </c>
      <c r="G638" s="2">
        <f t="shared" si="30"/>
        <v>100000</v>
      </c>
      <c r="H638" s="15">
        <f t="shared" si="29"/>
        <v>1</v>
      </c>
    </row>
    <row r="639" spans="5:8">
      <c r="E639" s="2">
        <v>636</v>
      </c>
      <c r="F639" s="7">
        <f t="shared" si="28"/>
        <v>302.78331641186799</v>
      </c>
      <c r="G639" s="2">
        <f t="shared" si="30"/>
        <v>100000</v>
      </c>
      <c r="H639" s="15">
        <f t="shared" si="29"/>
        <v>1</v>
      </c>
    </row>
    <row r="640" spans="5:8">
      <c r="E640" s="2">
        <v>637</v>
      </c>
      <c r="F640" s="7">
        <f t="shared" si="28"/>
        <v>298.18250876102292</v>
      </c>
      <c r="G640" s="2">
        <f t="shared" si="30"/>
        <v>100000</v>
      </c>
      <c r="H640" s="15">
        <f t="shared" si="29"/>
        <v>1</v>
      </c>
    </row>
    <row r="641" spans="5:8">
      <c r="E641" s="2">
        <v>638</v>
      </c>
      <c r="F641" s="7">
        <f t="shared" si="28"/>
        <v>293.56521864462439</v>
      </c>
      <c r="G641" s="2">
        <f t="shared" si="30"/>
        <v>100000</v>
      </c>
      <c r="H641" s="15">
        <f t="shared" si="29"/>
        <v>1</v>
      </c>
    </row>
    <row r="642" spans="5:8">
      <c r="E642" s="2">
        <v>639</v>
      </c>
      <c r="F642" s="7">
        <f t="shared" si="28"/>
        <v>288.93305489424642</v>
      </c>
      <c r="G642" s="2">
        <f t="shared" si="30"/>
        <v>100000</v>
      </c>
      <c r="H642" s="15">
        <f t="shared" si="29"/>
        <v>1</v>
      </c>
    </row>
    <row r="643" spans="5:8">
      <c r="E643" s="2">
        <v>640</v>
      </c>
      <c r="F643" s="7">
        <f t="shared" si="28"/>
        <v>284.28765677965976</v>
      </c>
      <c r="G643" s="2">
        <f t="shared" si="30"/>
        <v>100000</v>
      </c>
      <c r="H643" s="15">
        <f t="shared" si="29"/>
        <v>1</v>
      </c>
    </row>
    <row r="644" spans="5:8">
      <c r="E644" s="2">
        <v>641</v>
      </c>
      <c r="F644" s="7">
        <f t="shared" ref="F644:F707" si="31">$B$9+PI()*$B$5^2/4*($B$6+$B$7-$B$6*COS(RADIANS(E644))-$B$7*SQRT(1-($B$6/$B$7*SIN(RADIANS(E644)))^2))</f>
        <v>279.63069311387744</v>
      </c>
      <c r="G644" s="2">
        <f t="shared" si="30"/>
        <v>100000</v>
      </c>
      <c r="H644" s="15">
        <f t="shared" ref="H644:H707" si="32">G644/10^5</f>
        <v>1</v>
      </c>
    </row>
    <row r="645" spans="5:8">
      <c r="E645" s="2">
        <v>642</v>
      </c>
      <c r="F645" s="7">
        <f t="shared" si="31"/>
        <v>274.96386130675137</v>
      </c>
      <c r="G645" s="2">
        <f t="shared" si="30"/>
        <v>100000</v>
      </c>
      <c r="H645" s="15">
        <f t="shared" si="32"/>
        <v>1</v>
      </c>
    </row>
    <row r="646" spans="5:8">
      <c r="E646" s="2">
        <v>643</v>
      </c>
      <c r="F646" s="7">
        <f t="shared" si="31"/>
        <v>270.28888636870028</v>
      </c>
      <c r="G646" s="2">
        <f t="shared" si="30"/>
        <v>100000</v>
      </c>
      <c r="H646" s="15">
        <f t="shared" si="32"/>
        <v>1</v>
      </c>
    </row>
    <row r="647" spans="5:8">
      <c r="E647" s="2">
        <v>644</v>
      </c>
      <c r="F647" s="7">
        <f t="shared" si="31"/>
        <v>265.60751986630817</v>
      </c>
      <c r="G647" s="2">
        <f t="shared" si="30"/>
        <v>100000</v>
      </c>
      <c r="H647" s="15">
        <f t="shared" si="32"/>
        <v>1</v>
      </c>
    </row>
    <row r="648" spans="5:8">
      <c r="E648" s="2">
        <v>645</v>
      </c>
      <c r="F648" s="7">
        <f t="shared" si="31"/>
        <v>260.92153883161114</v>
      </c>
      <c r="G648" s="2">
        <f t="shared" si="30"/>
        <v>100000</v>
      </c>
      <c r="H648" s="15">
        <f t="shared" si="32"/>
        <v>1</v>
      </c>
    </row>
    <row r="649" spans="5:8">
      <c r="E649" s="2">
        <v>646</v>
      </c>
      <c r="F649" s="7">
        <f t="shared" si="31"/>
        <v>256.23274462703142</v>
      </c>
      <c r="G649" s="2">
        <f t="shared" si="30"/>
        <v>100000</v>
      </c>
      <c r="H649" s="15">
        <f t="shared" si="32"/>
        <v>1</v>
      </c>
    </row>
    <row r="650" spans="5:8">
      <c r="E650" s="2">
        <v>647</v>
      </c>
      <c r="F650" s="7">
        <f t="shared" si="31"/>
        <v>251.5429617679977</v>
      </c>
      <c r="G650" s="2">
        <f t="shared" si="30"/>
        <v>100000</v>
      </c>
      <c r="H650" s="15">
        <f t="shared" si="32"/>
        <v>1</v>
      </c>
    </row>
    <row r="651" spans="5:8">
      <c r="E651" s="2">
        <v>648</v>
      </c>
      <c r="F651" s="7">
        <f t="shared" si="31"/>
        <v>246.85403670537863</v>
      </c>
      <c r="G651" s="2">
        <f t="shared" si="30"/>
        <v>100000</v>
      </c>
      <c r="H651" s="15">
        <f t="shared" si="32"/>
        <v>1</v>
      </c>
    </row>
    <row r="652" spans="5:8">
      <c r="E652" s="2">
        <v>649</v>
      </c>
      <c r="F652" s="7">
        <f t="shared" si="31"/>
        <v>242.16783656994755</v>
      </c>
      <c r="G652" s="2">
        <f t="shared" si="30"/>
        <v>100000</v>
      </c>
      <c r="H652" s="15">
        <f t="shared" si="32"/>
        <v>1</v>
      </c>
    </row>
    <row r="653" spans="5:8">
      <c r="E653" s="2">
        <v>650</v>
      </c>
      <c r="F653" s="7">
        <f t="shared" si="31"/>
        <v>237.48624788116123</v>
      </c>
      <c r="G653" s="2">
        <f t="shared" si="30"/>
        <v>100000</v>
      </c>
      <c r="H653" s="15">
        <f t="shared" si="32"/>
        <v>1</v>
      </c>
    </row>
    <row r="654" spans="5:8">
      <c r="E654" s="2">
        <v>651</v>
      </c>
      <c r="F654" s="7">
        <f t="shared" si="31"/>
        <v>232.81117522258126</v>
      </c>
      <c r="G654" s="2">
        <f t="shared" si="30"/>
        <v>100000</v>
      </c>
      <c r="H654" s="15">
        <f t="shared" si="32"/>
        <v>1</v>
      </c>
    </row>
    <row r="655" spans="5:8">
      <c r="E655" s="2">
        <v>652</v>
      </c>
      <c r="F655" s="7">
        <f t="shared" si="31"/>
        <v>228.1445398863448</v>
      </c>
      <c r="G655" s="2">
        <f t="shared" si="30"/>
        <v>100000</v>
      </c>
      <c r="H655" s="15">
        <f t="shared" si="32"/>
        <v>1</v>
      </c>
    </row>
    <row r="656" spans="5:8">
      <c r="E656" s="2">
        <v>653</v>
      </c>
      <c r="F656" s="7">
        <f t="shared" si="31"/>
        <v>223.48827848909886</v>
      </c>
      <c r="G656" s="2">
        <f t="shared" si="30"/>
        <v>100000</v>
      </c>
      <c r="H656" s="15">
        <f t="shared" si="32"/>
        <v>1</v>
      </c>
    </row>
    <row r="657" spans="5:8">
      <c r="E657" s="2">
        <v>654</v>
      </c>
      <c r="F657" s="7">
        <f t="shared" si="31"/>
        <v>218.84434156186074</v>
      </c>
      <c r="G657" s="2">
        <f t="shared" si="30"/>
        <v>100000</v>
      </c>
      <c r="H657" s="15">
        <f t="shared" si="32"/>
        <v>1</v>
      </c>
    </row>
    <row r="658" spans="5:8">
      <c r="E658" s="2">
        <v>655</v>
      </c>
      <c r="F658" s="7">
        <f t="shared" si="31"/>
        <v>214.21469211629099</v>
      </c>
      <c r="G658" s="2">
        <f t="shared" si="30"/>
        <v>100000</v>
      </c>
      <c r="H658" s="15">
        <f t="shared" si="32"/>
        <v>1</v>
      </c>
    </row>
    <row r="659" spans="5:8">
      <c r="E659" s="2">
        <v>656</v>
      </c>
      <c r="F659" s="7">
        <f t="shared" si="31"/>
        <v>209.601304189849</v>
      </c>
      <c r="G659" s="2">
        <f t="shared" si="30"/>
        <v>100000</v>
      </c>
      <c r="H659" s="15">
        <f t="shared" si="32"/>
        <v>1</v>
      </c>
    </row>
    <row r="660" spans="5:8">
      <c r="E660" s="2">
        <v>657</v>
      </c>
      <c r="F660" s="7">
        <f t="shared" si="31"/>
        <v>205.00616137233732</v>
      </c>
      <c r="G660" s="2">
        <f t="shared" si="30"/>
        <v>100000</v>
      </c>
      <c r="H660" s="15">
        <f t="shared" si="32"/>
        <v>1</v>
      </c>
    </row>
    <row r="661" spans="5:8">
      <c r="E661" s="2">
        <v>658</v>
      </c>
      <c r="F661" s="7">
        <f t="shared" si="31"/>
        <v>200.4312553163015</v>
      </c>
      <c r="G661" s="2">
        <f t="shared" si="30"/>
        <v>100000</v>
      </c>
      <c r="H661" s="15">
        <f t="shared" si="32"/>
        <v>1</v>
      </c>
    </row>
    <row r="662" spans="5:8">
      <c r="E662" s="2">
        <v>659</v>
      </c>
      <c r="F662" s="7">
        <f t="shared" si="31"/>
        <v>195.87858423375283</v>
      </c>
      <c r="G662" s="2">
        <f t="shared" si="30"/>
        <v>100000</v>
      </c>
      <c r="H662" s="15">
        <f t="shared" si="32"/>
        <v>1</v>
      </c>
    </row>
    <row r="663" spans="5:8">
      <c r="E663" s="2">
        <v>660</v>
      </c>
      <c r="F663" s="7">
        <f t="shared" si="31"/>
        <v>191.35015138165741</v>
      </c>
      <c r="G663" s="2">
        <f t="shared" si="30"/>
        <v>100000</v>
      </c>
      <c r="H663" s="15">
        <f t="shared" si="32"/>
        <v>1</v>
      </c>
    </row>
    <row r="664" spans="5:8">
      <c r="E664" s="2">
        <v>661</v>
      </c>
      <c r="F664" s="7">
        <f t="shared" si="31"/>
        <v>186.84796353858405</v>
      </c>
      <c r="G664" s="2">
        <f t="shared" si="30"/>
        <v>100000</v>
      </c>
      <c r="H664" s="15">
        <f t="shared" si="32"/>
        <v>1</v>
      </c>
    </row>
    <row r="665" spans="5:8">
      <c r="E665" s="2">
        <v>662</v>
      </c>
      <c r="F665" s="7">
        <f t="shared" si="31"/>
        <v>182.37402947489235</v>
      </c>
      <c r="G665" s="2">
        <f t="shared" si="30"/>
        <v>100000</v>
      </c>
      <c r="H665" s="15">
        <f t="shared" si="32"/>
        <v>1</v>
      </c>
    </row>
    <row r="666" spans="5:8">
      <c r="E666" s="2">
        <v>663</v>
      </c>
      <c r="F666" s="7">
        <f t="shared" si="31"/>
        <v>177.93035841876511</v>
      </c>
      <c r="G666" s="2">
        <f t="shared" si="30"/>
        <v>100000</v>
      </c>
      <c r="H666" s="15">
        <f t="shared" si="32"/>
        <v>1</v>
      </c>
    </row>
    <row r="667" spans="5:8">
      <c r="E667" s="2">
        <v>664</v>
      </c>
      <c r="F667" s="7">
        <f t="shared" si="31"/>
        <v>173.5189585203606</v>
      </c>
      <c r="G667" s="2">
        <f t="shared" si="30"/>
        <v>100000</v>
      </c>
      <c r="H667" s="15">
        <f t="shared" si="32"/>
        <v>1</v>
      </c>
    </row>
    <row r="668" spans="5:8">
      <c r="E668" s="2">
        <v>665</v>
      </c>
      <c r="F668" s="7">
        <f t="shared" si="31"/>
        <v>169.14183531629334</v>
      </c>
      <c r="G668" s="2">
        <f t="shared" si="30"/>
        <v>100000</v>
      </c>
      <c r="H668" s="15">
        <f t="shared" si="32"/>
        <v>1</v>
      </c>
    </row>
    <row r="669" spans="5:8">
      <c r="E669" s="2">
        <v>666</v>
      </c>
      <c r="F669" s="7">
        <f t="shared" si="31"/>
        <v>164.80099019658135</v>
      </c>
      <c r="G669" s="2">
        <f t="shared" si="30"/>
        <v>100000</v>
      </c>
      <c r="H669" s="15">
        <f t="shared" si="32"/>
        <v>1</v>
      </c>
    </row>
    <row r="670" spans="5:8">
      <c r="E670" s="2">
        <v>667</v>
      </c>
      <c r="F670" s="7">
        <f t="shared" si="31"/>
        <v>160.49841887614386</v>
      </c>
      <c r="G670" s="2">
        <f t="shared" si="30"/>
        <v>100000</v>
      </c>
      <c r="H670" s="15">
        <f t="shared" si="32"/>
        <v>1</v>
      </c>
    </row>
    <row r="671" spans="5:8">
      <c r="E671" s="2">
        <v>668</v>
      </c>
      <c r="F671" s="7">
        <f t="shared" si="31"/>
        <v>156.23610987285574</v>
      </c>
      <c r="G671" s="2">
        <f t="shared" si="30"/>
        <v>100000</v>
      </c>
      <c r="H671" s="15">
        <f t="shared" si="32"/>
        <v>1</v>
      </c>
    </row>
    <row r="672" spans="5:8">
      <c r="E672" s="2">
        <v>669</v>
      </c>
      <c r="F672" s="7">
        <f t="shared" si="31"/>
        <v>152.01604299408262</v>
      </c>
      <c r="G672" s="2">
        <f t="shared" si="30"/>
        <v>100000</v>
      </c>
      <c r="H672" s="15">
        <f t="shared" si="32"/>
        <v>1</v>
      </c>
    </row>
    <row r="673" spans="5:8">
      <c r="E673" s="2">
        <v>670</v>
      </c>
      <c r="F673" s="7">
        <f t="shared" si="31"/>
        <v>147.84018783356251</v>
      </c>
      <c r="G673" s="2">
        <f t="shared" ref="G673:G723" si="33">$G$3</f>
        <v>100000</v>
      </c>
      <c r="H673" s="15">
        <f t="shared" si="32"/>
        <v>1</v>
      </c>
    </row>
    <row r="674" spans="5:8">
      <c r="E674" s="2">
        <v>671</v>
      </c>
      <c r="F674" s="7">
        <f t="shared" si="31"/>
        <v>143.71050228039562</v>
      </c>
      <c r="G674" s="2">
        <f t="shared" si="33"/>
        <v>100000</v>
      </c>
      <c r="H674" s="15">
        <f t="shared" si="32"/>
        <v>1</v>
      </c>
    </row>
    <row r="675" spans="5:8">
      <c r="E675" s="2">
        <v>672</v>
      </c>
      <c r="F675" s="7">
        <f t="shared" si="31"/>
        <v>139.62893104184073</v>
      </c>
      <c r="G675" s="2">
        <f t="shared" si="33"/>
        <v>100000</v>
      </c>
      <c r="H675" s="15">
        <f t="shared" si="32"/>
        <v>1</v>
      </c>
    </row>
    <row r="676" spans="5:8">
      <c r="E676" s="2">
        <v>673</v>
      </c>
      <c r="F676" s="7">
        <f t="shared" si="31"/>
        <v>135.59740418153234</v>
      </c>
      <c r="G676" s="2">
        <f t="shared" si="33"/>
        <v>100000</v>
      </c>
      <c r="H676" s="15">
        <f t="shared" si="32"/>
        <v>1</v>
      </c>
    </row>
    <row r="677" spans="5:8">
      <c r="E677" s="2">
        <v>674</v>
      </c>
      <c r="F677" s="7">
        <f t="shared" si="31"/>
        <v>131.61783567463166</v>
      </c>
      <c r="G677" s="2">
        <f t="shared" si="33"/>
        <v>100000</v>
      </c>
      <c r="H677" s="15">
        <f t="shared" si="32"/>
        <v>1</v>
      </c>
    </row>
    <row r="678" spans="5:8">
      <c r="E678" s="2">
        <v>675</v>
      </c>
      <c r="F678" s="7">
        <f t="shared" si="31"/>
        <v>127.69212198137024</v>
      </c>
      <c r="G678" s="2">
        <f t="shared" si="33"/>
        <v>100000</v>
      </c>
      <c r="H678" s="15">
        <f t="shared" si="32"/>
        <v>1</v>
      </c>
    </row>
    <row r="679" spans="5:8">
      <c r="E679" s="2">
        <v>676</v>
      </c>
      <c r="F679" s="7">
        <f t="shared" si="31"/>
        <v>123.8221406403305</v>
      </c>
      <c r="G679" s="2">
        <f t="shared" si="33"/>
        <v>100000</v>
      </c>
      <c r="H679" s="15">
        <f t="shared" si="32"/>
        <v>1</v>
      </c>
    </row>
    <row r="680" spans="5:8">
      <c r="E680" s="2">
        <v>677</v>
      </c>
      <c r="F680" s="7">
        <f t="shared" si="31"/>
        <v>120.00974888274665</v>
      </c>
      <c r="G680" s="2">
        <f t="shared" si="33"/>
        <v>100000</v>
      </c>
      <c r="H680" s="15">
        <f t="shared" si="32"/>
        <v>1</v>
      </c>
    </row>
    <row r="681" spans="5:8">
      <c r="E681" s="2">
        <v>678</v>
      </c>
      <c r="F681" s="7">
        <f t="shared" si="31"/>
        <v>116.25678226902093</v>
      </c>
      <c r="G681" s="2">
        <f t="shared" si="33"/>
        <v>100000</v>
      </c>
      <c r="H681" s="15">
        <f t="shared" si="32"/>
        <v>1</v>
      </c>
    </row>
    <row r="682" spans="5:8">
      <c r="E682" s="2">
        <v>679</v>
      </c>
      <c r="F682" s="7">
        <f t="shared" si="31"/>
        <v>112.56505334855927</v>
      </c>
      <c r="G682" s="2">
        <f t="shared" si="33"/>
        <v>100000</v>
      </c>
      <c r="H682" s="15">
        <f t="shared" si="32"/>
        <v>1</v>
      </c>
    </row>
    <row r="683" spans="5:8">
      <c r="E683" s="2">
        <v>680</v>
      </c>
      <c r="F683" s="7">
        <f t="shared" si="31"/>
        <v>108.93635034396898</v>
      </c>
      <c r="G683" s="2">
        <f t="shared" si="33"/>
        <v>100000</v>
      </c>
      <c r="H683" s="15">
        <f t="shared" si="32"/>
        <v>1</v>
      </c>
    </row>
    <row r="684" spans="5:8">
      <c r="E684" s="2">
        <v>681</v>
      </c>
      <c r="F684" s="7">
        <f t="shared" si="31"/>
        <v>105.37243586056717</v>
      </c>
      <c r="G684" s="2">
        <f t="shared" si="33"/>
        <v>100000</v>
      </c>
      <c r="H684" s="15">
        <f t="shared" si="32"/>
        <v>1</v>
      </c>
    </row>
    <row r="685" spans="5:8">
      <c r="E685" s="2">
        <v>682</v>
      </c>
      <c r="F685" s="7">
        <f t="shared" si="31"/>
        <v>101.87504562208296</v>
      </c>
      <c r="G685" s="2">
        <f t="shared" si="33"/>
        <v>100000</v>
      </c>
      <c r="H685" s="15">
        <f t="shared" si="32"/>
        <v>1</v>
      </c>
    </row>
    <row r="686" spans="5:8">
      <c r="E686" s="2">
        <v>683</v>
      </c>
      <c r="F686" s="7">
        <f t="shared" si="31"/>
        <v>98.445887233360423</v>
      </c>
      <c r="G686" s="2">
        <f t="shared" si="33"/>
        <v>100000</v>
      </c>
      <c r="H686" s="15">
        <f t="shared" si="32"/>
        <v>1</v>
      </c>
    </row>
    <row r="687" spans="5:8">
      <c r="E687" s="2">
        <v>684</v>
      </c>
      <c r="F687" s="7">
        <f t="shared" si="31"/>
        <v>95.086638970797139</v>
      </c>
      <c r="G687" s="2">
        <f t="shared" si="33"/>
        <v>100000</v>
      </c>
      <c r="H687" s="15">
        <f t="shared" si="32"/>
        <v>1</v>
      </c>
    </row>
    <row r="688" spans="5:8">
      <c r="E688" s="2">
        <v>685</v>
      </c>
      <c r="F688" s="7">
        <f t="shared" si="31"/>
        <v>91.798948601185572</v>
      </c>
      <c r="G688" s="2">
        <f t="shared" si="33"/>
        <v>100000</v>
      </c>
      <c r="H688" s="15">
        <f t="shared" si="32"/>
        <v>1</v>
      </c>
    </row>
    <row r="689" spans="5:8">
      <c r="E689" s="2">
        <v>686</v>
      </c>
      <c r="F689" s="7">
        <f t="shared" si="31"/>
        <v>88.584432229566659</v>
      </c>
      <c r="G689" s="2">
        <f t="shared" si="33"/>
        <v>100000</v>
      </c>
      <c r="H689" s="15">
        <f t="shared" si="32"/>
        <v>1</v>
      </c>
    </row>
    <row r="690" spans="5:8">
      <c r="E690" s="2">
        <v>687</v>
      </c>
      <c r="F690" s="7">
        <f t="shared" si="31"/>
        <v>85.44467317662513</v>
      </c>
      <c r="G690" s="2">
        <f t="shared" si="33"/>
        <v>100000</v>
      </c>
      <c r="H690" s="15">
        <f t="shared" si="32"/>
        <v>1</v>
      </c>
    </row>
    <row r="691" spans="5:8">
      <c r="E691" s="2">
        <v>688</v>
      </c>
      <c r="F691" s="7">
        <f t="shared" si="31"/>
        <v>82.381220886121127</v>
      </c>
      <c r="G691" s="2">
        <f t="shared" si="33"/>
        <v>100000</v>
      </c>
      <c r="H691" s="15">
        <f t="shared" si="32"/>
        <v>1</v>
      </c>
    </row>
    <row r="692" spans="5:8">
      <c r="E692" s="2">
        <v>689</v>
      </c>
      <c r="F692" s="7">
        <f t="shared" si="31"/>
        <v>79.395589862772994</v>
      </c>
      <c r="G692" s="2">
        <f t="shared" si="33"/>
        <v>100000</v>
      </c>
      <c r="H692" s="15">
        <f t="shared" si="32"/>
        <v>1</v>
      </c>
    </row>
    <row r="693" spans="5:8">
      <c r="E693" s="2">
        <v>690</v>
      </c>
      <c r="F693" s="7">
        <f t="shared" si="31"/>
        <v>76.489258640969197</v>
      </c>
      <c r="G693" s="2">
        <f t="shared" si="33"/>
        <v>100000</v>
      </c>
      <c r="H693" s="15">
        <f t="shared" si="32"/>
        <v>1</v>
      </c>
    </row>
    <row r="694" spans="5:8">
      <c r="E694" s="2">
        <v>691</v>
      </c>
      <c r="F694" s="7">
        <f t="shared" si="31"/>
        <v>73.663668784633089</v>
      </c>
      <c r="G694" s="2">
        <f t="shared" si="33"/>
        <v>100000</v>
      </c>
      <c r="H694" s="15">
        <f t="shared" si="32"/>
        <v>1</v>
      </c>
    </row>
    <row r="695" spans="5:8">
      <c r="E695" s="2">
        <v>692</v>
      </c>
      <c r="F695" s="7">
        <f t="shared" si="31"/>
        <v>70.920223918510814</v>
      </c>
      <c r="G695" s="2">
        <f t="shared" si="33"/>
        <v>100000</v>
      </c>
      <c r="H695" s="15">
        <f t="shared" si="32"/>
        <v>1</v>
      </c>
    </row>
    <row r="696" spans="5:8">
      <c r="E696" s="2">
        <v>693</v>
      </c>
      <c r="F696" s="7">
        <f t="shared" si="31"/>
        <v>68.260288791123486</v>
      </c>
      <c r="G696" s="2">
        <f t="shared" si="33"/>
        <v>100000</v>
      </c>
      <c r="H696" s="15">
        <f t="shared" si="32"/>
        <v>1</v>
      </c>
    </row>
    <row r="697" spans="5:8">
      <c r="E697" s="2">
        <v>694</v>
      </c>
      <c r="F697" s="7">
        <f t="shared" si="31"/>
        <v>65.685188369568039</v>
      </c>
      <c r="G697" s="2">
        <f t="shared" si="33"/>
        <v>100000</v>
      </c>
      <c r="H697" s="15">
        <f t="shared" si="32"/>
        <v>1</v>
      </c>
    </row>
    <row r="698" spans="5:8">
      <c r="E698" s="2">
        <v>695</v>
      </c>
      <c r="F698" s="7">
        <f t="shared" si="31"/>
        <v>63.196206966325704</v>
      </c>
      <c r="G698" s="2">
        <f t="shared" si="33"/>
        <v>100000</v>
      </c>
      <c r="H698" s="15">
        <f t="shared" si="32"/>
        <v>1</v>
      </c>
    </row>
    <row r="699" spans="5:8">
      <c r="E699" s="2">
        <v>696</v>
      </c>
      <c r="F699" s="7">
        <f t="shared" si="31"/>
        <v>60.794587398201188</v>
      </c>
      <c r="G699" s="2">
        <f t="shared" si="33"/>
        <v>100000</v>
      </c>
      <c r="H699" s="15">
        <f t="shared" si="32"/>
        <v>1</v>
      </c>
    </row>
    <row r="700" spans="5:8">
      <c r="E700" s="2">
        <v>697</v>
      </c>
      <c r="F700" s="7">
        <f t="shared" si="31"/>
        <v>58.481530177477197</v>
      </c>
      <c r="G700" s="2">
        <f t="shared" si="33"/>
        <v>100000</v>
      </c>
      <c r="H700" s="15">
        <f t="shared" si="32"/>
        <v>1</v>
      </c>
    </row>
    <row r="701" spans="5:8">
      <c r="E701" s="2">
        <v>698</v>
      </c>
      <c r="F701" s="7">
        <f t="shared" si="31"/>
        <v>56.25819273535074</v>
      </c>
      <c r="G701" s="2">
        <f t="shared" si="33"/>
        <v>100000</v>
      </c>
      <c r="H701" s="15">
        <f t="shared" si="32"/>
        <v>1</v>
      </c>
    </row>
    <row r="702" spans="5:8">
      <c r="E702" s="2">
        <v>699</v>
      </c>
      <c r="F702" s="7">
        <f t="shared" si="31"/>
        <v>54.125688677685183</v>
      </c>
      <c r="G702" s="2">
        <f t="shared" si="33"/>
        <v>100000</v>
      </c>
      <c r="H702" s="15">
        <f t="shared" si="32"/>
        <v>1</v>
      </c>
    </row>
    <row r="703" spans="5:8">
      <c r="E703" s="2">
        <v>700</v>
      </c>
      <c r="F703" s="7">
        <f t="shared" si="31"/>
        <v>52.085087073089703</v>
      </c>
      <c r="G703" s="2">
        <f t="shared" si="33"/>
        <v>100000</v>
      </c>
      <c r="H703" s="15">
        <f t="shared" si="32"/>
        <v>1</v>
      </c>
    </row>
    <row r="704" spans="5:8">
      <c r="E704" s="2">
        <v>701</v>
      </c>
      <c r="F704" s="7">
        <f t="shared" si="31"/>
        <v>50.137411773325397</v>
      </c>
      <c r="G704" s="2">
        <f t="shared" si="33"/>
        <v>100000</v>
      </c>
      <c r="H704" s="15">
        <f t="shared" si="32"/>
        <v>1</v>
      </c>
    </row>
    <row r="705" spans="5:8">
      <c r="E705" s="2">
        <v>702</v>
      </c>
      <c r="F705" s="7">
        <f t="shared" si="31"/>
        <v>48.283640766007728</v>
      </c>
      <c r="G705" s="2">
        <f t="shared" si="33"/>
        <v>100000</v>
      </c>
      <c r="H705" s="15">
        <f t="shared" si="32"/>
        <v>1</v>
      </c>
    </row>
    <row r="706" spans="5:8">
      <c r="E706" s="2">
        <v>703</v>
      </c>
      <c r="F706" s="7">
        <f t="shared" si="31"/>
        <v>46.524705559569099</v>
      </c>
      <c r="G706" s="2">
        <f t="shared" si="33"/>
        <v>100000</v>
      </c>
      <c r="H706" s="15">
        <f t="shared" si="32"/>
        <v>1</v>
      </c>
    </row>
    <row r="707" spans="5:8">
      <c r="E707" s="2">
        <v>704</v>
      </c>
      <c r="F707" s="7">
        <f t="shared" si="31"/>
        <v>44.861490600431708</v>
      </c>
      <c r="G707" s="2">
        <f t="shared" si="33"/>
        <v>100000</v>
      </c>
      <c r="H707" s="15">
        <f t="shared" si="32"/>
        <v>1</v>
      </c>
    </row>
    <row r="708" spans="5:8">
      <c r="E708" s="2">
        <v>705</v>
      </c>
      <c r="F708" s="7">
        <f t="shared" ref="F708:F722" si="34">$B$9+PI()*$B$5^2/4*($B$6+$B$7-$B$6*COS(RADIANS(E708))-$B$7*SQRT(1-($B$6/$B$7*SIN(RADIANS(E708)))^2))</f>
        <v>43.294832722323775</v>
      </c>
      <c r="G708" s="2">
        <f t="shared" si="33"/>
        <v>100000</v>
      </c>
      <c r="H708" s="15">
        <f t="shared" ref="H708:H722" si="35">G708/10^5</f>
        <v>1</v>
      </c>
    </row>
    <row r="709" spans="5:8">
      <c r="E709" s="2">
        <v>706</v>
      </c>
      <c r="F709" s="7">
        <f t="shared" si="34"/>
        <v>41.825520627673185</v>
      </c>
      <c r="G709" s="2">
        <f t="shared" si="33"/>
        <v>100000</v>
      </c>
      <c r="H709" s="15">
        <f t="shared" si="35"/>
        <v>1</v>
      </c>
    </row>
    <row r="710" spans="5:8">
      <c r="E710" s="2">
        <v>707</v>
      </c>
      <c r="F710" s="7">
        <f t="shared" si="34"/>
        <v>40.454294400998499</v>
      </c>
      <c r="G710" s="2">
        <f t="shared" si="33"/>
        <v>100000</v>
      </c>
      <c r="H710" s="15">
        <f t="shared" si="35"/>
        <v>1</v>
      </c>
    </row>
    <row r="711" spans="5:8">
      <c r="E711" s="2">
        <v>708</v>
      </c>
      <c r="F711" s="7">
        <f t="shared" si="34"/>
        <v>39.181845054216453</v>
      </c>
      <c r="G711" s="2">
        <f t="shared" si="33"/>
        <v>100000</v>
      </c>
      <c r="H711" s="15">
        <f t="shared" si="35"/>
        <v>1</v>
      </c>
    </row>
    <row r="712" spans="5:8">
      <c r="E712" s="2">
        <v>709</v>
      </c>
      <c r="F712" s="7">
        <f t="shared" si="34"/>
        <v>38.008814103783465</v>
      </c>
      <c r="G712" s="2">
        <f t="shared" si="33"/>
        <v>100000</v>
      </c>
      <c r="H712" s="15">
        <f t="shared" si="35"/>
        <v>1</v>
      </c>
    </row>
    <row r="713" spans="5:8">
      <c r="E713" s="2">
        <v>710</v>
      </c>
      <c r="F713" s="7">
        <f t="shared" si="34"/>
        <v>36.935793179580827</v>
      </c>
      <c r="G713" s="2">
        <f t="shared" si="33"/>
        <v>100000</v>
      </c>
      <c r="H713" s="15">
        <f t="shared" si="35"/>
        <v>1</v>
      </c>
    </row>
    <row r="714" spans="5:8">
      <c r="E714" s="2">
        <v>711</v>
      </c>
      <c r="F714" s="7">
        <f t="shared" si="34"/>
        <v>35.963323665465069</v>
      </c>
      <c r="G714" s="2">
        <f t="shared" si="33"/>
        <v>100000</v>
      </c>
      <c r="H714" s="15">
        <f t="shared" si="35"/>
        <v>1</v>
      </c>
    </row>
    <row r="715" spans="5:8">
      <c r="E715" s="2">
        <v>712</v>
      </c>
      <c r="F715" s="7">
        <f t="shared" si="34"/>
        <v>35.091896371394242</v>
      </c>
      <c r="G715" s="2">
        <f t="shared" si="33"/>
        <v>100000</v>
      </c>
      <c r="H715" s="15">
        <f t="shared" si="35"/>
        <v>1</v>
      </c>
    </row>
    <row r="716" spans="5:8">
      <c r="E716" s="2">
        <v>713</v>
      </c>
      <c r="F716" s="7">
        <f t="shared" si="34"/>
        <v>34.321951237052147</v>
      </c>
      <c r="G716" s="2">
        <f t="shared" si="33"/>
        <v>100000</v>
      </c>
      <c r="H716" s="15">
        <f t="shared" si="35"/>
        <v>1</v>
      </c>
    </row>
    <row r="717" spans="5:8">
      <c r="E717" s="2">
        <v>714</v>
      </c>
      <c r="F717" s="7">
        <f t="shared" si="34"/>
        <v>33.653877066894722</v>
      </c>
      <c r="G717" s="2">
        <f t="shared" si="33"/>
        <v>100000</v>
      </c>
      <c r="H717" s="15">
        <f t="shared" si="35"/>
        <v>1</v>
      </c>
    </row>
    <row r="718" spans="5:8">
      <c r="E718" s="2">
        <v>715</v>
      </c>
      <c r="F718" s="7">
        <f t="shared" si="34"/>
        <v>33.088011296546703</v>
      </c>
      <c r="G718" s="2">
        <f t="shared" si="33"/>
        <v>100000</v>
      </c>
      <c r="H718" s="15">
        <f t="shared" si="35"/>
        <v>1</v>
      </c>
    </row>
    <row r="719" spans="5:8">
      <c r="E719" s="2">
        <v>716</v>
      </c>
      <c r="F719" s="7">
        <f t="shared" si="34"/>
        <v>32.624639790483947</v>
      </c>
      <c r="G719" s="2">
        <f t="shared" si="33"/>
        <v>100000</v>
      </c>
      <c r="H719" s="15">
        <f t="shared" si="35"/>
        <v>1</v>
      </c>
    </row>
    <row r="720" spans="5:8">
      <c r="E720" s="2">
        <v>717</v>
      </c>
      <c r="F720" s="7">
        <f t="shared" si="34"/>
        <v>32.263996670943172</v>
      </c>
      <c r="G720" s="2">
        <f t="shared" si="33"/>
        <v>100000</v>
      </c>
      <c r="H720" s="15">
        <f t="shared" si="35"/>
        <v>1</v>
      </c>
    </row>
    <row r="721" spans="5:8">
      <c r="E721" s="2">
        <v>718</v>
      </c>
      <c r="F721" s="7">
        <f t="shared" si="34"/>
        <v>32.006264178010184</v>
      </c>
      <c r="G721" s="2">
        <f t="shared" si="33"/>
        <v>100000</v>
      </c>
      <c r="H721" s="15">
        <f t="shared" si="35"/>
        <v>1</v>
      </c>
    </row>
    <row r="722" spans="5:8">
      <c r="E722" s="2">
        <v>719</v>
      </c>
      <c r="F722" s="7">
        <f t="shared" si="34"/>
        <v>31.851572560843177</v>
      </c>
      <c r="G722" s="2">
        <f t="shared" si="33"/>
        <v>100000</v>
      </c>
      <c r="H722" s="15">
        <f t="shared" si="35"/>
        <v>1</v>
      </c>
    </row>
    <row r="723" spans="5:8">
      <c r="E723" s="2">
        <v>720</v>
      </c>
      <c r="F723" s="7">
        <f t="shared" ref="F723" si="36">$B$9+PI()*$B$5^2/4*($B$6+$B$7-$B$6*COS(RADIANS(E723))-$B$7*SQRT(1-($B$6/$B$7*SIN(RADIANS(E723)))^2))</f>
        <v>31.8</v>
      </c>
      <c r="G723" s="2">
        <f t="shared" si="33"/>
        <v>100000</v>
      </c>
      <c r="H723" s="15">
        <f t="shared" ref="H723" si="37">G723/10^5</f>
        <v>1</v>
      </c>
    </row>
  </sheetData>
  <conditionalFormatting sqref="H364:H543">
    <cfRule type="cellIs" dxfId="1" priority="2" operator="notEqual">
      <formula>$H$364</formula>
    </cfRule>
    <cfRule type="cellIs" dxfId="0" priority="3" operator="equal">
      <formula>$H$364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23"/>
  <sheetViews>
    <sheetView zoomScale="85" zoomScaleNormal="85" workbookViewId="0">
      <selection activeCell="E5" sqref="E5"/>
    </sheetView>
  </sheetViews>
  <sheetFormatPr defaultColWidth="8.85546875" defaultRowHeight="15"/>
  <cols>
    <col min="1" max="1" width="31.85546875" style="1" bestFit="1" customWidth="1"/>
    <col min="2" max="5" width="8.85546875" style="1"/>
    <col min="6" max="6" width="8.85546875" style="2"/>
    <col min="7" max="7" width="8.85546875" style="1"/>
    <col min="8" max="8" width="8.85546875" style="2"/>
    <col min="9" max="9" width="8.85546875" style="7"/>
    <col min="10" max="13" width="8.85546875" style="2"/>
    <col min="14" max="14" width="8.85546875" style="7"/>
    <col min="15" max="15" width="13.140625" style="9" customWidth="1"/>
    <col min="16" max="16384" width="8.85546875" style="1"/>
  </cols>
  <sheetData>
    <row r="1" spans="1:16">
      <c r="C1" s="2"/>
      <c r="H1" s="5" t="s">
        <v>20</v>
      </c>
      <c r="I1" s="6" t="s">
        <v>10</v>
      </c>
      <c r="J1" s="3" t="s">
        <v>11</v>
      </c>
      <c r="K1" s="3" t="s">
        <v>11</v>
      </c>
      <c r="L1" s="3"/>
      <c r="M1" s="5" t="s">
        <v>20</v>
      </c>
      <c r="N1" s="6" t="s">
        <v>10</v>
      </c>
      <c r="O1" s="8" t="s">
        <v>21</v>
      </c>
      <c r="P1" s="4"/>
    </row>
    <row r="2" spans="1:16">
      <c r="A2" s="22"/>
      <c r="B2" s="26" t="s">
        <v>61</v>
      </c>
      <c r="C2" s="26" t="s">
        <v>5</v>
      </c>
      <c r="D2" s="2"/>
      <c r="E2" s="2"/>
      <c r="H2" s="2" t="s">
        <v>19</v>
      </c>
      <c r="I2" s="7" t="s">
        <v>7</v>
      </c>
      <c r="J2" s="2" t="s">
        <v>12</v>
      </c>
      <c r="K2" s="2" t="s">
        <v>18</v>
      </c>
      <c r="M2" s="2" t="s">
        <v>19</v>
      </c>
      <c r="N2" s="7" t="s">
        <v>7</v>
      </c>
      <c r="O2" s="9" t="s">
        <v>18</v>
      </c>
    </row>
    <row r="3" spans="1:16">
      <c r="A3" s="20" t="s">
        <v>1</v>
      </c>
      <c r="B3" s="18">
        <v>17.5</v>
      </c>
      <c r="C3" s="17" t="s">
        <v>4</v>
      </c>
      <c r="D3" s="2"/>
      <c r="E3" s="2"/>
      <c r="H3" s="2">
        <v>0</v>
      </c>
      <c r="I3" s="7">
        <f t="shared" ref="I3:I34" si="0">$B$9+PI()*$B$5^2/4*($B$6+$B$7-$B$6*COS(RADIANS(H3))-$B$7*SQRT(1-($B$6/$B$7*SIN(RADIANS(H3)))^2))</f>
        <v>31.8</v>
      </c>
      <c r="J3" s="10">
        <v>97000</v>
      </c>
      <c r="K3" s="7">
        <f>J3/10^5</f>
        <v>0.97</v>
      </c>
      <c r="L3" s="7"/>
      <c r="M3" s="10">
        <v>0</v>
      </c>
      <c r="N3" s="7">
        <f t="shared" ref="N3:N34" si="1">$B$9+PI()*$B$5^2/4*($B$6+$B$7-$B$6*COS(RADIANS(M3))-$B$7*SQRT(1-($B$6/$B$7*SIN(RADIANS(M3)))^2))</f>
        <v>31.8</v>
      </c>
      <c r="O3" s="27">
        <v>1.17</v>
      </c>
    </row>
    <row r="4" spans="1:16">
      <c r="A4" s="20" t="s">
        <v>2</v>
      </c>
      <c r="B4" s="18">
        <v>9</v>
      </c>
      <c r="C4" s="17" t="s">
        <v>6</v>
      </c>
      <c r="D4" s="2"/>
      <c r="E4" s="2"/>
      <c r="H4" s="2">
        <v>1</v>
      </c>
      <c r="I4" s="7">
        <f t="shared" si="0"/>
        <v>31.851572560843177</v>
      </c>
      <c r="J4" s="2">
        <f t="shared" ref="J4:J35" si="2">$J$3</f>
        <v>97000</v>
      </c>
      <c r="K4" s="7">
        <f t="shared" ref="K4:K67" si="3">J4/10^5</f>
        <v>0.97</v>
      </c>
      <c r="L4" s="7"/>
      <c r="M4" s="10">
        <v>1</v>
      </c>
      <c r="N4" s="7">
        <f t="shared" si="1"/>
        <v>31.851572560843177</v>
      </c>
      <c r="O4" s="27">
        <v>1.1237588042714619</v>
      </c>
    </row>
    <row r="5" spans="1:16">
      <c r="A5" s="20" t="s">
        <v>3</v>
      </c>
      <c r="B5" s="18">
        <v>8.5</v>
      </c>
      <c r="C5" s="17" t="s">
        <v>6</v>
      </c>
      <c r="D5" s="2"/>
      <c r="E5" s="2"/>
      <c r="H5" s="2">
        <v>2</v>
      </c>
      <c r="I5" s="7">
        <f t="shared" si="0"/>
        <v>32.006264178010184</v>
      </c>
      <c r="J5" s="2">
        <f t="shared" si="2"/>
        <v>97000</v>
      </c>
      <c r="K5" s="7">
        <f t="shared" si="3"/>
        <v>0.97</v>
      </c>
      <c r="L5" s="7"/>
      <c r="M5" s="10">
        <v>2</v>
      </c>
      <c r="N5" s="7">
        <f t="shared" si="1"/>
        <v>32.006264178010184</v>
      </c>
      <c r="O5" s="27">
        <v>1.0981290753442943</v>
      </c>
    </row>
    <row r="6" spans="1:16">
      <c r="A6" s="20" t="s">
        <v>9</v>
      </c>
      <c r="B6" s="19">
        <f>B4/2</f>
        <v>4.5</v>
      </c>
      <c r="C6" s="17" t="s">
        <v>6</v>
      </c>
      <c r="D6" s="2"/>
      <c r="E6" s="2"/>
      <c r="H6" s="2">
        <v>3</v>
      </c>
      <c r="I6" s="7">
        <f t="shared" si="0"/>
        <v>32.263996670943172</v>
      </c>
      <c r="J6" s="2">
        <f t="shared" si="2"/>
        <v>97000</v>
      </c>
      <c r="K6" s="7">
        <f t="shared" si="3"/>
        <v>0.97</v>
      </c>
      <c r="L6" s="7"/>
      <c r="M6" s="10">
        <v>3</v>
      </c>
      <c r="N6" s="7">
        <f t="shared" si="1"/>
        <v>32.263996670943172</v>
      </c>
      <c r="O6" s="27">
        <v>1.0694516817994628</v>
      </c>
    </row>
    <row r="7" spans="1:16">
      <c r="A7" s="20" t="s">
        <v>8</v>
      </c>
      <c r="B7" s="18">
        <v>13.8</v>
      </c>
      <c r="C7" s="17" t="s">
        <v>6</v>
      </c>
      <c r="D7" s="2"/>
      <c r="E7" s="2"/>
      <c r="H7" s="2">
        <v>4</v>
      </c>
      <c r="I7" s="7">
        <f t="shared" si="0"/>
        <v>32.624639790484046</v>
      </c>
      <c r="J7" s="2">
        <f t="shared" si="2"/>
        <v>97000</v>
      </c>
      <c r="K7" s="7">
        <f t="shared" si="3"/>
        <v>0.97</v>
      </c>
      <c r="L7" s="7"/>
      <c r="M7" s="10">
        <v>4</v>
      </c>
      <c r="N7" s="7">
        <f t="shared" si="1"/>
        <v>32.624639790484046</v>
      </c>
      <c r="O7" s="27">
        <v>1.0384125789810568</v>
      </c>
    </row>
    <row r="8" spans="1:16">
      <c r="C8" s="2"/>
      <c r="D8" s="2"/>
      <c r="E8" s="2"/>
      <c r="H8" s="2">
        <v>5</v>
      </c>
      <c r="I8" s="7">
        <f t="shared" si="0"/>
        <v>33.088011296546703</v>
      </c>
      <c r="J8" s="2">
        <f t="shared" si="2"/>
        <v>97000</v>
      </c>
      <c r="K8" s="7">
        <f t="shared" si="3"/>
        <v>0.97</v>
      </c>
      <c r="L8" s="7"/>
      <c r="M8" s="10">
        <v>5</v>
      </c>
      <c r="N8" s="7">
        <f t="shared" si="1"/>
        <v>33.088011296546703</v>
      </c>
      <c r="O8" s="27">
        <v>1.0062099138330645</v>
      </c>
    </row>
    <row r="9" spans="1:16">
      <c r="A9" s="20" t="s">
        <v>0</v>
      </c>
      <c r="B9" s="21">
        <v>31.8</v>
      </c>
      <c r="C9" s="17" t="s">
        <v>7</v>
      </c>
      <c r="D9" s="2"/>
      <c r="E9" s="2"/>
      <c r="H9" s="2">
        <v>6</v>
      </c>
      <c r="I9" s="7">
        <f t="shared" si="0"/>
        <v>33.653877066894722</v>
      </c>
      <c r="J9" s="2">
        <f t="shared" si="2"/>
        <v>97000</v>
      </c>
      <c r="K9" s="7">
        <f t="shared" si="3"/>
        <v>0.97</v>
      </c>
      <c r="L9" s="7"/>
      <c r="M9" s="10">
        <v>6</v>
      </c>
      <c r="N9" s="7">
        <f t="shared" si="1"/>
        <v>33.653877066894722</v>
      </c>
      <c r="O9" s="27">
        <v>0.97411046634291554</v>
      </c>
    </row>
    <row r="10" spans="1:16">
      <c r="C10" s="2"/>
      <c r="D10" s="2"/>
      <c r="E10" s="2"/>
      <c r="H10" s="2">
        <v>7</v>
      </c>
      <c r="I10" s="7">
        <f t="shared" si="0"/>
        <v>34.321951237052147</v>
      </c>
      <c r="J10" s="2">
        <f t="shared" si="2"/>
        <v>97000</v>
      </c>
      <c r="K10" s="7">
        <f t="shared" si="3"/>
        <v>0.97</v>
      </c>
      <c r="L10" s="7"/>
      <c r="M10" s="10">
        <v>7</v>
      </c>
      <c r="N10" s="7">
        <f t="shared" si="1"/>
        <v>34.321951237052147</v>
      </c>
      <c r="O10" s="27">
        <v>0.94334179640234339</v>
      </c>
    </row>
    <row r="11" spans="1:16">
      <c r="C11" s="2"/>
      <c r="D11" s="2"/>
      <c r="E11" s="2"/>
      <c r="H11" s="2">
        <v>8</v>
      </c>
      <c r="I11" s="7">
        <f t="shared" si="0"/>
        <v>35.091896371394242</v>
      </c>
      <c r="J11" s="2">
        <f t="shared" si="2"/>
        <v>97000</v>
      </c>
      <c r="K11" s="7">
        <f t="shared" si="3"/>
        <v>0.97</v>
      </c>
      <c r="L11" s="7"/>
      <c r="M11" s="10">
        <v>8</v>
      </c>
      <c r="N11" s="7">
        <f t="shared" si="1"/>
        <v>35.091896371394242</v>
      </c>
      <c r="O11" s="27">
        <v>0.91588792626628779</v>
      </c>
    </row>
    <row r="12" spans="1:16">
      <c r="A12" s="20" t="s">
        <v>13</v>
      </c>
      <c r="B12" s="18">
        <v>1.5773968243110539</v>
      </c>
      <c r="C12" s="17" t="s">
        <v>4</v>
      </c>
      <c r="D12" s="2"/>
      <c r="E12" s="2"/>
      <c r="H12" s="2">
        <v>9</v>
      </c>
      <c r="I12" s="7">
        <f t="shared" si="0"/>
        <v>35.963323665465069</v>
      </c>
      <c r="J12" s="2">
        <f t="shared" si="2"/>
        <v>97000</v>
      </c>
      <c r="K12" s="7">
        <f t="shared" si="3"/>
        <v>0.97</v>
      </c>
      <c r="L12" s="7"/>
      <c r="M12" s="10">
        <v>9</v>
      </c>
      <c r="N12" s="7">
        <f t="shared" si="1"/>
        <v>35.963323665465069</v>
      </c>
      <c r="O12" s="27">
        <v>0.89394826706936859</v>
      </c>
    </row>
    <row r="13" spans="1:16">
      <c r="A13" s="20" t="s">
        <v>14</v>
      </c>
      <c r="B13" s="18">
        <v>1.23</v>
      </c>
      <c r="C13" s="17" t="s">
        <v>4</v>
      </c>
      <c r="D13" s="2"/>
      <c r="E13" s="2"/>
      <c r="H13" s="2">
        <v>10</v>
      </c>
      <c r="I13" s="7">
        <f t="shared" si="0"/>
        <v>36.935793179580827</v>
      </c>
      <c r="J13" s="2">
        <f t="shared" si="2"/>
        <v>97000</v>
      </c>
      <c r="K13" s="7">
        <f t="shared" si="3"/>
        <v>0.97</v>
      </c>
      <c r="L13" s="7"/>
      <c r="M13" s="10">
        <v>10</v>
      </c>
      <c r="N13" s="7">
        <f t="shared" si="1"/>
        <v>36.935793179580827</v>
      </c>
      <c r="O13" s="27">
        <v>0.87881790135643378</v>
      </c>
    </row>
    <row r="14" spans="1:16">
      <c r="C14" s="2"/>
      <c r="D14" s="2"/>
      <c r="E14" s="2"/>
      <c r="H14" s="2">
        <v>11</v>
      </c>
      <c r="I14" s="7">
        <f t="shared" si="0"/>
        <v>38.008814103783465</v>
      </c>
      <c r="J14" s="2">
        <f t="shared" si="2"/>
        <v>97000</v>
      </c>
      <c r="K14" s="7">
        <f t="shared" si="3"/>
        <v>0.97</v>
      </c>
      <c r="L14" s="7"/>
      <c r="M14" s="10">
        <v>11</v>
      </c>
      <c r="N14" s="7">
        <f t="shared" si="1"/>
        <v>38.008814103783465</v>
      </c>
      <c r="O14" s="27">
        <v>0.86939032514874215</v>
      </c>
    </row>
    <row r="15" spans="1:16">
      <c r="A15" s="20" t="s">
        <v>16</v>
      </c>
      <c r="B15" s="18">
        <v>1.35</v>
      </c>
      <c r="C15" s="17"/>
      <c r="D15" s="2"/>
      <c r="E15" s="2"/>
      <c r="H15" s="2">
        <v>12</v>
      </c>
      <c r="I15" s="7">
        <f t="shared" si="0"/>
        <v>39.181845054216453</v>
      </c>
      <c r="J15" s="2">
        <f t="shared" si="2"/>
        <v>97000</v>
      </c>
      <c r="K15" s="7">
        <f t="shared" si="3"/>
        <v>0.97</v>
      </c>
      <c r="L15" s="7"/>
      <c r="M15" s="10">
        <v>12</v>
      </c>
      <c r="N15" s="7">
        <f t="shared" si="1"/>
        <v>39.181845054216453</v>
      </c>
      <c r="O15" s="27">
        <v>0.86377182429500932</v>
      </c>
    </row>
    <row r="16" spans="1:16">
      <c r="A16" s="20" t="s">
        <v>17</v>
      </c>
      <c r="B16" s="18">
        <v>1.24</v>
      </c>
      <c r="C16" s="17"/>
      <c r="D16" s="2"/>
      <c r="E16" s="2"/>
      <c r="H16" s="2">
        <v>13</v>
      </c>
      <c r="I16" s="7">
        <f t="shared" si="0"/>
        <v>40.454294400998499</v>
      </c>
      <c r="J16" s="2">
        <f t="shared" si="2"/>
        <v>97000</v>
      </c>
      <c r="K16" s="7">
        <f t="shared" si="3"/>
        <v>0.97</v>
      </c>
      <c r="L16" s="7"/>
      <c r="M16" s="10">
        <v>13</v>
      </c>
      <c r="N16" s="7">
        <f t="shared" si="1"/>
        <v>40.454294400998499</v>
      </c>
      <c r="O16" s="27">
        <v>0.85981904176456925</v>
      </c>
    </row>
    <row r="17" spans="1:15">
      <c r="C17" s="2"/>
      <c r="D17" s="2"/>
      <c r="E17" s="2"/>
      <c r="H17" s="2">
        <v>14</v>
      </c>
      <c r="I17" s="7">
        <f t="shared" si="0"/>
        <v>41.825520627673285</v>
      </c>
      <c r="J17" s="2">
        <f t="shared" si="2"/>
        <v>97000</v>
      </c>
      <c r="K17" s="7">
        <f t="shared" si="3"/>
        <v>0.97</v>
      </c>
      <c r="L17" s="7"/>
      <c r="M17" s="10">
        <v>14</v>
      </c>
      <c r="N17" s="7">
        <f t="shared" si="1"/>
        <v>41.825520627673285</v>
      </c>
      <c r="O17" s="27">
        <v>0.85695471652433597</v>
      </c>
    </row>
    <row r="18" spans="1:15">
      <c r="A18" s="20" t="s">
        <v>15</v>
      </c>
      <c r="B18" s="25">
        <f>$B$13*$B$9</f>
        <v>39.113999999999997</v>
      </c>
      <c r="C18" s="17"/>
      <c r="D18" s="2"/>
      <c r="E18" s="2"/>
      <c r="H18" s="2">
        <v>15</v>
      </c>
      <c r="I18" s="7">
        <f t="shared" si="0"/>
        <v>43.294832722323775</v>
      </c>
      <c r="J18" s="2">
        <f t="shared" si="2"/>
        <v>97000</v>
      </c>
      <c r="K18" s="7">
        <f t="shared" si="3"/>
        <v>0.97</v>
      </c>
      <c r="L18" s="7"/>
      <c r="M18" s="10">
        <v>15</v>
      </c>
      <c r="N18" s="7">
        <f t="shared" si="1"/>
        <v>43.294832722323775</v>
      </c>
      <c r="O18" s="27">
        <v>0.85456535726089067</v>
      </c>
    </row>
    <row r="19" spans="1:15">
      <c r="A19" s="16"/>
      <c r="C19" s="2"/>
      <c r="D19" s="2"/>
      <c r="E19" s="2"/>
      <c r="H19" s="2">
        <v>16</v>
      </c>
      <c r="I19" s="7">
        <f t="shared" si="0"/>
        <v>44.861490600431708</v>
      </c>
      <c r="J19" s="2">
        <f t="shared" si="2"/>
        <v>97000</v>
      </c>
      <c r="K19" s="7">
        <f t="shared" si="3"/>
        <v>0.97</v>
      </c>
      <c r="L19" s="7"/>
      <c r="M19" s="10">
        <v>16</v>
      </c>
      <c r="N19" s="7">
        <f t="shared" si="1"/>
        <v>44.861490600431708</v>
      </c>
      <c r="O19" s="27">
        <v>0.8527665911888167</v>
      </c>
    </row>
    <row r="20" spans="1:15" ht="15.75" thickBot="1">
      <c r="H20" s="2">
        <v>17</v>
      </c>
      <c r="I20" s="7">
        <f t="shared" si="0"/>
        <v>46.524705559569199</v>
      </c>
      <c r="J20" s="2">
        <f t="shared" si="2"/>
        <v>97000</v>
      </c>
      <c r="K20" s="7">
        <f t="shared" si="3"/>
        <v>0.97</v>
      </c>
      <c r="L20" s="7"/>
      <c r="M20" s="10">
        <v>17</v>
      </c>
      <c r="N20" s="7">
        <f t="shared" si="1"/>
        <v>46.524705559569199</v>
      </c>
      <c r="O20" s="27">
        <v>0.85127975965245561</v>
      </c>
    </row>
    <row r="21" spans="1:15">
      <c r="A21" s="29" t="s">
        <v>62</v>
      </c>
      <c r="B21" s="30" t="s">
        <v>22</v>
      </c>
      <c r="C21" s="30" t="s">
        <v>23</v>
      </c>
      <c r="D21" s="31" t="s">
        <v>24</v>
      </c>
      <c r="H21" s="2">
        <v>18</v>
      </c>
      <c r="I21" s="7">
        <f t="shared" si="0"/>
        <v>48.283640766007728</v>
      </c>
      <c r="J21" s="2">
        <f t="shared" si="2"/>
        <v>97000</v>
      </c>
      <c r="K21" s="7">
        <f t="shared" si="3"/>
        <v>0.97</v>
      </c>
      <c r="L21" s="7"/>
      <c r="M21" s="10">
        <v>18</v>
      </c>
      <c r="N21" s="7">
        <f t="shared" si="1"/>
        <v>48.283640766007728</v>
      </c>
      <c r="O21" s="27">
        <v>0.85014227450851798</v>
      </c>
    </row>
    <row r="22" spans="1:15" ht="15.75" thickBot="1">
      <c r="A22" s="34" t="s">
        <v>25</v>
      </c>
      <c r="B22" s="35" t="s">
        <v>26</v>
      </c>
      <c r="C22" s="35" t="s">
        <v>26</v>
      </c>
      <c r="D22" s="36" t="s">
        <v>27</v>
      </c>
      <c r="H22" s="2">
        <v>19</v>
      </c>
      <c r="I22" s="7">
        <f t="shared" si="0"/>
        <v>50.137411773325496</v>
      </c>
      <c r="J22" s="2">
        <f t="shared" si="2"/>
        <v>97000</v>
      </c>
      <c r="K22" s="7">
        <f t="shared" si="3"/>
        <v>0.97</v>
      </c>
      <c r="L22" s="7"/>
      <c r="M22" s="10">
        <v>19</v>
      </c>
      <c r="N22" s="7">
        <f t="shared" si="1"/>
        <v>50.137411773325496</v>
      </c>
      <c r="O22" s="27">
        <v>0.84901959644183256</v>
      </c>
    </row>
    <row r="23" spans="1:15">
      <c r="A23" s="37" t="s">
        <v>28</v>
      </c>
      <c r="B23" s="38" t="s">
        <v>29</v>
      </c>
      <c r="C23" s="38" t="s">
        <v>30</v>
      </c>
      <c r="D23" s="39" t="s">
        <v>31</v>
      </c>
      <c r="H23" s="2">
        <v>20</v>
      </c>
      <c r="I23" s="7">
        <f t="shared" si="0"/>
        <v>52.085087073089703</v>
      </c>
      <c r="J23" s="2">
        <f t="shared" si="2"/>
        <v>97000</v>
      </c>
      <c r="K23" s="7">
        <f t="shared" si="3"/>
        <v>0.97</v>
      </c>
      <c r="L23" s="7"/>
      <c r="M23" s="10">
        <v>20</v>
      </c>
      <c r="N23" s="7">
        <f t="shared" si="1"/>
        <v>52.085087073089703</v>
      </c>
      <c r="O23" s="27">
        <v>0.84756829766415398</v>
      </c>
    </row>
    <row r="24" spans="1:15">
      <c r="A24" s="32" t="s">
        <v>32</v>
      </c>
      <c r="B24" s="28" t="s">
        <v>33</v>
      </c>
      <c r="C24" s="28" t="s">
        <v>34</v>
      </c>
      <c r="D24" s="33" t="s">
        <v>35</v>
      </c>
      <c r="H24" s="2">
        <v>21</v>
      </c>
      <c r="I24" s="7">
        <f t="shared" si="0"/>
        <v>54.125688677685083</v>
      </c>
      <c r="J24" s="2">
        <f t="shared" si="2"/>
        <v>97000</v>
      </c>
      <c r="K24" s="7">
        <f t="shared" si="3"/>
        <v>0.97</v>
      </c>
      <c r="L24" s="7"/>
      <c r="M24" s="10">
        <v>21</v>
      </c>
      <c r="N24" s="7">
        <f t="shared" si="1"/>
        <v>54.125688677685083</v>
      </c>
      <c r="O24" s="27">
        <v>0.84550283210032551</v>
      </c>
    </row>
    <row r="25" spans="1:15">
      <c r="A25" s="32" t="s">
        <v>36</v>
      </c>
      <c r="B25" s="28" t="s">
        <v>37</v>
      </c>
      <c r="C25" s="28" t="s">
        <v>38</v>
      </c>
      <c r="D25" s="33">
        <v>1.3979999999999999</v>
      </c>
      <c r="H25" s="2">
        <v>22</v>
      </c>
      <c r="I25" s="7">
        <f t="shared" si="0"/>
        <v>56.25819273535074</v>
      </c>
      <c r="J25" s="2">
        <f t="shared" si="2"/>
        <v>97000</v>
      </c>
      <c r="K25" s="7">
        <f t="shared" si="3"/>
        <v>0.97</v>
      </c>
      <c r="L25" s="7"/>
      <c r="M25" s="10">
        <v>22</v>
      </c>
      <c r="N25" s="7">
        <f t="shared" si="1"/>
        <v>56.25819273535074</v>
      </c>
      <c r="O25" s="27">
        <v>0.84275985198101311</v>
      </c>
    </row>
    <row r="26" spans="1:15">
      <c r="A26" s="32" t="s">
        <v>39</v>
      </c>
      <c r="B26" s="28" t="s">
        <v>40</v>
      </c>
      <c r="C26" s="28">
        <v>0.72599999999999998</v>
      </c>
      <c r="D26" s="33">
        <v>1.395</v>
      </c>
      <c r="H26" s="2">
        <v>23</v>
      </c>
      <c r="I26" s="7">
        <f t="shared" si="0"/>
        <v>58.481530177477097</v>
      </c>
      <c r="J26" s="2">
        <f t="shared" si="2"/>
        <v>97000</v>
      </c>
      <c r="K26" s="7">
        <f t="shared" si="3"/>
        <v>0.97</v>
      </c>
      <c r="L26" s="7"/>
      <c r="M26" s="10">
        <v>23</v>
      </c>
      <c r="N26" s="7">
        <f t="shared" si="1"/>
        <v>58.481530177477097</v>
      </c>
      <c r="O26" s="27">
        <v>0.83953323873686236</v>
      </c>
    </row>
    <row r="27" spans="1:15">
      <c r="A27" s="32" t="s">
        <v>41</v>
      </c>
      <c r="B27" s="28" t="s">
        <v>42</v>
      </c>
      <c r="C27" s="28">
        <v>0.73299999999999998</v>
      </c>
      <c r="D27" s="33">
        <v>1.391</v>
      </c>
      <c r="H27" s="2">
        <v>24</v>
      </c>
      <c r="I27" s="7">
        <f t="shared" si="0"/>
        <v>60.794587398201088</v>
      </c>
      <c r="J27" s="2">
        <f t="shared" si="2"/>
        <v>97000</v>
      </c>
      <c r="K27" s="7">
        <f t="shared" si="3"/>
        <v>0.97</v>
      </c>
      <c r="L27" s="7"/>
      <c r="M27" s="10">
        <v>24</v>
      </c>
      <c r="N27" s="7">
        <f t="shared" si="1"/>
        <v>60.794587398201088</v>
      </c>
      <c r="O27" s="27">
        <v>0.83609060835864613</v>
      </c>
    </row>
    <row r="28" spans="1:15">
      <c r="A28" s="32" t="s">
        <v>43</v>
      </c>
      <c r="B28" s="28" t="s">
        <v>44</v>
      </c>
      <c r="C28" s="28">
        <v>0.74199999999999999</v>
      </c>
      <c r="D28" s="33">
        <v>1.387</v>
      </c>
      <c r="H28" s="2">
        <v>25</v>
      </c>
      <c r="I28" s="7">
        <f t="shared" si="0"/>
        <v>63.196206966325704</v>
      </c>
      <c r="J28" s="2">
        <f t="shared" si="2"/>
        <v>97000</v>
      </c>
      <c r="K28" s="7">
        <f t="shared" si="3"/>
        <v>0.97</v>
      </c>
      <c r="L28" s="7"/>
      <c r="M28" s="10">
        <v>25</v>
      </c>
      <c r="N28" s="7">
        <f t="shared" si="1"/>
        <v>63.196206966325704</v>
      </c>
      <c r="O28" s="27">
        <v>0.83292272048306859</v>
      </c>
    </row>
    <row r="29" spans="1:15">
      <c r="A29" s="32" t="s">
        <v>45</v>
      </c>
      <c r="B29" s="28" t="s">
        <v>46</v>
      </c>
      <c r="C29" s="28">
        <v>0.753</v>
      </c>
      <c r="D29" s="33">
        <v>1.381</v>
      </c>
      <c r="H29" s="2">
        <v>26</v>
      </c>
      <c r="I29" s="7">
        <f t="shared" si="0"/>
        <v>65.685188369567939</v>
      </c>
      <c r="J29" s="2">
        <f t="shared" si="2"/>
        <v>97000</v>
      </c>
      <c r="K29" s="7">
        <f t="shared" si="3"/>
        <v>0.97</v>
      </c>
      <c r="L29" s="7"/>
      <c r="M29" s="10">
        <v>26</v>
      </c>
      <c r="N29" s="7">
        <f t="shared" si="1"/>
        <v>65.685188369567939</v>
      </c>
      <c r="O29" s="27">
        <v>0.83048968980793914</v>
      </c>
    </row>
    <row r="30" spans="1:15">
      <c r="A30" s="32" t="s">
        <v>47</v>
      </c>
      <c r="B30" s="28">
        <v>1.0509999999999999</v>
      </c>
      <c r="C30" s="28">
        <v>0.76400000000000001</v>
      </c>
      <c r="D30" s="33">
        <v>1.3759999999999999</v>
      </c>
      <c r="H30" s="2">
        <v>27</v>
      </c>
      <c r="I30" s="7">
        <f t="shared" si="0"/>
        <v>68.260288791123699</v>
      </c>
      <c r="J30" s="2">
        <f t="shared" si="2"/>
        <v>97000</v>
      </c>
      <c r="K30" s="7">
        <f t="shared" si="3"/>
        <v>0.97</v>
      </c>
      <c r="L30" s="7"/>
      <c r="M30" s="10">
        <v>27</v>
      </c>
      <c r="N30" s="7">
        <f t="shared" si="1"/>
        <v>68.260288791123699</v>
      </c>
      <c r="O30" s="27">
        <v>0.82913334149915874</v>
      </c>
    </row>
    <row r="31" spans="1:15">
      <c r="A31" s="32" t="s">
        <v>48</v>
      </c>
      <c r="B31" s="28">
        <v>1.0629999999999999</v>
      </c>
      <c r="C31" s="28">
        <v>0.77600000000000002</v>
      </c>
      <c r="D31" s="33">
        <v>1.37</v>
      </c>
      <c r="H31" s="2">
        <v>28</v>
      </c>
      <c r="I31" s="7">
        <f t="shared" si="0"/>
        <v>70.920223918510814</v>
      </c>
      <c r="J31" s="2">
        <f t="shared" si="2"/>
        <v>97000</v>
      </c>
      <c r="K31" s="7">
        <f t="shared" si="3"/>
        <v>0.97</v>
      </c>
      <c r="L31" s="7"/>
      <c r="M31" s="10">
        <v>28</v>
      </c>
      <c r="N31" s="7">
        <f t="shared" si="1"/>
        <v>70.920223918510814</v>
      </c>
      <c r="O31" s="27">
        <v>0.82887009321457761</v>
      </c>
    </row>
    <row r="32" spans="1:15">
      <c r="A32" s="32" t="s">
        <v>49</v>
      </c>
      <c r="B32" s="28">
        <v>1.075</v>
      </c>
      <c r="C32" s="28">
        <v>0.78800000000000003</v>
      </c>
      <c r="D32" s="33">
        <v>1.3640000000000001</v>
      </c>
      <c r="H32" s="2">
        <v>29</v>
      </c>
      <c r="I32" s="7">
        <f t="shared" si="0"/>
        <v>73.663668784632875</v>
      </c>
      <c r="J32" s="2">
        <f t="shared" si="2"/>
        <v>97000</v>
      </c>
      <c r="K32" s="7">
        <f t="shared" si="3"/>
        <v>0.97</v>
      </c>
      <c r="L32" s="7"/>
      <c r="M32" s="10">
        <v>29</v>
      </c>
      <c r="N32" s="7">
        <f t="shared" si="1"/>
        <v>73.663668784632875</v>
      </c>
      <c r="O32" s="27">
        <v>0.82950127725435718</v>
      </c>
    </row>
    <row r="33" spans="1:15">
      <c r="A33" s="32" t="s">
        <v>50</v>
      </c>
      <c r="B33" s="28">
        <v>1.087</v>
      </c>
      <c r="C33" s="28">
        <v>0.8</v>
      </c>
      <c r="D33" s="33">
        <v>1.359</v>
      </c>
      <c r="H33" s="2">
        <v>30</v>
      </c>
      <c r="I33" s="7">
        <f t="shared" si="0"/>
        <v>76.489258640969197</v>
      </c>
      <c r="J33" s="2">
        <f t="shared" si="2"/>
        <v>97000</v>
      </c>
      <c r="K33" s="7">
        <f t="shared" si="3"/>
        <v>0.97</v>
      </c>
      <c r="L33" s="7"/>
      <c r="M33" s="10">
        <v>30</v>
      </c>
      <c r="N33" s="7">
        <f t="shared" si="1"/>
        <v>76.489258640969197</v>
      </c>
      <c r="O33" s="27">
        <v>0.83078815294214781</v>
      </c>
    </row>
    <row r="34" spans="1:15">
      <c r="A34" s="32" t="s">
        <v>51</v>
      </c>
      <c r="B34" s="28">
        <v>1.099</v>
      </c>
      <c r="C34" s="28">
        <v>0.81200000000000006</v>
      </c>
      <c r="D34" s="33">
        <v>1.3540000000000001</v>
      </c>
      <c r="H34" s="2">
        <v>31</v>
      </c>
      <c r="I34" s="7">
        <f t="shared" si="0"/>
        <v>79.395589862772994</v>
      </c>
      <c r="J34" s="2">
        <f t="shared" si="2"/>
        <v>97000</v>
      </c>
      <c r="K34" s="7">
        <f t="shared" si="3"/>
        <v>0.97</v>
      </c>
      <c r="L34" s="7"/>
      <c r="M34" s="10">
        <v>31</v>
      </c>
      <c r="N34" s="7">
        <f t="shared" si="1"/>
        <v>79.395589862772994</v>
      </c>
      <c r="O34" s="27">
        <v>0.8324065573953523</v>
      </c>
    </row>
    <row r="35" spans="1:15" ht="15.75" thickBot="1">
      <c r="A35" s="34" t="s">
        <v>52</v>
      </c>
      <c r="B35" s="35">
        <v>1.121</v>
      </c>
      <c r="C35" s="35">
        <v>0.83399999999999996</v>
      </c>
      <c r="D35" s="36">
        <v>1.3440000000000001</v>
      </c>
      <c r="H35" s="2">
        <v>32</v>
      </c>
      <c r="I35" s="7">
        <f t="shared" ref="I35:I66" si="4">$B$9+PI()*$B$5^2/4*($B$6+$B$7-$B$6*COS(RADIANS(H35))-$B$7*SQRT(1-($B$6/$B$7*SIN(RADIANS(H35)))^2))</f>
        <v>82.381220886121241</v>
      </c>
      <c r="J35" s="2">
        <f t="shared" si="2"/>
        <v>97000</v>
      </c>
      <c r="K35" s="7">
        <f t="shared" si="3"/>
        <v>0.97</v>
      </c>
      <c r="L35" s="7"/>
      <c r="M35" s="10">
        <v>32</v>
      </c>
      <c r="N35" s="7">
        <f t="shared" ref="N35:N66" si="5">$B$9+PI()*$B$5^2/4*($B$6+$B$7-$B$6*COS(RADIANS(M35))-$B$7*SQRT(1-($B$6/$B$7*SIN(RADIANS(M35)))^2))</f>
        <v>82.381220886121241</v>
      </c>
      <c r="O35" s="27">
        <v>0.83413373337374963</v>
      </c>
    </row>
    <row r="36" spans="1:15">
      <c r="H36" s="2">
        <v>33</v>
      </c>
      <c r="I36" s="7">
        <f t="shared" si="4"/>
        <v>85.44467317662513</v>
      </c>
      <c r="J36" s="2">
        <f t="shared" ref="J36:J68" si="6">$J$3</f>
        <v>97000</v>
      </c>
      <c r="K36" s="7">
        <f t="shared" si="3"/>
        <v>0.97</v>
      </c>
      <c r="L36" s="7"/>
      <c r="M36" s="10">
        <v>33</v>
      </c>
      <c r="N36" s="7">
        <f t="shared" si="5"/>
        <v>85.44467317662513</v>
      </c>
      <c r="O36" s="27">
        <v>0.83577427100555657</v>
      </c>
    </row>
    <row r="37" spans="1:15">
      <c r="H37" s="2">
        <v>34</v>
      </c>
      <c r="I37" s="7">
        <f t="shared" si="4"/>
        <v>88.58443222956646</v>
      </c>
      <c r="J37" s="2">
        <f t="shared" si="6"/>
        <v>97000</v>
      </c>
      <c r="K37" s="7">
        <f t="shared" si="3"/>
        <v>0.97</v>
      </c>
      <c r="L37" s="7"/>
      <c r="M37" s="10">
        <v>34</v>
      </c>
      <c r="N37" s="7">
        <f t="shared" si="5"/>
        <v>88.58443222956646</v>
      </c>
      <c r="O37" s="27">
        <v>0.83737893630651661</v>
      </c>
    </row>
    <row r="38" spans="1:15">
      <c r="H38" s="2">
        <v>35</v>
      </c>
      <c r="I38" s="7">
        <f t="shared" si="4"/>
        <v>91.798948601185572</v>
      </c>
      <c r="J38" s="2">
        <f t="shared" si="6"/>
        <v>97000</v>
      </c>
      <c r="K38" s="7">
        <f t="shared" si="3"/>
        <v>0.97</v>
      </c>
      <c r="L38" s="7"/>
      <c r="M38" s="10">
        <v>35</v>
      </c>
      <c r="N38" s="7">
        <f t="shared" si="5"/>
        <v>91.798948601185572</v>
      </c>
      <c r="O38" s="27">
        <v>0.83898460937063768</v>
      </c>
    </row>
    <row r="39" spans="1:15">
      <c r="H39" s="2">
        <v>36</v>
      </c>
      <c r="I39" s="7">
        <f t="shared" si="4"/>
        <v>95.08663897079704</v>
      </c>
      <c r="J39" s="2">
        <f t="shared" si="6"/>
        <v>97000</v>
      </c>
      <c r="K39" s="7">
        <f t="shared" si="3"/>
        <v>0.97</v>
      </c>
      <c r="L39" s="7"/>
      <c r="M39" s="10">
        <v>36</v>
      </c>
      <c r="N39" s="7">
        <f t="shared" si="5"/>
        <v>95.08663897079704</v>
      </c>
      <c r="O39" s="27">
        <v>0.84068943731371715</v>
      </c>
    </row>
    <row r="40" spans="1:15">
      <c r="H40" s="2">
        <v>37</v>
      </c>
      <c r="I40" s="7">
        <f t="shared" si="4"/>
        <v>98.445887233360523</v>
      </c>
      <c r="J40" s="2">
        <f t="shared" si="6"/>
        <v>97000</v>
      </c>
      <c r="K40" s="7">
        <f t="shared" si="3"/>
        <v>0.97</v>
      </c>
      <c r="L40" s="7"/>
      <c r="M40" s="10">
        <v>37</v>
      </c>
      <c r="N40" s="7">
        <f t="shared" si="5"/>
        <v>98.445887233360523</v>
      </c>
      <c r="O40" s="27">
        <v>0.84251890558337106</v>
      </c>
    </row>
    <row r="41" spans="1:15">
      <c r="H41" s="2">
        <v>38</v>
      </c>
      <c r="I41" s="7">
        <f t="shared" si="4"/>
        <v>101.87504562208296</v>
      </c>
      <c r="J41" s="2">
        <f t="shared" si="6"/>
        <v>97000</v>
      </c>
      <c r="K41" s="7">
        <f t="shared" si="3"/>
        <v>0.97</v>
      </c>
      <c r="L41" s="7"/>
      <c r="M41" s="10">
        <v>38</v>
      </c>
      <c r="N41" s="7">
        <f t="shared" si="5"/>
        <v>101.87504562208296</v>
      </c>
      <c r="O41" s="27">
        <v>0.84457208880259282</v>
      </c>
    </row>
    <row r="42" spans="1:15">
      <c r="H42" s="2">
        <v>39</v>
      </c>
      <c r="I42" s="7">
        <f t="shared" si="4"/>
        <v>105.37243586056707</v>
      </c>
      <c r="J42" s="2">
        <f t="shared" si="6"/>
        <v>97000</v>
      </c>
      <c r="K42" s="7">
        <f t="shared" si="3"/>
        <v>0.97</v>
      </c>
      <c r="L42" s="7"/>
      <c r="M42" s="10">
        <v>39</v>
      </c>
      <c r="N42" s="7">
        <f t="shared" si="5"/>
        <v>105.37243586056707</v>
      </c>
      <c r="O42" s="27">
        <v>0.8468724804830835</v>
      </c>
    </row>
    <row r="43" spans="1:15">
      <c r="H43" s="2">
        <v>40</v>
      </c>
      <c r="I43" s="7">
        <f t="shared" si="4"/>
        <v>108.93635034396898</v>
      </c>
      <c r="J43" s="2">
        <f t="shared" si="6"/>
        <v>97000</v>
      </c>
      <c r="K43" s="7">
        <f t="shared" si="3"/>
        <v>0.97</v>
      </c>
      <c r="L43" s="7"/>
      <c r="M43" s="10">
        <v>40</v>
      </c>
      <c r="N43" s="7">
        <f t="shared" si="5"/>
        <v>108.93635034396898</v>
      </c>
      <c r="O43" s="27">
        <v>0.84943150825443847</v>
      </c>
    </row>
    <row r="44" spans="1:15">
      <c r="H44" s="2">
        <v>41</v>
      </c>
      <c r="I44" s="7">
        <f t="shared" si="4"/>
        <v>112.56505334855908</v>
      </c>
      <c r="J44" s="2">
        <f t="shared" si="6"/>
        <v>97000</v>
      </c>
      <c r="K44" s="7">
        <f t="shared" si="3"/>
        <v>0.97</v>
      </c>
      <c r="L44" s="7"/>
      <c r="M44" s="10">
        <v>41</v>
      </c>
      <c r="N44" s="7">
        <f t="shared" si="5"/>
        <v>112.56505334855908</v>
      </c>
      <c r="O44" s="27">
        <v>0.85217499250562112</v>
      </c>
    </row>
    <row r="45" spans="1:15">
      <c r="H45" s="2">
        <v>42</v>
      </c>
      <c r="I45" s="7">
        <f t="shared" si="4"/>
        <v>116.25678226902082</v>
      </c>
      <c r="J45" s="2">
        <f t="shared" si="6"/>
        <v>97000</v>
      </c>
      <c r="K45" s="7">
        <f t="shared" si="3"/>
        <v>0.97</v>
      </c>
      <c r="L45" s="7"/>
      <c r="M45" s="10">
        <v>42</v>
      </c>
      <c r="N45" s="7">
        <f t="shared" si="5"/>
        <v>116.25678226902082</v>
      </c>
      <c r="O45" s="27">
        <v>0.85504043119097017</v>
      </c>
    </row>
    <row r="46" spans="1:15">
      <c r="H46" s="2">
        <v>43</v>
      </c>
      <c r="I46" s="7">
        <f t="shared" si="4"/>
        <v>120.00974888274665</v>
      </c>
      <c r="J46" s="2">
        <f t="shared" si="6"/>
        <v>97000</v>
      </c>
      <c r="K46" s="7">
        <f t="shared" si="3"/>
        <v>0.97</v>
      </c>
      <c r="L46" s="7"/>
      <c r="M46" s="10">
        <v>43</v>
      </c>
      <c r="N46" s="7">
        <f t="shared" si="5"/>
        <v>120.00974888274665</v>
      </c>
      <c r="O46" s="27">
        <v>0.85785298547841204</v>
      </c>
    </row>
    <row r="47" spans="1:15">
      <c r="H47" s="2">
        <v>44</v>
      </c>
      <c r="I47" s="7">
        <f t="shared" si="4"/>
        <v>123.82214064033029</v>
      </c>
      <c r="J47" s="2">
        <f t="shared" si="6"/>
        <v>97000</v>
      </c>
      <c r="K47" s="7">
        <f t="shared" si="3"/>
        <v>0.97</v>
      </c>
      <c r="L47" s="7"/>
      <c r="M47" s="10">
        <v>44</v>
      </c>
      <c r="N47" s="7">
        <f t="shared" si="5"/>
        <v>123.82214064033029</v>
      </c>
      <c r="O47" s="27">
        <v>0.86043984106525584</v>
      </c>
    </row>
    <row r="48" spans="1:15">
      <c r="H48" s="2">
        <v>45</v>
      </c>
      <c r="I48" s="7">
        <f t="shared" si="4"/>
        <v>127.69212198137024</v>
      </c>
      <c r="J48" s="2">
        <f t="shared" si="6"/>
        <v>97000</v>
      </c>
      <c r="K48" s="7">
        <f t="shared" si="3"/>
        <v>0.97</v>
      </c>
      <c r="L48" s="7"/>
      <c r="M48" s="10">
        <v>45</v>
      </c>
      <c r="N48" s="7">
        <f t="shared" si="5"/>
        <v>127.69212198137024</v>
      </c>
      <c r="O48" s="27">
        <v>0.86263093621871711</v>
      </c>
    </row>
    <row r="49" spans="8:15">
      <c r="H49" s="2">
        <v>46</v>
      </c>
      <c r="I49" s="7">
        <f t="shared" si="4"/>
        <v>131.61783567463166</v>
      </c>
      <c r="J49" s="2">
        <f t="shared" si="6"/>
        <v>97000</v>
      </c>
      <c r="K49" s="7">
        <f t="shared" si="3"/>
        <v>0.97</v>
      </c>
      <c r="L49" s="7"/>
      <c r="M49" s="10">
        <v>46</v>
      </c>
      <c r="N49" s="7">
        <f t="shared" si="5"/>
        <v>131.61783567463166</v>
      </c>
      <c r="O49" s="27">
        <v>0.86437880153833269</v>
      </c>
    </row>
    <row r="50" spans="8:15">
      <c r="H50" s="2">
        <v>47</v>
      </c>
      <c r="I50" s="7">
        <f t="shared" si="4"/>
        <v>135.59740418153206</v>
      </c>
      <c r="J50" s="2">
        <f t="shared" si="6"/>
        <v>97000</v>
      </c>
      <c r="K50" s="7">
        <f t="shared" si="3"/>
        <v>0.97</v>
      </c>
      <c r="L50" s="7"/>
      <c r="M50" s="10">
        <v>47</v>
      </c>
      <c r="N50" s="7">
        <f t="shared" si="5"/>
        <v>135.59740418153206</v>
      </c>
      <c r="O50" s="27">
        <v>0.86572147213947737</v>
      </c>
    </row>
    <row r="51" spans="8:15">
      <c r="H51" s="2">
        <v>48</v>
      </c>
      <c r="I51" s="7">
        <f t="shared" si="4"/>
        <v>139.62893104184073</v>
      </c>
      <c r="J51" s="2">
        <f t="shared" si="6"/>
        <v>97000</v>
      </c>
      <c r="K51" s="7">
        <f t="shared" si="3"/>
        <v>0.97</v>
      </c>
      <c r="L51" s="7"/>
      <c r="M51" s="10">
        <v>48</v>
      </c>
      <c r="N51" s="7">
        <f t="shared" si="5"/>
        <v>139.62893104184073</v>
      </c>
      <c r="O51" s="27">
        <v>0.86681969201260589</v>
      </c>
    </row>
    <row r="52" spans="8:15">
      <c r="H52" s="2">
        <v>49</v>
      </c>
      <c r="I52" s="7">
        <f t="shared" si="4"/>
        <v>143.71050228039542</v>
      </c>
      <c r="J52" s="2">
        <f t="shared" si="6"/>
        <v>97000</v>
      </c>
      <c r="K52" s="7">
        <f t="shared" si="3"/>
        <v>0.97</v>
      </c>
      <c r="L52" s="7"/>
      <c r="M52" s="10">
        <v>49</v>
      </c>
      <c r="N52" s="7">
        <f t="shared" si="5"/>
        <v>143.71050228039542</v>
      </c>
      <c r="O52" s="27">
        <v>0.86792050713194757</v>
      </c>
    </row>
    <row r="53" spans="8:15">
      <c r="H53" s="2">
        <v>50</v>
      </c>
      <c r="I53" s="7">
        <f t="shared" si="4"/>
        <v>147.84018783356262</v>
      </c>
      <c r="J53" s="2">
        <f t="shared" si="6"/>
        <v>97000</v>
      </c>
      <c r="K53" s="7">
        <f t="shared" si="3"/>
        <v>0.97</v>
      </c>
      <c r="L53" s="7"/>
      <c r="M53" s="10">
        <v>50</v>
      </c>
      <c r="N53" s="7">
        <f t="shared" si="5"/>
        <v>147.84018783356262</v>
      </c>
      <c r="O53" s="27">
        <v>0.86913264947807678</v>
      </c>
    </row>
    <row r="54" spans="8:15">
      <c r="H54" s="2">
        <v>51</v>
      </c>
      <c r="I54" s="7">
        <f t="shared" si="4"/>
        <v>152.01604299408251</v>
      </c>
      <c r="J54" s="2">
        <f t="shared" si="6"/>
        <v>97000</v>
      </c>
      <c r="K54" s="7">
        <f t="shared" si="3"/>
        <v>0.97</v>
      </c>
      <c r="L54" s="7"/>
      <c r="M54" s="10">
        <v>51</v>
      </c>
      <c r="N54" s="7">
        <f t="shared" si="5"/>
        <v>152.01604299408251</v>
      </c>
      <c r="O54" s="27">
        <v>0.87034226767332368</v>
      </c>
    </row>
    <row r="55" spans="8:15">
      <c r="H55" s="2">
        <v>52</v>
      </c>
      <c r="I55" s="7">
        <f t="shared" si="4"/>
        <v>156.23610987285554</v>
      </c>
      <c r="J55" s="2">
        <f t="shared" si="6"/>
        <v>97000</v>
      </c>
      <c r="K55" s="7">
        <f t="shared" si="3"/>
        <v>0.97</v>
      </c>
      <c r="L55" s="7"/>
      <c r="M55" s="10">
        <v>52</v>
      </c>
      <c r="N55" s="7">
        <f t="shared" si="5"/>
        <v>156.23610987285554</v>
      </c>
      <c r="O55" s="27">
        <v>0.87130265140503538</v>
      </c>
    </row>
    <row r="56" spans="8:15">
      <c r="H56" s="2">
        <v>53</v>
      </c>
      <c r="I56" s="7">
        <f t="shared" si="4"/>
        <v>160.49841887614386</v>
      </c>
      <c r="J56" s="2">
        <f t="shared" si="6"/>
        <v>97000</v>
      </c>
      <c r="K56" s="7">
        <f t="shared" si="3"/>
        <v>0.97</v>
      </c>
      <c r="L56" s="7"/>
      <c r="M56" s="10">
        <v>53</v>
      </c>
      <c r="N56" s="7">
        <f t="shared" si="5"/>
        <v>160.49841887614386</v>
      </c>
      <c r="O56" s="27">
        <v>0.87192956907605246</v>
      </c>
    </row>
    <row r="57" spans="8:15">
      <c r="H57" s="2">
        <v>54</v>
      </c>
      <c r="I57" s="7">
        <f t="shared" si="4"/>
        <v>164.80099019658135</v>
      </c>
      <c r="J57" s="2">
        <f t="shared" si="6"/>
        <v>97000</v>
      </c>
      <c r="K57" s="7">
        <f t="shared" si="3"/>
        <v>0.97</v>
      </c>
      <c r="L57" s="7"/>
      <c r="M57" s="10">
        <v>54</v>
      </c>
      <c r="N57" s="7">
        <f t="shared" si="5"/>
        <v>164.80099019658135</v>
      </c>
      <c r="O57" s="27">
        <v>0.8723353694684739</v>
      </c>
    </row>
    <row r="58" spans="8:15">
      <c r="H58" s="2">
        <v>55</v>
      </c>
      <c r="I58" s="7">
        <f t="shared" si="4"/>
        <v>169.14183531629345</v>
      </c>
      <c r="J58" s="2">
        <f t="shared" si="6"/>
        <v>97000</v>
      </c>
      <c r="K58" s="7">
        <f t="shared" si="3"/>
        <v>0.97</v>
      </c>
      <c r="L58" s="7"/>
      <c r="M58" s="10">
        <v>55</v>
      </c>
      <c r="N58" s="7">
        <f t="shared" si="5"/>
        <v>169.14183531629345</v>
      </c>
      <c r="O58" s="27">
        <v>0.87263074475924229</v>
      </c>
    </row>
    <row r="59" spans="8:15">
      <c r="H59" s="2">
        <v>56</v>
      </c>
      <c r="I59" s="7">
        <f t="shared" si="4"/>
        <v>173.5189585203606</v>
      </c>
      <c r="J59" s="2">
        <f t="shared" si="6"/>
        <v>97000</v>
      </c>
      <c r="K59" s="7">
        <f t="shared" si="3"/>
        <v>0.97</v>
      </c>
      <c r="L59" s="7"/>
      <c r="M59" s="10">
        <v>56</v>
      </c>
      <c r="N59" s="7">
        <f t="shared" si="5"/>
        <v>173.5189585203606</v>
      </c>
      <c r="O59" s="27">
        <v>0.87285233539336116</v>
      </c>
    </row>
    <row r="60" spans="8:15">
      <c r="H60" s="2">
        <v>57</v>
      </c>
      <c r="I60" s="7">
        <f t="shared" si="4"/>
        <v>177.93035841876491</v>
      </c>
      <c r="J60" s="2">
        <f t="shared" si="6"/>
        <v>97000</v>
      </c>
      <c r="K60" s="7">
        <f t="shared" si="3"/>
        <v>0.97</v>
      </c>
      <c r="L60" s="7"/>
      <c r="M60" s="10">
        <v>57</v>
      </c>
      <c r="N60" s="7">
        <f t="shared" si="5"/>
        <v>177.93035841876491</v>
      </c>
      <c r="O60" s="27">
        <v>0.87296308853157545</v>
      </c>
    </row>
    <row r="61" spans="8:15">
      <c r="H61" s="2">
        <v>58</v>
      </c>
      <c r="I61" s="7">
        <f t="shared" si="4"/>
        <v>182.37402947489244</v>
      </c>
      <c r="J61" s="2">
        <f t="shared" si="6"/>
        <v>97000</v>
      </c>
      <c r="K61" s="7">
        <f t="shared" si="3"/>
        <v>0.97</v>
      </c>
      <c r="L61" s="7"/>
      <c r="M61" s="10">
        <v>58</v>
      </c>
      <c r="N61" s="7">
        <f t="shared" si="5"/>
        <v>182.37402947489244</v>
      </c>
      <c r="O61" s="27">
        <v>0.873</v>
      </c>
    </row>
    <row r="62" spans="8:15">
      <c r="H62" s="2">
        <v>59</v>
      </c>
      <c r="I62" s="7">
        <f t="shared" si="4"/>
        <v>186.84796353858405</v>
      </c>
      <c r="J62" s="2">
        <f t="shared" si="6"/>
        <v>97000</v>
      </c>
      <c r="K62" s="7">
        <f t="shared" si="3"/>
        <v>0.97</v>
      </c>
      <c r="L62" s="7"/>
      <c r="M62" s="10">
        <v>59</v>
      </c>
      <c r="N62" s="7">
        <f t="shared" si="5"/>
        <v>186.84796353858405</v>
      </c>
      <c r="O62" s="27">
        <v>0.873</v>
      </c>
    </row>
    <row r="63" spans="8:15">
      <c r="H63" s="2">
        <v>60</v>
      </c>
      <c r="I63" s="7">
        <f t="shared" si="4"/>
        <v>191.35015138165713</v>
      </c>
      <c r="J63" s="2">
        <f t="shared" si="6"/>
        <v>97000</v>
      </c>
      <c r="K63" s="7">
        <f t="shared" si="3"/>
        <v>0.97</v>
      </c>
      <c r="L63" s="7"/>
      <c r="M63" s="10">
        <v>60</v>
      </c>
      <c r="N63" s="7">
        <f t="shared" si="5"/>
        <v>191.35015138165713</v>
      </c>
      <c r="O63" s="27">
        <v>0.873</v>
      </c>
    </row>
    <row r="64" spans="8:15">
      <c r="H64" s="2">
        <v>61</v>
      </c>
      <c r="I64" s="7">
        <f t="shared" si="4"/>
        <v>195.87858423375283</v>
      </c>
      <c r="J64" s="2">
        <f t="shared" si="6"/>
        <v>97000</v>
      </c>
      <c r="K64" s="7">
        <f t="shared" si="3"/>
        <v>0.97</v>
      </c>
      <c r="L64" s="7"/>
      <c r="M64" s="10">
        <v>61</v>
      </c>
      <c r="N64" s="7">
        <f t="shared" si="5"/>
        <v>195.87858423375283</v>
      </c>
      <c r="O64" s="27">
        <v>0.87296308853157545</v>
      </c>
    </row>
    <row r="65" spans="8:15">
      <c r="H65" s="2">
        <v>62</v>
      </c>
      <c r="I65" s="7">
        <f t="shared" si="4"/>
        <v>200.4312553163013</v>
      </c>
      <c r="J65" s="2">
        <f t="shared" si="6"/>
        <v>97000</v>
      </c>
      <c r="K65" s="7">
        <f t="shared" si="3"/>
        <v>0.97</v>
      </c>
      <c r="L65" s="7"/>
      <c r="M65" s="10">
        <v>62</v>
      </c>
      <c r="N65" s="7">
        <f t="shared" si="5"/>
        <v>200.4312553163013</v>
      </c>
      <c r="O65" s="27">
        <v>0.87281541143410823</v>
      </c>
    </row>
    <row r="66" spans="8:15">
      <c r="H66" s="2">
        <v>63</v>
      </c>
      <c r="I66" s="7">
        <f t="shared" si="4"/>
        <v>205.00616137233752</v>
      </c>
      <c r="J66" s="2">
        <f t="shared" si="6"/>
        <v>97000</v>
      </c>
      <c r="K66" s="7">
        <f t="shared" si="3"/>
        <v>0.97</v>
      </c>
      <c r="L66" s="7"/>
      <c r="M66" s="10">
        <v>63</v>
      </c>
      <c r="N66" s="7">
        <f t="shared" si="5"/>
        <v>205.00616137233752</v>
      </c>
      <c r="O66" s="27">
        <v>0.87244599989271987</v>
      </c>
    </row>
    <row r="67" spans="8:15">
      <c r="H67" s="2">
        <v>64</v>
      </c>
      <c r="I67" s="7">
        <f t="shared" ref="I67" si="7">$B$9+PI()*$B$5^2/4*($B$6+$B$7-$B$6*COS(RADIANS(H67))-$B$7*SQRT(1-($B$6/$B$7*SIN(RADIANS(H67)))^2))</f>
        <v>209.601304189849</v>
      </c>
      <c r="J67" s="2">
        <f t="shared" si="6"/>
        <v>97000</v>
      </c>
      <c r="K67" s="7">
        <f t="shared" si="3"/>
        <v>0.97</v>
      </c>
      <c r="L67" s="7"/>
      <c r="M67" s="10">
        <v>64</v>
      </c>
      <c r="N67" s="7">
        <f t="shared" ref="N67" si="8">$B$9+PI()*$B$5^2/4*($B$6+$B$7-$B$6*COS(RADIANS(M67))-$B$7*SQRT(1-($B$6/$B$7*SIN(RADIANS(M67)))^2))</f>
        <v>209.601304189849</v>
      </c>
      <c r="O67" s="27">
        <v>0.87185428990629987</v>
      </c>
    </row>
    <row r="68" spans="8:15">
      <c r="H68" s="2">
        <v>65</v>
      </c>
      <c r="I68" s="7">
        <f t="shared" ref="I68:I131" si="9">$B$9+PI()*$B$5^2/4*($B$6+$B$7-$B$6*COS(RADIANS(H68))-$B$7*SQRT(1-($B$6/$B$7*SIN(RADIANS(H68)))^2))</f>
        <v>214.21469211629079</v>
      </c>
      <c r="J68" s="2">
        <f t="shared" si="6"/>
        <v>97000</v>
      </c>
      <c r="K68" s="7">
        <f t="shared" ref="K68:K131" si="10">J68/10^5</f>
        <v>0.97</v>
      </c>
      <c r="L68" s="7"/>
      <c r="M68" s="10">
        <v>65</v>
      </c>
      <c r="N68" s="7">
        <f t="shared" ref="N68:N131" si="11">$B$9+PI()*$B$5^2/4*($B$6+$B$7-$B$6*COS(RADIANS(M68))-$B$7*SQRT(1-($B$6/$B$7*SIN(RADIANS(M68)))^2))</f>
        <v>214.21469211629079</v>
      </c>
      <c r="O68" s="27">
        <v>0.87111377589371974</v>
      </c>
    </row>
    <row r="69" spans="8:15">
      <c r="H69" s="2">
        <v>66</v>
      </c>
      <c r="I69" s="7">
        <f t="shared" si="9"/>
        <v>218.84434156186074</v>
      </c>
      <c r="J69" s="2">
        <f t="shared" ref="J69:J132" si="12">$J$3</f>
        <v>97000</v>
      </c>
      <c r="K69" s="7">
        <f t="shared" si="10"/>
        <v>0.97</v>
      </c>
      <c r="L69" s="7"/>
      <c r="M69" s="10">
        <v>66</v>
      </c>
      <c r="N69" s="7">
        <f t="shared" si="11"/>
        <v>218.84434156186074</v>
      </c>
      <c r="O69" s="27">
        <v>0.87040964267465537</v>
      </c>
    </row>
    <row r="70" spans="8:15">
      <c r="H70" s="2">
        <v>67</v>
      </c>
      <c r="I70" s="7">
        <f t="shared" si="9"/>
        <v>223.48827848909855</v>
      </c>
      <c r="J70" s="2">
        <f t="shared" si="12"/>
        <v>97000</v>
      </c>
      <c r="K70" s="7">
        <f t="shared" si="10"/>
        <v>0.97</v>
      </c>
      <c r="L70" s="7"/>
      <c r="M70" s="10">
        <v>67</v>
      </c>
      <c r="N70" s="7">
        <f t="shared" si="11"/>
        <v>223.48827848909855</v>
      </c>
      <c r="O70" s="27">
        <v>0.86977976457311545</v>
      </c>
    </row>
    <row r="71" spans="8:15">
      <c r="H71" s="2">
        <v>68</v>
      </c>
      <c r="I71" s="7">
        <f t="shared" si="9"/>
        <v>228.14453988634511</v>
      </c>
      <c r="J71" s="2">
        <f t="shared" si="12"/>
        <v>97000</v>
      </c>
      <c r="K71" s="7">
        <f t="shared" si="10"/>
        <v>0.97</v>
      </c>
      <c r="L71" s="7"/>
      <c r="M71" s="10">
        <v>68</v>
      </c>
      <c r="N71" s="7">
        <f t="shared" si="11"/>
        <v>228.14453988634511</v>
      </c>
      <c r="O71" s="27">
        <v>0.86929840987144058</v>
      </c>
    </row>
    <row r="72" spans="8:15">
      <c r="H72" s="2">
        <v>69</v>
      </c>
      <c r="I72" s="7">
        <f t="shared" si="9"/>
        <v>232.81117522258126</v>
      </c>
      <c r="J72" s="2">
        <f t="shared" si="12"/>
        <v>97000</v>
      </c>
      <c r="K72" s="7">
        <f t="shared" si="10"/>
        <v>0.97</v>
      </c>
      <c r="L72" s="7"/>
      <c r="M72" s="10">
        <v>69</v>
      </c>
      <c r="N72" s="7">
        <f t="shared" si="11"/>
        <v>232.81117522258126</v>
      </c>
      <c r="O72" s="27">
        <v>0.86889130362039013</v>
      </c>
    </row>
    <row r="73" spans="8:15">
      <c r="H73" s="2">
        <v>70</v>
      </c>
      <c r="I73" s="7">
        <f t="shared" si="9"/>
        <v>237.48624788116103</v>
      </c>
      <c r="J73" s="2">
        <f t="shared" si="12"/>
        <v>97000</v>
      </c>
      <c r="K73" s="7">
        <f t="shared" si="10"/>
        <v>0.97</v>
      </c>
      <c r="L73" s="7"/>
      <c r="M73" s="10">
        <v>70</v>
      </c>
      <c r="N73" s="7">
        <f t="shared" si="11"/>
        <v>237.48624788116103</v>
      </c>
      <c r="O73" s="27">
        <v>0.8686322003079654</v>
      </c>
    </row>
    <row r="74" spans="8:15">
      <c r="H74" s="2">
        <v>71</v>
      </c>
      <c r="I74" s="7">
        <f t="shared" si="9"/>
        <v>242.16783656994755</v>
      </c>
      <c r="J74" s="2">
        <f t="shared" si="12"/>
        <v>97000</v>
      </c>
      <c r="K74" s="7">
        <f t="shared" si="10"/>
        <v>0.97</v>
      </c>
      <c r="L74" s="7"/>
      <c r="M74" s="10">
        <v>71</v>
      </c>
      <c r="N74" s="7">
        <f t="shared" si="11"/>
        <v>242.16783656994755</v>
      </c>
      <c r="O74" s="27">
        <v>0.86837294232798989</v>
      </c>
    </row>
    <row r="75" spans="8:15">
      <c r="H75" s="2">
        <v>72</v>
      </c>
      <c r="I75" s="7">
        <f t="shared" si="9"/>
        <v>246.85403670537835</v>
      </c>
      <c r="J75" s="2">
        <f t="shared" si="12"/>
        <v>97000</v>
      </c>
      <c r="K75" s="7">
        <f t="shared" si="10"/>
        <v>0.97</v>
      </c>
      <c r="L75" s="7"/>
      <c r="M75" s="10">
        <v>72</v>
      </c>
      <c r="N75" s="7">
        <f t="shared" si="11"/>
        <v>246.85403670537835</v>
      </c>
      <c r="O75" s="27">
        <v>0.86811352944944131</v>
      </c>
    </row>
    <row r="76" spans="8:15">
      <c r="H76" s="2">
        <v>73</v>
      </c>
      <c r="I76" s="7">
        <f t="shared" si="9"/>
        <v>251.54296176799789</v>
      </c>
      <c r="J76" s="2">
        <f t="shared" si="12"/>
        <v>97000</v>
      </c>
      <c r="K76" s="7">
        <f t="shared" si="10"/>
        <v>0.97</v>
      </c>
      <c r="L76" s="7"/>
      <c r="M76" s="10">
        <v>73</v>
      </c>
      <c r="N76" s="7">
        <f t="shared" si="11"/>
        <v>251.54296176799789</v>
      </c>
      <c r="O76" s="27">
        <v>0.86774267046211961</v>
      </c>
    </row>
    <row r="77" spans="8:15">
      <c r="H77" s="2">
        <v>74</v>
      </c>
      <c r="I77" s="7">
        <f t="shared" si="9"/>
        <v>256.23274462703142</v>
      </c>
      <c r="J77" s="2">
        <f t="shared" si="12"/>
        <v>97000</v>
      </c>
      <c r="K77" s="7">
        <f t="shared" si="10"/>
        <v>0.97</v>
      </c>
      <c r="L77" s="7"/>
      <c r="M77" s="10">
        <v>74</v>
      </c>
      <c r="N77" s="7">
        <f t="shared" si="11"/>
        <v>256.23274462703142</v>
      </c>
      <c r="O77" s="27">
        <v>0.86740862612758263</v>
      </c>
    </row>
    <row r="78" spans="8:15">
      <c r="H78" s="2">
        <v>75</v>
      </c>
      <c r="I78" s="7">
        <f t="shared" si="9"/>
        <v>260.92153883161097</v>
      </c>
      <c r="J78" s="2">
        <f t="shared" si="12"/>
        <v>97000</v>
      </c>
      <c r="K78" s="7">
        <f t="shared" si="10"/>
        <v>0.97</v>
      </c>
      <c r="L78" s="7"/>
      <c r="M78" s="10">
        <v>75</v>
      </c>
      <c r="N78" s="7">
        <f t="shared" si="11"/>
        <v>260.92153883161097</v>
      </c>
      <c r="O78" s="27">
        <v>0.86714863587961366</v>
      </c>
    </row>
    <row r="79" spans="8:15">
      <c r="H79" s="2">
        <v>76</v>
      </c>
      <c r="I79" s="7">
        <f t="shared" si="9"/>
        <v>265.60751986630817</v>
      </c>
      <c r="J79" s="2">
        <f t="shared" si="12"/>
        <v>97000</v>
      </c>
      <c r="K79" s="7">
        <f t="shared" si="10"/>
        <v>0.97</v>
      </c>
      <c r="L79" s="7"/>
      <c r="M79" s="10">
        <v>76</v>
      </c>
      <c r="N79" s="7">
        <f t="shared" si="11"/>
        <v>265.60751986630817</v>
      </c>
      <c r="O79" s="27">
        <v>0.86703716374765194</v>
      </c>
    </row>
    <row r="80" spans="8:15">
      <c r="H80" s="2">
        <v>77</v>
      </c>
      <c r="I80" s="7">
        <f t="shared" si="9"/>
        <v>270.28888636870028</v>
      </c>
      <c r="J80" s="2">
        <f t="shared" si="12"/>
        <v>97000</v>
      </c>
      <c r="K80" s="7">
        <f t="shared" si="10"/>
        <v>0.97</v>
      </c>
      <c r="L80" s="7"/>
      <c r="M80" s="10">
        <v>77</v>
      </c>
      <c r="N80" s="7">
        <f t="shared" si="11"/>
        <v>270.28888636870028</v>
      </c>
      <c r="O80" s="27">
        <v>0.86699999999999999</v>
      </c>
    </row>
    <row r="81" spans="8:15">
      <c r="H81" s="2">
        <v>78</v>
      </c>
      <c r="I81" s="7">
        <f t="shared" si="9"/>
        <v>274.96386130675097</v>
      </c>
      <c r="J81" s="2">
        <f t="shared" si="12"/>
        <v>97000</v>
      </c>
      <c r="K81" s="7">
        <f t="shared" si="10"/>
        <v>0.97</v>
      </c>
      <c r="L81" s="7"/>
      <c r="M81" s="10">
        <v>78</v>
      </c>
      <c r="N81" s="7">
        <f t="shared" si="11"/>
        <v>274.96386130675097</v>
      </c>
      <c r="O81" s="27">
        <v>0.86703716374765194</v>
      </c>
    </row>
    <row r="82" spans="8:15">
      <c r="H82" s="2">
        <v>79</v>
      </c>
      <c r="I82" s="7">
        <f t="shared" si="9"/>
        <v>279.63069311387744</v>
      </c>
      <c r="J82" s="2">
        <f t="shared" si="12"/>
        <v>97000</v>
      </c>
      <c r="K82" s="7">
        <f t="shared" si="10"/>
        <v>0.97</v>
      </c>
      <c r="L82" s="7"/>
      <c r="M82" s="10">
        <v>79</v>
      </c>
      <c r="N82" s="7">
        <f t="shared" si="11"/>
        <v>279.63069311387744</v>
      </c>
      <c r="O82" s="27">
        <v>0.86714863587961366</v>
      </c>
    </row>
    <row r="83" spans="8:15">
      <c r="H83" s="2">
        <v>80</v>
      </c>
      <c r="I83" s="7">
        <f t="shared" si="9"/>
        <v>284.28765677965959</v>
      </c>
      <c r="J83" s="2">
        <f t="shared" si="12"/>
        <v>97000</v>
      </c>
      <c r="K83" s="7">
        <f t="shared" si="10"/>
        <v>0.97</v>
      </c>
      <c r="L83" s="7"/>
      <c r="M83" s="10">
        <v>80</v>
      </c>
      <c r="N83" s="7">
        <f t="shared" si="11"/>
        <v>284.28765677965959</v>
      </c>
      <c r="O83" s="27">
        <v>0.86740862612758263</v>
      </c>
    </row>
    <row r="84" spans="8:15">
      <c r="H84" s="2">
        <v>81</v>
      </c>
      <c r="I84" s="7">
        <f t="shared" si="9"/>
        <v>288.93305489424665</v>
      </c>
      <c r="J84" s="2">
        <f t="shared" si="12"/>
        <v>97000</v>
      </c>
      <c r="K84" s="7">
        <f t="shared" si="10"/>
        <v>0.97</v>
      </c>
      <c r="L84" s="7"/>
      <c r="M84" s="10">
        <v>81</v>
      </c>
      <c r="N84" s="7">
        <f t="shared" si="11"/>
        <v>288.93305489424665</v>
      </c>
      <c r="O84" s="27">
        <v>0.86777977062678191</v>
      </c>
    </row>
    <row r="85" spans="8:15">
      <c r="H85" s="2">
        <v>82</v>
      </c>
      <c r="I85" s="7">
        <f t="shared" si="9"/>
        <v>293.56521864462439</v>
      </c>
      <c r="J85" s="2">
        <f t="shared" si="12"/>
        <v>97000</v>
      </c>
      <c r="K85" s="7">
        <f t="shared" si="10"/>
        <v>0.97</v>
      </c>
      <c r="L85" s="7"/>
      <c r="M85" s="10">
        <v>82</v>
      </c>
      <c r="N85" s="7">
        <f t="shared" si="11"/>
        <v>293.56521864462439</v>
      </c>
      <c r="O85" s="27">
        <v>0.868261784360703</v>
      </c>
    </row>
    <row r="86" spans="8:15">
      <c r="H86" s="2">
        <v>83</v>
      </c>
      <c r="I86" s="7">
        <f t="shared" si="9"/>
        <v>298.18250876102275</v>
      </c>
      <c r="J86" s="2">
        <f t="shared" si="12"/>
        <v>97000</v>
      </c>
      <c r="K86" s="7">
        <f t="shared" si="10"/>
        <v>0.97</v>
      </c>
      <c r="L86" s="7"/>
      <c r="M86" s="10">
        <v>83</v>
      </c>
      <c r="N86" s="7">
        <f t="shared" si="11"/>
        <v>298.18250876102275</v>
      </c>
      <c r="O86" s="27">
        <v>0.86874326351015141</v>
      </c>
    </row>
    <row r="87" spans="8:15">
      <c r="H87" s="2">
        <v>84</v>
      </c>
      <c r="I87" s="7">
        <f t="shared" si="9"/>
        <v>302.78331641186816</v>
      </c>
      <c r="J87" s="2">
        <f t="shared" si="12"/>
        <v>97000</v>
      </c>
      <c r="K87" s="7">
        <f t="shared" si="10"/>
        <v>0.97</v>
      </c>
      <c r="L87" s="7"/>
      <c r="M87" s="10">
        <v>84</v>
      </c>
      <c r="N87" s="7">
        <f t="shared" si="11"/>
        <v>302.78331641186816</v>
      </c>
      <c r="O87" s="27">
        <v>0.86922420955488777</v>
      </c>
    </row>
    <row r="88" spans="8:15">
      <c r="H88" s="2">
        <v>85</v>
      </c>
      <c r="I88" s="7">
        <f t="shared" si="9"/>
        <v>307.36606404581659</v>
      </c>
      <c r="J88" s="2">
        <f t="shared" si="12"/>
        <v>97000</v>
      </c>
      <c r="K88" s="7">
        <f t="shared" si="10"/>
        <v>0.97</v>
      </c>
      <c r="L88" s="7"/>
      <c r="M88" s="10">
        <v>85</v>
      </c>
      <c r="N88" s="7">
        <f t="shared" si="11"/>
        <v>307.36606404581659</v>
      </c>
      <c r="O88" s="27">
        <v>0.86963100424753592</v>
      </c>
    </row>
    <row r="89" spans="8:15">
      <c r="H89" s="2">
        <v>86</v>
      </c>
      <c r="I89" s="7">
        <f t="shared" si="9"/>
        <v>311.92920617954832</v>
      </c>
      <c r="J89" s="2">
        <f t="shared" si="12"/>
        <v>97000</v>
      </c>
      <c r="K89" s="7">
        <f t="shared" si="10"/>
        <v>0.97</v>
      </c>
      <c r="L89" s="7"/>
      <c r="M89" s="10">
        <v>86</v>
      </c>
      <c r="N89" s="7">
        <f t="shared" si="11"/>
        <v>311.92920617954832</v>
      </c>
      <c r="O89" s="27">
        <v>0.87003818493313301</v>
      </c>
    </row>
    <row r="90" spans="8:15">
      <c r="H90" s="2">
        <v>87</v>
      </c>
      <c r="I90" s="7">
        <f t="shared" si="9"/>
        <v>316.47123013013766</v>
      </c>
      <c r="J90" s="2">
        <f t="shared" si="12"/>
        <v>97000</v>
      </c>
      <c r="K90" s="7">
        <f t="shared" si="10"/>
        <v>0.97</v>
      </c>
      <c r="L90" s="7"/>
      <c r="M90" s="10">
        <v>87</v>
      </c>
      <c r="N90" s="7">
        <f t="shared" si="11"/>
        <v>316.47123013013766</v>
      </c>
      <c r="O90" s="27">
        <v>0.87052025282750323</v>
      </c>
    </row>
    <row r="91" spans="8:15">
      <c r="H91" s="2">
        <v>88</v>
      </c>
      <c r="I91" s="7">
        <f t="shared" si="9"/>
        <v>320.99065669098616</v>
      </c>
      <c r="J91" s="2">
        <f t="shared" si="12"/>
        <v>97000</v>
      </c>
      <c r="K91" s="7">
        <f t="shared" si="10"/>
        <v>0.97</v>
      </c>
      <c r="L91" s="7"/>
      <c r="M91" s="10">
        <v>88</v>
      </c>
      <c r="N91" s="7">
        <f t="shared" si="11"/>
        <v>320.99065669098616</v>
      </c>
      <c r="O91" s="27">
        <v>0.87115058948585355</v>
      </c>
    </row>
    <row r="92" spans="8:15">
      <c r="H92" s="2">
        <v>89</v>
      </c>
      <c r="I92" s="7">
        <f t="shared" si="9"/>
        <v>325.4860407504334</v>
      </c>
      <c r="J92" s="2">
        <f t="shared" si="12"/>
        <v>97000</v>
      </c>
      <c r="K92" s="7">
        <f t="shared" si="10"/>
        <v>0.97</v>
      </c>
      <c r="L92" s="7"/>
      <c r="M92" s="10">
        <v>89</v>
      </c>
      <c r="N92" s="7">
        <f t="shared" si="11"/>
        <v>325.4860407504334</v>
      </c>
      <c r="O92" s="27">
        <v>0.87185428990629976</v>
      </c>
    </row>
    <row r="93" spans="8:15">
      <c r="H93" s="2">
        <v>90</v>
      </c>
      <c r="I93" s="7">
        <f t="shared" si="9"/>
        <v>329.95597185235437</v>
      </c>
      <c r="J93" s="2">
        <f t="shared" si="12"/>
        <v>97000</v>
      </c>
      <c r="K93" s="7">
        <f t="shared" si="10"/>
        <v>0.97</v>
      </c>
      <c r="L93" s="7"/>
      <c r="M93" s="10">
        <v>90</v>
      </c>
      <c r="N93" s="7">
        <f t="shared" si="11"/>
        <v>329.95597185235437</v>
      </c>
      <c r="O93" s="27">
        <v>0.87244599989271987</v>
      </c>
    </row>
    <row r="94" spans="8:15">
      <c r="H94" s="2">
        <v>91</v>
      </c>
      <c r="I94" s="7">
        <f t="shared" si="9"/>
        <v>334.39907469818456</v>
      </c>
      <c r="J94" s="2">
        <f t="shared" si="12"/>
        <v>97000</v>
      </c>
      <c r="K94" s="7">
        <f t="shared" si="10"/>
        <v>0.97</v>
      </c>
      <c r="L94" s="7"/>
      <c r="M94" s="10">
        <v>91</v>
      </c>
      <c r="N94" s="7">
        <f t="shared" si="11"/>
        <v>334.39907469818456</v>
      </c>
      <c r="O94" s="27">
        <v>0.87281541143410812</v>
      </c>
    </row>
    <row r="95" spans="8:15">
      <c r="H95" s="2">
        <v>92</v>
      </c>
      <c r="I95" s="7">
        <f t="shared" si="9"/>
        <v>338.81400959000513</v>
      </c>
      <c r="J95" s="2">
        <f t="shared" si="12"/>
        <v>97000</v>
      </c>
      <c r="K95" s="7">
        <f t="shared" si="10"/>
        <v>0.97</v>
      </c>
      <c r="L95" s="7"/>
      <c r="M95" s="10">
        <v>92</v>
      </c>
      <c r="N95" s="7">
        <f t="shared" si="11"/>
        <v>338.81400959000513</v>
      </c>
      <c r="O95" s="27">
        <v>0.87296308853157545</v>
      </c>
    </row>
    <row r="96" spans="8:15">
      <c r="H96" s="2">
        <v>93</v>
      </c>
      <c r="I96" s="7">
        <f t="shared" si="9"/>
        <v>343.19947281447315</v>
      </c>
      <c r="J96" s="2">
        <f t="shared" si="12"/>
        <v>97000</v>
      </c>
      <c r="K96" s="7">
        <f t="shared" si="10"/>
        <v>0.97</v>
      </c>
      <c r="L96" s="7"/>
      <c r="M96" s="10">
        <v>93</v>
      </c>
      <c r="N96" s="7">
        <f t="shared" si="11"/>
        <v>343.19947281447315</v>
      </c>
      <c r="O96" s="27">
        <v>0.87302474726637991</v>
      </c>
    </row>
    <row r="97" spans="8:15">
      <c r="H97" s="2">
        <v>94</v>
      </c>
      <c r="I97" s="7">
        <f t="shared" si="9"/>
        <v>347.55419696755604</v>
      </c>
      <c r="J97" s="2">
        <f t="shared" si="12"/>
        <v>97000</v>
      </c>
      <c r="K97" s="7">
        <f t="shared" si="10"/>
        <v>0.97</v>
      </c>
      <c r="L97" s="7"/>
      <c r="M97" s="10">
        <v>94</v>
      </c>
      <c r="N97" s="7">
        <f t="shared" si="11"/>
        <v>347.55419696755604</v>
      </c>
      <c r="O97" s="27">
        <v>0.87312372230467572</v>
      </c>
    </row>
    <row r="98" spans="8:15">
      <c r="H98" s="2">
        <v>95</v>
      </c>
      <c r="I98" s="7">
        <f t="shared" si="9"/>
        <v>351.87695122019596</v>
      </c>
      <c r="J98" s="2">
        <f t="shared" si="12"/>
        <v>97000</v>
      </c>
      <c r="K98" s="7">
        <f t="shared" si="10"/>
        <v>0.97</v>
      </c>
      <c r="L98" s="7"/>
      <c r="M98" s="10">
        <v>95</v>
      </c>
      <c r="N98" s="7">
        <f t="shared" si="11"/>
        <v>351.87695122019596</v>
      </c>
      <c r="O98" s="27">
        <v>0.87337106177936907</v>
      </c>
    </row>
    <row r="99" spans="8:15">
      <c r="H99" s="2">
        <v>96</v>
      </c>
      <c r="I99" s="7">
        <f t="shared" si="9"/>
        <v>356.16654152519857</v>
      </c>
      <c r="J99" s="2">
        <f t="shared" si="12"/>
        <v>97000</v>
      </c>
      <c r="K99" s="7">
        <f t="shared" si="10"/>
        <v>0.97</v>
      </c>
      <c r="L99" s="7"/>
      <c r="M99" s="10">
        <v>96</v>
      </c>
      <c r="N99" s="7">
        <f t="shared" si="11"/>
        <v>356.16654152519857</v>
      </c>
      <c r="O99" s="27">
        <v>0.87376651379165282</v>
      </c>
    </row>
    <row r="100" spans="8:15">
      <c r="H100" s="2">
        <v>97</v>
      </c>
      <c r="I100" s="7">
        <f t="shared" si="9"/>
        <v>360.42181076580033</v>
      </c>
      <c r="J100" s="2">
        <f t="shared" si="12"/>
        <v>97000</v>
      </c>
      <c r="K100" s="7">
        <f t="shared" si="10"/>
        <v>0.97</v>
      </c>
      <c r="L100" s="7"/>
      <c r="M100" s="10">
        <v>97</v>
      </c>
      <c r="N100" s="7">
        <f t="shared" si="11"/>
        <v>360.42181076580033</v>
      </c>
      <c r="O100" s="27">
        <v>0.87427287622213889</v>
      </c>
    </row>
    <row r="101" spans="8:15">
      <c r="H101" s="2">
        <v>98</v>
      </c>
      <c r="I101" s="7">
        <f t="shared" si="9"/>
        <v>364.64163884653249</v>
      </c>
      <c r="J101" s="2">
        <f t="shared" si="12"/>
        <v>97000</v>
      </c>
      <c r="K101" s="7">
        <f t="shared" si="10"/>
        <v>0.97</v>
      </c>
      <c r="L101" s="7"/>
      <c r="M101" s="10">
        <v>98</v>
      </c>
      <c r="N101" s="7">
        <f t="shared" si="11"/>
        <v>364.64163884653249</v>
      </c>
      <c r="O101" s="27">
        <v>0.87485369091917897</v>
      </c>
    </row>
    <row r="102" spans="8:15">
      <c r="H102" s="2">
        <v>99</v>
      </c>
      <c r="I102" s="7">
        <f t="shared" si="9"/>
        <v>368.82494272715905</v>
      </c>
      <c r="J102" s="2">
        <f t="shared" si="12"/>
        <v>97000</v>
      </c>
      <c r="K102" s="7">
        <f t="shared" si="10"/>
        <v>0.97</v>
      </c>
      <c r="L102" s="7"/>
      <c r="M102" s="10">
        <v>99</v>
      </c>
      <c r="N102" s="7">
        <f t="shared" si="11"/>
        <v>368.82494272715905</v>
      </c>
      <c r="O102" s="27">
        <v>0.87564599367276563</v>
      </c>
    </row>
    <row r="103" spans="8:15">
      <c r="H103" s="2">
        <v>100</v>
      </c>
      <c r="I103" s="7">
        <f t="shared" si="9"/>
        <v>372.97067640061243</v>
      </c>
      <c r="J103" s="2">
        <f t="shared" si="12"/>
        <v>97000</v>
      </c>
      <c r="K103" s="7">
        <f t="shared" si="10"/>
        <v>0.97</v>
      </c>
      <c r="L103" s="7"/>
      <c r="M103" s="10">
        <v>100</v>
      </c>
      <c r="N103" s="7">
        <f t="shared" si="11"/>
        <v>372.97067640061243</v>
      </c>
      <c r="O103" s="27">
        <v>0.87681043084397003</v>
      </c>
    </row>
    <row r="104" spans="8:15">
      <c r="H104" s="2">
        <v>101</v>
      </c>
      <c r="I104" s="7">
        <f t="shared" si="9"/>
        <v>377.07783081600246</v>
      </c>
      <c r="J104" s="2">
        <f t="shared" si="12"/>
        <v>97000</v>
      </c>
      <c r="K104" s="7">
        <f t="shared" si="10"/>
        <v>0.97</v>
      </c>
      <c r="L104" s="7"/>
      <c r="M104" s="10">
        <v>101</v>
      </c>
      <c r="N104" s="7">
        <f t="shared" si="11"/>
        <v>377.07783081600246</v>
      </c>
      <c r="O104" s="27">
        <v>0.87841898651851269</v>
      </c>
    </row>
    <row r="105" spans="8:15">
      <c r="H105" s="2">
        <v>102</v>
      </c>
      <c r="I105" s="7">
        <f t="shared" si="9"/>
        <v>381.14543374791253</v>
      </c>
      <c r="J105" s="2">
        <f t="shared" si="12"/>
        <v>97000</v>
      </c>
      <c r="K105" s="7">
        <f t="shared" si="10"/>
        <v>0.97</v>
      </c>
      <c r="L105" s="7"/>
      <c r="M105" s="10">
        <v>102</v>
      </c>
      <c r="N105" s="7">
        <f t="shared" si="11"/>
        <v>381.14543374791253</v>
      </c>
      <c r="O105" s="27">
        <v>0.88029671697087108</v>
      </c>
    </row>
    <row r="106" spans="8:15">
      <c r="H106" s="2">
        <v>103</v>
      </c>
      <c r="I106" s="7">
        <f t="shared" si="9"/>
        <v>385.1725496133285</v>
      </c>
      <c r="J106" s="2">
        <f t="shared" si="12"/>
        <v>97000</v>
      </c>
      <c r="K106" s="7">
        <f t="shared" si="10"/>
        <v>0.97</v>
      </c>
      <c r="L106" s="7"/>
      <c r="M106" s="10">
        <v>103</v>
      </c>
      <c r="N106" s="7">
        <f t="shared" si="11"/>
        <v>385.1725496133285</v>
      </c>
      <c r="O106" s="27">
        <v>0.88227167735998102</v>
      </c>
    </row>
    <row r="107" spans="8:15">
      <c r="H107" s="2">
        <v>104</v>
      </c>
      <c r="I107" s="7">
        <f t="shared" si="9"/>
        <v>389.15827923767591</v>
      </c>
      <c r="J107" s="2">
        <f t="shared" si="12"/>
        <v>97000</v>
      </c>
      <c r="K107" s="7">
        <f t="shared" si="10"/>
        <v>0.97</v>
      </c>
      <c r="L107" s="7"/>
      <c r="M107" s="10">
        <v>104</v>
      </c>
      <c r="N107" s="7">
        <f t="shared" si="11"/>
        <v>389.15827923767591</v>
      </c>
      <c r="O107" s="27">
        <v>0.88432291076880365</v>
      </c>
    </row>
    <row r="108" spans="8:15">
      <c r="H108" s="2">
        <v>105</v>
      </c>
      <c r="I108" s="7">
        <f t="shared" si="9"/>
        <v>393.10175957155059</v>
      </c>
      <c r="J108" s="2">
        <f t="shared" si="12"/>
        <v>97000</v>
      </c>
      <c r="K108" s="7">
        <f t="shared" si="10"/>
        <v>0.97</v>
      </c>
      <c r="L108" s="7"/>
      <c r="M108" s="10">
        <v>105</v>
      </c>
      <c r="N108" s="7">
        <f t="shared" si="11"/>
        <v>393.10175957155059</v>
      </c>
      <c r="O108" s="27">
        <v>0.88662467188768201</v>
      </c>
    </row>
    <row r="109" spans="8:15">
      <c r="H109" s="2">
        <v>106</v>
      </c>
      <c r="I109" s="7">
        <f t="shared" si="9"/>
        <v>397.00216335984715</v>
      </c>
      <c r="J109" s="2">
        <f t="shared" si="12"/>
        <v>97000</v>
      </c>
      <c r="K109" s="7">
        <f t="shared" si="10"/>
        <v>0.97</v>
      </c>
      <c r="L109" s="7"/>
      <c r="M109" s="10">
        <v>106</v>
      </c>
      <c r="N109" s="7">
        <f t="shared" si="11"/>
        <v>397.00216335984715</v>
      </c>
      <c r="O109" s="27">
        <v>0.88933611980825567</v>
      </c>
    </row>
    <row r="110" spans="8:15">
      <c r="H110" s="2">
        <v>107</v>
      </c>
      <c r="I110" s="7">
        <f t="shared" si="9"/>
        <v>400.85869876507957</v>
      </c>
      <c r="J110" s="2">
        <f t="shared" si="12"/>
        <v>97000</v>
      </c>
      <c r="K110" s="7">
        <f t="shared" si="10"/>
        <v>0.97</v>
      </c>
      <c r="L110" s="7"/>
      <c r="M110" s="10">
        <v>107</v>
      </c>
      <c r="N110" s="7">
        <f t="shared" si="11"/>
        <v>400.85869876507957</v>
      </c>
      <c r="O110" s="27">
        <v>0.89241558732199677</v>
      </c>
    </row>
    <row r="111" spans="8:15">
      <c r="H111" s="2">
        <v>108</v>
      </c>
      <c r="I111" s="7">
        <f t="shared" si="9"/>
        <v>404.67060894678275</v>
      </c>
      <c r="J111" s="2">
        <f t="shared" si="12"/>
        <v>97000</v>
      </c>
      <c r="K111" s="7">
        <f t="shared" si="10"/>
        <v>0.97</v>
      </c>
      <c r="L111" s="7"/>
      <c r="M111" s="10">
        <v>108</v>
      </c>
      <c r="N111" s="7">
        <f t="shared" si="11"/>
        <v>404.67060894678275</v>
      </c>
      <c r="O111" s="27">
        <v>0.89571337767108317</v>
      </c>
    </row>
    <row r="112" spans="8:15">
      <c r="H112" s="2">
        <v>109</v>
      </c>
      <c r="I112" s="7">
        <f t="shared" si="9"/>
        <v>408.43717159896636</v>
      </c>
      <c r="J112" s="2">
        <f t="shared" si="12"/>
        <v>97000</v>
      </c>
      <c r="K112" s="7">
        <f t="shared" si="10"/>
        <v>0.97</v>
      </c>
      <c r="L112" s="7"/>
      <c r="M112" s="10">
        <v>109</v>
      </c>
      <c r="N112" s="7">
        <f t="shared" si="11"/>
        <v>408.43717159896636</v>
      </c>
      <c r="O112" s="27">
        <v>0.89904608051382739</v>
      </c>
    </row>
    <row r="113" spans="8:15">
      <c r="H113" s="2">
        <v>110</v>
      </c>
      <c r="I113" s="7">
        <f t="shared" si="9"/>
        <v>412.15769844765714</v>
      </c>
      <c r="J113" s="2">
        <f t="shared" si="12"/>
        <v>97000</v>
      </c>
      <c r="K113" s="7">
        <f t="shared" si="10"/>
        <v>0.97</v>
      </c>
      <c r="L113" s="7"/>
      <c r="M113" s="10">
        <v>110</v>
      </c>
      <c r="N113" s="7">
        <f t="shared" si="11"/>
        <v>412.15769844765714</v>
      </c>
      <c r="O113" s="27">
        <v>0.90240420730490811</v>
      </c>
    </row>
    <row r="114" spans="8:15">
      <c r="H114" s="2">
        <v>111</v>
      </c>
      <c r="I114" s="7">
        <f t="shared" si="9"/>
        <v>415.8315347106319</v>
      </c>
      <c r="J114" s="2">
        <f t="shared" si="12"/>
        <v>97000</v>
      </c>
      <c r="K114" s="7">
        <f t="shared" si="10"/>
        <v>0.97</v>
      </c>
      <c r="L114" s="7"/>
      <c r="M114" s="10">
        <v>111</v>
      </c>
      <c r="N114" s="7">
        <f t="shared" si="11"/>
        <v>415.8315347106319</v>
      </c>
      <c r="O114" s="27">
        <v>0.90576277258636051</v>
      </c>
    </row>
    <row r="115" spans="8:15">
      <c r="H115" s="2">
        <v>112</v>
      </c>
      <c r="I115" s="7">
        <f t="shared" si="9"/>
        <v>419.45805852149221</v>
      </c>
      <c r="J115" s="2">
        <f t="shared" si="12"/>
        <v>97000</v>
      </c>
      <c r="K115" s="7">
        <f t="shared" si="10"/>
        <v>0.97</v>
      </c>
      <c r="L115" s="7"/>
      <c r="M115" s="10">
        <v>112</v>
      </c>
      <c r="N115" s="7">
        <f t="shared" si="11"/>
        <v>419.45805852149221</v>
      </c>
      <c r="O115" s="27">
        <v>0.90911960447030249</v>
      </c>
    </row>
    <row r="116" spans="8:15">
      <c r="H116" s="2">
        <v>113</v>
      </c>
      <c r="I116" s="7">
        <f t="shared" si="9"/>
        <v>423.03668032027014</v>
      </c>
      <c r="J116" s="2">
        <f t="shared" si="12"/>
        <v>97000</v>
      </c>
      <c r="K116" s="7">
        <f t="shared" si="10"/>
        <v>0.97</v>
      </c>
      <c r="L116" s="7"/>
      <c r="M116" s="10">
        <v>113</v>
      </c>
      <c r="N116" s="7">
        <f t="shared" si="11"/>
        <v>423.03668032027014</v>
      </c>
      <c r="O116" s="27">
        <v>0.91240168489264573</v>
      </c>
    </row>
    <row r="117" spans="8:15">
      <c r="H117" s="2">
        <v>114</v>
      </c>
      <c r="I117" s="7">
        <f t="shared" si="9"/>
        <v>426.56684221279039</v>
      </c>
      <c r="J117" s="2">
        <f t="shared" si="12"/>
        <v>97000</v>
      </c>
      <c r="K117" s="7">
        <f t="shared" si="10"/>
        <v>0.97</v>
      </c>
      <c r="L117" s="7"/>
      <c r="M117" s="10">
        <v>114</v>
      </c>
      <c r="N117" s="7">
        <f t="shared" si="11"/>
        <v>426.56684221279039</v>
      </c>
      <c r="O117" s="27">
        <v>0.91566084894073274</v>
      </c>
    </row>
    <row r="118" spans="8:15">
      <c r="H118" s="2">
        <v>115</v>
      </c>
      <c r="I118" s="7">
        <f t="shared" si="9"/>
        <v>430.04801730102702</v>
      </c>
      <c r="J118" s="2">
        <f t="shared" si="12"/>
        <v>97000</v>
      </c>
      <c r="K118" s="7">
        <f t="shared" si="10"/>
        <v>0.97</v>
      </c>
      <c r="L118" s="7"/>
      <c r="M118" s="10">
        <v>115</v>
      </c>
      <c r="N118" s="7">
        <f t="shared" si="11"/>
        <v>430.04801730102702</v>
      </c>
      <c r="O118" s="27">
        <v>0.91894642923692049</v>
      </c>
    </row>
    <row r="119" spans="8:15">
      <c r="H119" s="2">
        <v>116</v>
      </c>
      <c r="I119" s="7">
        <f t="shared" si="9"/>
        <v>433.4797089867161</v>
      </c>
      <c r="J119" s="2">
        <f t="shared" si="12"/>
        <v>97000</v>
      </c>
      <c r="K119" s="7">
        <f t="shared" si="10"/>
        <v>0.97</v>
      </c>
      <c r="L119" s="7"/>
      <c r="M119" s="10">
        <v>116</v>
      </c>
      <c r="N119" s="7">
        <f t="shared" si="11"/>
        <v>433.4797089867161</v>
      </c>
      <c r="O119" s="27">
        <v>0.92226725611014726</v>
      </c>
    </row>
    <row r="120" spans="8:15">
      <c r="H120" s="2">
        <v>117</v>
      </c>
      <c r="I120" s="7">
        <f t="shared" si="9"/>
        <v>436.86145025047568</v>
      </c>
      <c r="J120" s="2">
        <f t="shared" si="12"/>
        <v>97000</v>
      </c>
      <c r="K120" s="7">
        <f t="shared" si="10"/>
        <v>0.97</v>
      </c>
      <c r="L120" s="7"/>
      <c r="M120" s="10">
        <v>117</v>
      </c>
      <c r="N120" s="7">
        <f t="shared" si="11"/>
        <v>436.86145025047568</v>
      </c>
      <c r="O120" s="27">
        <v>0.92548590395432617</v>
      </c>
    </row>
    <row r="121" spans="8:15">
      <c r="H121" s="2">
        <v>118</v>
      </c>
      <c r="I121" s="7">
        <f t="shared" si="9"/>
        <v>440.19280290868585</v>
      </c>
      <c r="J121" s="2">
        <f t="shared" si="12"/>
        <v>97000</v>
      </c>
      <c r="K121" s="7">
        <f t="shared" si="10"/>
        <v>0.97</v>
      </c>
      <c r="L121" s="7"/>
      <c r="M121" s="10">
        <v>118</v>
      </c>
      <c r="N121" s="7">
        <f t="shared" si="11"/>
        <v>440.19280290868585</v>
      </c>
      <c r="O121" s="27">
        <v>0.92850582713313146</v>
      </c>
    </row>
    <row r="122" spans="8:15">
      <c r="H122" s="2">
        <v>119</v>
      </c>
      <c r="I122" s="7">
        <f t="shared" si="9"/>
        <v>443.47335685036455</v>
      </c>
      <c r="J122" s="2">
        <f t="shared" si="12"/>
        <v>97000</v>
      </c>
      <c r="K122" s="7">
        <f t="shared" si="10"/>
        <v>0.97</v>
      </c>
      <c r="L122" s="7"/>
      <c r="M122" s="10">
        <v>119</v>
      </c>
      <c r="N122" s="7">
        <f t="shared" si="11"/>
        <v>443.47335685036455</v>
      </c>
      <c r="O122" s="27">
        <v>0.93131767181871827</v>
      </c>
    </row>
    <row r="123" spans="8:15">
      <c r="H123" s="2">
        <v>120</v>
      </c>
      <c r="I123" s="7">
        <f t="shared" si="9"/>
        <v>446.70272925625261</v>
      </c>
      <c r="J123" s="2">
        <f t="shared" si="12"/>
        <v>97000</v>
      </c>
      <c r="K123" s="7">
        <f t="shared" si="10"/>
        <v>0.97</v>
      </c>
      <c r="L123" s="7"/>
      <c r="M123" s="10">
        <v>120</v>
      </c>
      <c r="N123" s="7">
        <f t="shared" si="11"/>
        <v>446.70272925625261</v>
      </c>
      <c r="O123" s="27">
        <v>0.93402038182185809</v>
      </c>
    </row>
    <row r="124" spans="8:15">
      <c r="H124" s="2">
        <v>121</v>
      </c>
      <c r="I124" s="7">
        <f t="shared" si="9"/>
        <v>449.88056380228664</v>
      </c>
      <c r="J124" s="2">
        <f t="shared" si="12"/>
        <v>97000</v>
      </c>
      <c r="K124" s="7">
        <f t="shared" si="10"/>
        <v>0.97</v>
      </c>
      <c r="L124" s="7"/>
      <c r="M124" s="10">
        <v>121</v>
      </c>
      <c r="N124" s="7">
        <f t="shared" si="11"/>
        <v>449.88056380228664</v>
      </c>
      <c r="O124" s="27">
        <v>0.93668699046450721</v>
      </c>
    </row>
    <row r="125" spans="8:15">
      <c r="H125" s="2">
        <v>122</v>
      </c>
      <c r="I125" s="7">
        <f t="shared" si="9"/>
        <v>453.00652984960794</v>
      </c>
      <c r="J125" s="2">
        <f t="shared" si="12"/>
        <v>97000</v>
      </c>
      <c r="K125" s="7">
        <f t="shared" si="10"/>
        <v>0.97</v>
      </c>
      <c r="L125" s="7"/>
      <c r="M125" s="10">
        <v>122</v>
      </c>
      <c r="N125" s="7">
        <f t="shared" si="11"/>
        <v>453.00652984960794</v>
      </c>
      <c r="O125" s="27">
        <v>0.93935359943658303</v>
      </c>
    </row>
    <row r="126" spans="8:15">
      <c r="H126" s="2">
        <v>123</v>
      </c>
      <c r="I126" s="7">
        <f t="shared" si="9"/>
        <v>456.08032162320325</v>
      </c>
      <c r="J126" s="2">
        <f t="shared" si="12"/>
        <v>97000</v>
      </c>
      <c r="K126" s="7">
        <f t="shared" si="10"/>
        <v>0.97</v>
      </c>
      <c r="L126" s="7"/>
      <c r="M126" s="10">
        <v>123</v>
      </c>
      <c r="N126" s="7">
        <f t="shared" si="11"/>
        <v>456.08032162320325</v>
      </c>
      <c r="O126" s="27">
        <v>0.94198242097403007</v>
      </c>
    </row>
    <row r="127" spans="8:15">
      <c r="H127" s="2">
        <v>124</v>
      </c>
      <c r="I127" s="7">
        <f t="shared" si="9"/>
        <v>459.10165738123038</v>
      </c>
      <c r="J127" s="2">
        <f t="shared" si="12"/>
        <v>97000</v>
      </c>
      <c r="K127" s="7">
        <f t="shared" si="10"/>
        <v>0.97</v>
      </c>
      <c r="L127" s="7"/>
      <c r="M127" s="10">
        <v>124</v>
      </c>
      <c r="N127" s="7">
        <f t="shared" si="11"/>
        <v>459.10165738123038</v>
      </c>
      <c r="O127" s="27">
        <v>0.94451131224929119</v>
      </c>
    </row>
    <row r="128" spans="8:15">
      <c r="H128" s="2">
        <v>125</v>
      </c>
      <c r="I128" s="7">
        <f t="shared" si="9"/>
        <v>462.07027857702025</v>
      </c>
      <c r="J128" s="2">
        <f t="shared" si="12"/>
        <v>97000</v>
      </c>
      <c r="K128" s="7">
        <f t="shared" si="10"/>
        <v>0.97</v>
      </c>
      <c r="L128" s="7"/>
      <c r="M128" s="10">
        <v>125</v>
      </c>
      <c r="N128" s="7">
        <f t="shared" si="11"/>
        <v>462.07027857702025</v>
      </c>
      <c r="O128" s="27">
        <v>0.94681655316523583</v>
      </c>
    </row>
    <row r="129" spans="8:15">
      <c r="H129" s="2">
        <v>126</v>
      </c>
      <c r="I129" s="7">
        <f t="shared" si="9"/>
        <v>464.98594901568612</v>
      </c>
      <c r="J129" s="2">
        <f t="shared" si="12"/>
        <v>97000</v>
      </c>
      <c r="K129" s="7">
        <f t="shared" si="10"/>
        <v>0.97</v>
      </c>
      <c r="L129" s="7"/>
      <c r="M129" s="10">
        <v>126</v>
      </c>
      <c r="N129" s="7">
        <f t="shared" si="11"/>
        <v>464.98594901568612</v>
      </c>
      <c r="O129" s="27">
        <v>0.94885007583555248</v>
      </c>
    </row>
    <row r="130" spans="8:15">
      <c r="H130" s="2">
        <v>127</v>
      </c>
      <c r="I130" s="7">
        <f t="shared" si="9"/>
        <v>467.84845400721366</v>
      </c>
      <c r="J130" s="2">
        <f t="shared" si="12"/>
        <v>97000</v>
      </c>
      <c r="K130" s="7">
        <f t="shared" si="10"/>
        <v>0.97</v>
      </c>
      <c r="L130" s="7"/>
      <c r="M130" s="10">
        <v>127</v>
      </c>
      <c r="N130" s="7">
        <f t="shared" si="11"/>
        <v>467.84845400721366</v>
      </c>
      <c r="O130" s="27">
        <v>0.95060068770027406</v>
      </c>
    </row>
    <row r="131" spans="8:15">
      <c r="H131" s="2">
        <v>128</v>
      </c>
      <c r="I131" s="7">
        <f t="shared" si="9"/>
        <v>470.6575995178224</v>
      </c>
      <c r="J131" s="2">
        <f t="shared" si="12"/>
        <v>97000</v>
      </c>
      <c r="K131" s="7">
        <f t="shared" si="10"/>
        <v>0.97</v>
      </c>
      <c r="L131" s="7"/>
      <c r="M131" s="10">
        <v>128</v>
      </c>
      <c r="N131" s="7">
        <f t="shared" si="11"/>
        <v>470.6575995178224</v>
      </c>
      <c r="O131" s="27">
        <v>0.95220472458007788</v>
      </c>
    </row>
    <row r="132" spans="8:15">
      <c r="H132" s="2">
        <v>129</v>
      </c>
      <c r="I132" s="7">
        <f t="shared" ref="I132:I195" si="13">$B$9+PI()*$B$5^2/4*($B$6+$B$7-$B$6*COS(RADIANS(H132))-$B$7*SQRT(1-($B$6/$B$7*SIN(RADIANS(H132)))^2))</f>
        <v>473.41321132133152</v>
      </c>
      <c r="J132" s="2">
        <f t="shared" si="12"/>
        <v>97000</v>
      </c>
      <c r="K132" s="7">
        <f t="shared" ref="K132:K195" si="14">J132/10^5</f>
        <v>0.97</v>
      </c>
      <c r="L132" s="7"/>
      <c r="M132" s="10">
        <v>129</v>
      </c>
      <c r="N132" s="7">
        <f t="shared" ref="N132:N195" si="15">$B$9+PI()*$B$5^2/4*($B$6+$B$7-$B$6*COS(RADIANS(M132))-$B$7*SQRT(1-($B$6/$B$7*SIN(RADIANS(M132)))^2))</f>
        <v>473.41321132133152</v>
      </c>
      <c r="O132" s="27">
        <v>0.95377310380800062</v>
      </c>
    </row>
    <row r="133" spans="8:15">
      <c r="H133" s="2">
        <v>130</v>
      </c>
      <c r="I133" s="7">
        <f t="shared" si="13"/>
        <v>476.11513415217672</v>
      </c>
      <c r="J133" s="2">
        <f t="shared" ref="J133:J183" si="16">$J$3</f>
        <v>97000</v>
      </c>
      <c r="K133" s="7">
        <f t="shared" si="14"/>
        <v>0.97</v>
      </c>
      <c r="L133" s="7"/>
      <c r="M133" s="10">
        <v>130</v>
      </c>
      <c r="N133" s="7">
        <f t="shared" si="15"/>
        <v>476.11513415217672</v>
      </c>
      <c r="O133" s="27">
        <v>0.95539087265535083</v>
      </c>
    </row>
    <row r="134" spans="8:15">
      <c r="H134" s="2">
        <v>131</v>
      </c>
      <c r="I134" s="7">
        <f t="shared" si="13"/>
        <v>478.76323086165536</v>
      </c>
      <c r="J134" s="2">
        <f t="shared" si="16"/>
        <v>97000</v>
      </c>
      <c r="K134" s="7">
        <f t="shared" si="14"/>
        <v>0.97</v>
      </c>
      <c r="L134" s="7"/>
      <c r="M134" s="10">
        <v>131</v>
      </c>
      <c r="N134" s="7">
        <f t="shared" si="15"/>
        <v>478.76323086165536</v>
      </c>
      <c r="O134" s="27">
        <v>0.95700789330574909</v>
      </c>
    </row>
    <row r="135" spans="8:15">
      <c r="H135" s="2">
        <v>132</v>
      </c>
      <c r="I135" s="7">
        <f t="shared" si="13"/>
        <v>481.35738157889182</v>
      </c>
      <c r="J135" s="2">
        <f t="shared" si="16"/>
        <v>97000</v>
      </c>
      <c r="K135" s="7">
        <f t="shared" si="14"/>
        <v>0.97</v>
      </c>
      <c r="L135" s="7"/>
      <c r="M135" s="10">
        <v>132</v>
      </c>
      <c r="N135" s="7">
        <f t="shared" si="15"/>
        <v>481.35738157889182</v>
      </c>
      <c r="O135" s="27">
        <v>0.95850013852380223</v>
      </c>
    </row>
    <row r="136" spans="8:15">
      <c r="H136" s="2">
        <v>133</v>
      </c>
      <c r="I136" s="7">
        <f t="shared" si="13"/>
        <v>483.89748287794299</v>
      </c>
      <c r="J136" s="2">
        <f t="shared" si="16"/>
        <v>97000</v>
      </c>
      <c r="K136" s="7">
        <f t="shared" si="14"/>
        <v>0.97</v>
      </c>
      <c r="L136" s="7"/>
      <c r="M136" s="10">
        <v>133</v>
      </c>
      <c r="N136" s="7">
        <f t="shared" si="15"/>
        <v>483.89748287794299</v>
      </c>
      <c r="O136" s="27">
        <v>0.9597697840144187</v>
      </c>
    </row>
    <row r="137" spans="8:15">
      <c r="H137" s="2">
        <v>134</v>
      </c>
      <c r="I137" s="7">
        <f t="shared" si="13"/>
        <v>486.38344695237282</v>
      </c>
      <c r="J137" s="2">
        <f t="shared" si="16"/>
        <v>97000</v>
      </c>
      <c r="K137" s="7">
        <f t="shared" si="14"/>
        <v>0.97</v>
      </c>
      <c r="L137" s="7"/>
      <c r="M137" s="10">
        <v>134</v>
      </c>
      <c r="N137" s="7">
        <f t="shared" si="15"/>
        <v>486.38344695237282</v>
      </c>
      <c r="O137" s="27">
        <v>0.96078057753678814</v>
      </c>
    </row>
    <row r="138" spans="8:15">
      <c r="H138" s="2">
        <v>135</v>
      </c>
      <c r="I138" s="7">
        <f t="shared" si="13"/>
        <v>488.81520079855505</v>
      </c>
      <c r="J138" s="2">
        <f t="shared" si="16"/>
        <v>97000</v>
      </c>
      <c r="K138" s="7">
        <f t="shared" si="14"/>
        <v>0.97</v>
      </c>
      <c r="L138" s="7"/>
      <c r="M138" s="10">
        <v>135</v>
      </c>
      <c r="N138" s="7">
        <f t="shared" si="15"/>
        <v>488.81520079855505</v>
      </c>
      <c r="O138" s="27">
        <v>0.96161932663121263</v>
      </c>
    </row>
    <row r="139" spans="8:15">
      <c r="H139" s="2">
        <v>136</v>
      </c>
      <c r="I139" s="7">
        <f t="shared" si="13"/>
        <v>491.19268540887293</v>
      </c>
      <c r="J139" s="2">
        <f t="shared" si="16"/>
        <v>97000</v>
      </c>
      <c r="K139" s="7">
        <f t="shared" si="14"/>
        <v>0.97</v>
      </c>
      <c r="L139" s="7"/>
      <c r="M139" s="10">
        <v>136</v>
      </c>
      <c r="N139" s="7">
        <f t="shared" si="15"/>
        <v>491.19268540887293</v>
      </c>
      <c r="O139" s="27">
        <v>0.96238475784985111</v>
      </c>
    </row>
    <row r="140" spans="8:15">
      <c r="H140" s="2">
        <v>137</v>
      </c>
      <c r="I140" s="7">
        <f t="shared" si="13"/>
        <v>493.51585497591219</v>
      </c>
      <c r="J140" s="2">
        <f t="shared" si="16"/>
        <v>97000</v>
      </c>
      <c r="K140" s="7">
        <f t="shared" si="14"/>
        <v>0.97</v>
      </c>
      <c r="L140" s="7"/>
      <c r="M140" s="10">
        <v>137</v>
      </c>
      <c r="N140" s="7">
        <f t="shared" si="15"/>
        <v>493.51585497591219</v>
      </c>
      <c r="O140" s="27">
        <v>0.96322501778749259</v>
      </c>
    </row>
    <row r="141" spans="8:15">
      <c r="H141" s="2">
        <v>138</v>
      </c>
      <c r="I141" s="7">
        <f t="shared" si="13"/>
        <v>495.78467610865852</v>
      </c>
      <c r="J141" s="2">
        <f t="shared" si="16"/>
        <v>97000</v>
      </c>
      <c r="K141" s="7">
        <f t="shared" si="14"/>
        <v>0.97</v>
      </c>
      <c r="L141" s="7"/>
      <c r="M141" s="10">
        <v>138</v>
      </c>
      <c r="N141" s="7">
        <f t="shared" si="15"/>
        <v>495.78467610865852</v>
      </c>
      <c r="O141" s="27">
        <v>0.96421391730586814</v>
      </c>
    </row>
    <row r="142" spans="8:15">
      <c r="H142" s="2">
        <v>139</v>
      </c>
      <c r="I142" s="7">
        <f t="shared" si="13"/>
        <v>497.99912706163633</v>
      </c>
      <c r="J142" s="2">
        <f t="shared" si="16"/>
        <v>97000</v>
      </c>
      <c r="K142" s="7">
        <f t="shared" si="14"/>
        <v>0.97</v>
      </c>
      <c r="L142" s="7"/>
      <c r="M142" s="10">
        <v>139</v>
      </c>
      <c r="N142" s="7">
        <f t="shared" si="15"/>
        <v>497.99912706163633</v>
      </c>
      <c r="O142" s="27">
        <v>0.96538782132948597</v>
      </c>
    </row>
    <row r="143" spans="8:15">
      <c r="H143" s="2">
        <v>140</v>
      </c>
      <c r="I143" s="7">
        <f t="shared" si="13"/>
        <v>500.15919697784875</v>
      </c>
      <c r="J143" s="2">
        <f t="shared" si="16"/>
        <v>97000</v>
      </c>
      <c r="K143" s="7">
        <f t="shared" si="14"/>
        <v>0.97</v>
      </c>
      <c r="L143" s="7"/>
      <c r="M143" s="10">
        <v>140</v>
      </c>
      <c r="N143" s="7">
        <f t="shared" si="15"/>
        <v>500.15919697784875</v>
      </c>
      <c r="O143" s="27">
        <v>0.96659751583552722</v>
      </c>
    </row>
    <row r="144" spans="8:15">
      <c r="H144" s="2">
        <v>141</v>
      </c>
      <c r="I144" s="7">
        <f t="shared" si="13"/>
        <v>502.26488514630404</v>
      </c>
      <c r="J144" s="2">
        <f t="shared" si="16"/>
        <v>97000</v>
      </c>
      <c r="K144" s="7">
        <f t="shared" si="14"/>
        <v>0.97</v>
      </c>
      <c r="L144" s="7"/>
      <c r="M144" s="10">
        <v>141</v>
      </c>
      <c r="N144" s="7">
        <f t="shared" si="15"/>
        <v>502.26488514630404</v>
      </c>
      <c r="O144" s="27">
        <v>0.96767010912542284</v>
      </c>
    </row>
    <row r="145" spans="8:15">
      <c r="H145" s="2">
        <v>142</v>
      </c>
      <c r="I145" s="7">
        <f t="shared" si="13"/>
        <v>504.31620027484098</v>
      </c>
      <c r="J145" s="2">
        <f t="shared" si="16"/>
        <v>97000</v>
      </c>
      <c r="K145" s="7">
        <f t="shared" si="14"/>
        <v>0.97</v>
      </c>
      <c r="L145" s="7"/>
      <c r="M145" s="10">
        <v>142</v>
      </c>
      <c r="N145" s="7">
        <f t="shared" si="15"/>
        <v>504.31620027484098</v>
      </c>
      <c r="O145" s="27">
        <v>0.96840910853806195</v>
      </c>
    </row>
    <row r="146" spans="8:15">
      <c r="H146" s="2">
        <v>143</v>
      </c>
      <c r="I146" s="7">
        <f t="shared" si="13"/>
        <v>506.31315977889767</v>
      </c>
      <c r="J146" s="2">
        <f t="shared" si="16"/>
        <v>97000</v>
      </c>
      <c r="K146" s="7">
        <f t="shared" si="14"/>
        <v>0.97</v>
      </c>
      <c r="L146" s="7"/>
      <c r="M146" s="10">
        <v>143</v>
      </c>
      <c r="N146" s="7">
        <f t="shared" si="15"/>
        <v>506.31315977889767</v>
      </c>
      <c r="O146" s="27">
        <v>0.96881535236862759</v>
      </c>
    </row>
    <row r="147" spans="8:15">
      <c r="H147" s="2">
        <v>144</v>
      </c>
      <c r="I147" s="7">
        <f t="shared" si="13"/>
        <v>508.2557890867966</v>
      </c>
      <c r="J147" s="2">
        <f t="shared" si="16"/>
        <v>97000</v>
      </c>
      <c r="K147" s="7">
        <f t="shared" si="14"/>
        <v>0.97</v>
      </c>
      <c r="L147" s="7"/>
      <c r="M147" s="10">
        <v>144</v>
      </c>
      <c r="N147" s="7">
        <f t="shared" si="15"/>
        <v>508.2557890867966</v>
      </c>
      <c r="O147" s="27">
        <v>0.96898781971291503</v>
      </c>
    </row>
    <row r="148" spans="8:15">
      <c r="H148" s="2">
        <v>145</v>
      </c>
      <c r="I148" s="7">
        <f t="shared" si="13"/>
        <v>510.14412096206314</v>
      </c>
      <c r="J148" s="2">
        <f t="shared" si="16"/>
        <v>97000</v>
      </c>
      <c r="K148" s="7">
        <f t="shared" si="14"/>
        <v>0.97</v>
      </c>
      <c r="L148" s="7"/>
      <c r="M148" s="10">
        <v>145</v>
      </c>
      <c r="N148" s="7">
        <f t="shared" si="15"/>
        <v>510.14412096206314</v>
      </c>
      <c r="O148" s="27">
        <v>0.96912369598734427</v>
      </c>
    </row>
    <row r="149" spans="8:15">
      <c r="H149" s="2">
        <v>146</v>
      </c>
      <c r="I149" s="7">
        <f t="shared" si="13"/>
        <v>511.97819484321997</v>
      </c>
      <c r="J149" s="2">
        <f t="shared" si="16"/>
        <v>97000</v>
      </c>
      <c r="K149" s="7">
        <f t="shared" si="14"/>
        <v>0.97</v>
      </c>
      <c r="L149" s="7"/>
      <c r="M149" s="10">
        <v>146</v>
      </c>
      <c r="N149" s="7">
        <f t="shared" si="15"/>
        <v>511.97819484321997</v>
      </c>
      <c r="O149" s="27">
        <v>0.96937099327727361</v>
      </c>
    </row>
    <row r="150" spans="8:15">
      <c r="H150" s="2">
        <v>147</v>
      </c>
      <c r="I150" s="7">
        <f t="shared" si="13"/>
        <v>513.75805620145513</v>
      </c>
      <c r="J150" s="2">
        <f t="shared" si="16"/>
        <v>97000</v>
      </c>
      <c r="K150" s="7">
        <f t="shared" si="14"/>
        <v>0.97</v>
      </c>
      <c r="L150" s="7"/>
      <c r="M150" s="10">
        <v>147</v>
      </c>
      <c r="N150" s="7">
        <f t="shared" si="15"/>
        <v>513.75805620145513</v>
      </c>
      <c r="O150" s="27">
        <v>0.96976640669458003</v>
      </c>
    </row>
    <row r="151" spans="8:15">
      <c r="H151" s="2">
        <v>148</v>
      </c>
      <c r="I151" s="7">
        <f t="shared" si="13"/>
        <v>515.48375591649358</v>
      </c>
      <c r="J151" s="2">
        <f t="shared" si="16"/>
        <v>97000</v>
      </c>
      <c r="K151" s="7">
        <f t="shared" si="14"/>
        <v>0.97</v>
      </c>
      <c r="L151" s="7"/>
      <c r="M151" s="10">
        <v>148</v>
      </c>
      <c r="N151" s="7">
        <f t="shared" si="15"/>
        <v>515.48375591649358</v>
      </c>
      <c r="O151" s="27">
        <v>0.9702355417117694</v>
      </c>
    </row>
    <row r="152" spans="8:15">
      <c r="H152" s="2">
        <v>149</v>
      </c>
      <c r="I152" s="7">
        <f t="shared" si="13"/>
        <v>517.15534967095857</v>
      </c>
      <c r="J152" s="2">
        <f t="shared" si="16"/>
        <v>97000</v>
      </c>
      <c r="K152" s="7">
        <f t="shared" si="14"/>
        <v>0.97</v>
      </c>
      <c r="L152" s="7"/>
      <c r="M152" s="10">
        <v>149</v>
      </c>
      <c r="N152" s="7">
        <f t="shared" si="15"/>
        <v>517.15534967095857</v>
      </c>
      <c r="O152" s="27">
        <v>0.9706302511902225</v>
      </c>
    </row>
    <row r="153" spans="8:15">
      <c r="H153" s="2">
        <v>150</v>
      </c>
      <c r="I153" s="7">
        <f t="shared" si="13"/>
        <v>518.77289736345676</v>
      </c>
      <c r="J153" s="2">
        <f t="shared" si="16"/>
        <v>97000</v>
      </c>
      <c r="K153" s="7">
        <f t="shared" si="14"/>
        <v>0.97</v>
      </c>
      <c r="L153" s="7"/>
      <c r="M153" s="10">
        <v>150</v>
      </c>
      <c r="N153" s="7">
        <f t="shared" si="15"/>
        <v>518.77289736345676</v>
      </c>
      <c r="O153" s="27">
        <v>0.97087678168767744</v>
      </c>
    </row>
    <row r="154" spans="8:15">
      <c r="H154" s="2">
        <v>151</v>
      </c>
      <c r="I154" s="7">
        <f t="shared" si="13"/>
        <v>520.33646254056964</v>
      </c>
      <c r="J154" s="2">
        <f t="shared" si="16"/>
        <v>97000</v>
      </c>
      <c r="K154" s="7">
        <f t="shared" si="14"/>
        <v>0.97</v>
      </c>
      <c r="L154" s="7"/>
      <c r="M154" s="10">
        <v>151</v>
      </c>
      <c r="N154" s="7">
        <f t="shared" si="15"/>
        <v>520.33646254056964</v>
      </c>
      <c r="O154" s="27">
        <v>0.97097535883932784</v>
      </c>
    </row>
    <row r="155" spans="8:15">
      <c r="H155" s="2">
        <v>152</v>
      </c>
      <c r="I155" s="7">
        <f t="shared" si="13"/>
        <v>521.84611184790208</v>
      </c>
      <c r="J155" s="2">
        <f t="shared" si="16"/>
        <v>97000</v>
      </c>
      <c r="K155" s="7">
        <f t="shared" si="14"/>
        <v>0.97</v>
      </c>
      <c r="L155" s="7"/>
      <c r="M155" s="10">
        <v>152</v>
      </c>
      <c r="N155" s="7">
        <f t="shared" si="15"/>
        <v>521.84611184790208</v>
      </c>
      <c r="O155" s="27">
        <v>0.97099999999999997</v>
      </c>
    </row>
    <row r="156" spans="8:15">
      <c r="H156" s="2">
        <v>153</v>
      </c>
      <c r="I156" s="7">
        <f t="shared" si="13"/>
        <v>523.30191450028906</v>
      </c>
      <c r="J156" s="2">
        <f t="shared" si="16"/>
        <v>97000</v>
      </c>
      <c r="K156" s="7">
        <f t="shared" si="14"/>
        <v>0.97</v>
      </c>
      <c r="L156" s="7"/>
      <c r="M156" s="10">
        <v>153</v>
      </c>
      <c r="N156" s="7">
        <f t="shared" si="15"/>
        <v>523.30191450028906</v>
      </c>
      <c r="O156" s="27">
        <v>0.97099999999999997</v>
      </c>
    </row>
    <row r="157" spans="8:15">
      <c r="H157" s="2">
        <v>154</v>
      </c>
      <c r="I157" s="7">
        <f t="shared" si="13"/>
        <v>524.70394177122955</v>
      </c>
      <c r="J157" s="2">
        <f t="shared" si="16"/>
        <v>97000</v>
      </c>
      <c r="K157" s="7">
        <f t="shared" si="14"/>
        <v>0.97</v>
      </c>
      <c r="L157" s="7"/>
      <c r="M157" s="10">
        <v>154</v>
      </c>
      <c r="N157" s="7">
        <f t="shared" si="15"/>
        <v>524.70394177122955</v>
      </c>
      <c r="O157" s="27">
        <v>0.97103715016308068</v>
      </c>
    </row>
    <row r="158" spans="8:15">
      <c r="H158" s="2">
        <v>155</v>
      </c>
      <c r="I158" s="7">
        <f t="shared" si="13"/>
        <v>526.05226650158249</v>
      </c>
      <c r="J158" s="2">
        <f t="shared" si="16"/>
        <v>97000</v>
      </c>
      <c r="K158" s="7">
        <f t="shared" si="14"/>
        <v>0.97</v>
      </c>
      <c r="L158" s="7"/>
      <c r="M158" s="10">
        <v>155</v>
      </c>
      <c r="N158" s="7">
        <f t="shared" si="15"/>
        <v>526.05226650158249</v>
      </c>
      <c r="O158" s="27">
        <v>0.97114858360020817</v>
      </c>
    </row>
    <row r="159" spans="8:15">
      <c r="H159" s="2">
        <v>156</v>
      </c>
      <c r="I159" s="7">
        <f t="shared" si="13"/>
        <v>527.3469626275313</v>
      </c>
      <c r="J159" s="2">
        <f t="shared" si="16"/>
        <v>97000</v>
      </c>
      <c r="K159" s="7">
        <f t="shared" si="14"/>
        <v>0.97</v>
      </c>
      <c r="L159" s="7"/>
      <c r="M159" s="10">
        <v>156</v>
      </c>
      <c r="N159" s="7">
        <f t="shared" si="15"/>
        <v>527.3469626275313</v>
      </c>
      <c r="O159" s="27">
        <v>0.97137137378883864</v>
      </c>
    </row>
    <row r="160" spans="8:15">
      <c r="H160" s="2">
        <v>157</v>
      </c>
      <c r="I160" s="7">
        <f t="shared" si="13"/>
        <v>528.58810472779146</v>
      </c>
      <c r="J160" s="2">
        <f t="shared" si="16"/>
        <v>97000</v>
      </c>
      <c r="K160" s="7">
        <f t="shared" si="14"/>
        <v>0.97</v>
      </c>
      <c r="L160" s="7"/>
      <c r="M160" s="10">
        <v>157</v>
      </c>
      <c r="N160" s="7">
        <f t="shared" si="15"/>
        <v>528.58810472779146</v>
      </c>
      <c r="O160" s="27">
        <v>0.97159406182763408</v>
      </c>
    </row>
    <row r="161" spans="8:15">
      <c r="H161" s="2">
        <v>158</v>
      </c>
      <c r="I161" s="7">
        <f t="shared" si="13"/>
        <v>529.77576759001681</v>
      </c>
      <c r="J161" s="2">
        <f t="shared" si="16"/>
        <v>97000</v>
      </c>
      <c r="K161" s="7">
        <f t="shared" si="14"/>
        <v>0.97</v>
      </c>
      <c r="L161" s="7"/>
      <c r="M161" s="10">
        <v>158</v>
      </c>
      <c r="N161" s="7">
        <f t="shared" si="15"/>
        <v>529.77576759001681</v>
      </c>
      <c r="O161" s="27">
        <v>0.97170536757741743</v>
      </c>
    </row>
    <row r="162" spans="8:15">
      <c r="H162" s="2">
        <v>159</v>
      </c>
      <c r="I162" s="7">
        <f t="shared" si="13"/>
        <v>530.91002579633448</v>
      </c>
      <c r="J162" s="2">
        <f t="shared" si="16"/>
        <v>97000</v>
      </c>
      <c r="K162" s="7">
        <f t="shared" si="14"/>
        <v>0.97</v>
      </c>
      <c r="L162" s="7"/>
      <c r="M162" s="10">
        <v>159</v>
      </c>
      <c r="N162" s="7">
        <f t="shared" si="15"/>
        <v>530.91002579633448</v>
      </c>
      <c r="O162" s="27">
        <v>0.97163116657775173</v>
      </c>
    </row>
    <row r="163" spans="8:15">
      <c r="H163" s="2">
        <v>160</v>
      </c>
      <c r="I163" s="7">
        <f t="shared" si="13"/>
        <v>531.99095332792228</v>
      </c>
      <c r="J163" s="2">
        <f t="shared" si="16"/>
        <v>97000</v>
      </c>
      <c r="K163" s="7">
        <f t="shared" si="14"/>
        <v>0.97</v>
      </c>
      <c r="L163" s="7"/>
      <c r="M163" s="10">
        <v>160</v>
      </c>
      <c r="N163" s="7">
        <f t="shared" si="15"/>
        <v>531.99095332792228</v>
      </c>
      <c r="O163" s="27">
        <v>0.97155695424327171</v>
      </c>
    </row>
    <row r="164" spans="8:15">
      <c r="H164" s="2">
        <v>161</v>
      </c>
      <c r="I164" s="7">
        <f t="shared" si="13"/>
        <v>533.01862318852761</v>
      </c>
      <c r="J164" s="2">
        <f t="shared" si="16"/>
        <v>97000</v>
      </c>
      <c r="K164" s="7">
        <f t="shared" si="14"/>
        <v>0.97</v>
      </c>
      <c r="L164" s="7"/>
      <c r="M164" s="10">
        <v>161</v>
      </c>
      <c r="N164" s="7">
        <f t="shared" si="15"/>
        <v>533.01862318852761</v>
      </c>
      <c r="O164" s="27">
        <v>0.97170536757741743</v>
      </c>
    </row>
    <row r="165" spans="8:15">
      <c r="H165" s="2">
        <v>162</v>
      </c>
      <c r="I165" s="7">
        <f t="shared" si="13"/>
        <v>533.99310704680693</v>
      </c>
      <c r="J165" s="2">
        <f t="shared" si="16"/>
        <v>97000</v>
      </c>
      <c r="K165" s="7">
        <f t="shared" si="14"/>
        <v>0.97</v>
      </c>
      <c r="L165" s="7"/>
      <c r="M165" s="10">
        <v>162</v>
      </c>
      <c r="N165" s="7">
        <f t="shared" si="15"/>
        <v>533.99310704680693</v>
      </c>
      <c r="O165" s="27">
        <v>0.97218739808773225</v>
      </c>
    </row>
    <row r="166" spans="8:15">
      <c r="H166" s="2">
        <v>163</v>
      </c>
      <c r="I166" s="7">
        <f t="shared" si="13"/>
        <v>534.91447489736311</v>
      </c>
      <c r="J166" s="2">
        <f t="shared" si="16"/>
        <v>97000</v>
      </c>
      <c r="K166" s="7">
        <f t="shared" si="14"/>
        <v>0.97</v>
      </c>
      <c r="L166" s="7"/>
      <c r="M166" s="10">
        <v>163</v>
      </c>
      <c r="N166" s="7">
        <f t="shared" si="15"/>
        <v>534.91447489736311</v>
      </c>
      <c r="O166" s="27">
        <v>0.97285403685344285</v>
      </c>
    </row>
    <row r="167" spans="8:15">
      <c r="H167" s="2">
        <v>164</v>
      </c>
      <c r="I167" s="7">
        <f t="shared" si="13"/>
        <v>535.78279474034207</v>
      </c>
      <c r="J167" s="2">
        <f t="shared" si="16"/>
        <v>97000</v>
      </c>
      <c r="K167" s="7">
        <f t="shared" si="14"/>
        <v>0.97</v>
      </c>
      <c r="L167" s="7"/>
      <c r="M167" s="10">
        <v>164</v>
      </c>
      <c r="N167" s="7">
        <f t="shared" si="15"/>
        <v>535.78279474034207</v>
      </c>
      <c r="O167" s="27">
        <v>0.97340887207990945</v>
      </c>
    </row>
    <row r="168" spans="8:15">
      <c r="H168" s="2">
        <v>165</v>
      </c>
      <c r="I168" s="7">
        <f t="shared" si="13"/>
        <v>536.59813227944812</v>
      </c>
      <c r="J168" s="2">
        <f t="shared" si="16"/>
        <v>97000</v>
      </c>
      <c r="K168" s="7">
        <f t="shared" si="14"/>
        <v>0.97</v>
      </c>
      <c r="L168" s="7"/>
      <c r="M168" s="10">
        <v>165</v>
      </c>
      <c r="N168" s="7">
        <f t="shared" si="15"/>
        <v>536.59813227944812</v>
      </c>
      <c r="O168" s="27">
        <v>0.97366757886591404</v>
      </c>
    </row>
    <row r="169" spans="8:15">
      <c r="H169" s="2">
        <v>166</v>
      </c>
      <c r="I169" s="7">
        <f t="shared" si="13"/>
        <v>537.36055063823017</v>
      </c>
      <c r="J169" s="2">
        <f t="shared" si="16"/>
        <v>97000</v>
      </c>
      <c r="K169" s="7">
        <f t="shared" si="14"/>
        <v>0.97</v>
      </c>
      <c r="L169" s="7"/>
      <c r="M169" s="10">
        <v>166</v>
      </c>
      <c r="N169" s="7">
        <f t="shared" si="15"/>
        <v>537.36055063823017</v>
      </c>
      <c r="O169" s="27">
        <v>0.97359367667029661</v>
      </c>
    </row>
    <row r="170" spans="8:15">
      <c r="H170" s="2">
        <v>167</v>
      </c>
      <c r="I170" s="7">
        <f t="shared" si="13"/>
        <v>538.07011009449104</v>
      </c>
      <c r="J170" s="2">
        <f t="shared" si="16"/>
        <v>97000</v>
      </c>
      <c r="K170" s="7">
        <f t="shared" si="14"/>
        <v>0.97</v>
      </c>
      <c r="L170" s="7"/>
      <c r="M170" s="10">
        <v>167</v>
      </c>
      <c r="N170" s="7">
        <f t="shared" si="15"/>
        <v>538.07011009449104</v>
      </c>
      <c r="O170" s="27">
        <v>0.97340887207990945</v>
      </c>
    </row>
    <row r="171" spans="8:15">
      <c r="H171" s="2">
        <v>168</v>
      </c>
      <c r="I171" s="7">
        <f t="shared" si="13"/>
        <v>538.72686783267193</v>
      </c>
      <c r="J171" s="2">
        <f t="shared" si="16"/>
        <v>97000</v>
      </c>
      <c r="K171" s="7">
        <f t="shared" si="14"/>
        <v>0.97</v>
      </c>
      <c r="L171" s="7"/>
      <c r="M171" s="10">
        <v>168</v>
      </c>
      <c r="N171" s="7">
        <f t="shared" si="15"/>
        <v>538.72686783267193</v>
      </c>
      <c r="O171" s="27">
        <v>0.97326097786819132</v>
      </c>
    </row>
    <row r="172" spans="8:15">
      <c r="H172" s="2">
        <v>169</v>
      </c>
      <c r="I172" s="7">
        <f t="shared" si="13"/>
        <v>539.33087771406201</v>
      </c>
      <c r="J172" s="2">
        <f t="shared" si="16"/>
        <v>97000</v>
      </c>
      <c r="K172" s="7">
        <f t="shared" si="14"/>
        <v>0.97</v>
      </c>
      <c r="L172" s="7"/>
      <c r="M172" s="10">
        <v>169</v>
      </c>
      <c r="N172" s="7">
        <f t="shared" si="15"/>
        <v>539.33087771406201</v>
      </c>
      <c r="O172" s="27">
        <v>0.97326097786819132</v>
      </c>
    </row>
    <row r="173" spans="8:15">
      <c r="H173" s="2">
        <v>170</v>
      </c>
      <c r="I173" s="7">
        <f t="shared" si="13"/>
        <v>539.88219006469092</v>
      </c>
      <c r="J173" s="2">
        <f t="shared" si="16"/>
        <v>97000</v>
      </c>
      <c r="K173" s="7">
        <f t="shared" si="14"/>
        <v>0.97</v>
      </c>
      <c r="L173" s="7"/>
      <c r="M173" s="10">
        <v>170</v>
      </c>
      <c r="N173" s="7">
        <f t="shared" si="15"/>
        <v>539.88219006469092</v>
      </c>
      <c r="O173" s="27">
        <v>0.97326097786819132</v>
      </c>
    </row>
    <row r="174" spans="8:15">
      <c r="H174" s="2">
        <v>171</v>
      </c>
      <c r="I174" s="7">
        <f t="shared" si="13"/>
        <v>540.3808514807647</v>
      </c>
      <c r="J174" s="2">
        <f t="shared" si="16"/>
        <v>97000</v>
      </c>
      <c r="K174" s="7">
        <f t="shared" si="14"/>
        <v>0.97</v>
      </c>
      <c r="L174" s="7"/>
      <c r="M174" s="10">
        <v>171</v>
      </c>
      <c r="N174" s="7">
        <f t="shared" si="15"/>
        <v>540.3808514807647</v>
      </c>
      <c r="O174" s="27">
        <v>0.97326097786819132</v>
      </c>
    </row>
    <row r="175" spans="8:15">
      <c r="H175" s="2">
        <v>172</v>
      </c>
      <c r="I175" s="7">
        <f t="shared" si="13"/>
        <v>540.82690465150813</v>
      </c>
      <c r="J175" s="2">
        <f t="shared" si="16"/>
        <v>97000</v>
      </c>
      <c r="K175" s="7">
        <f t="shared" si="14"/>
        <v>0.97</v>
      </c>
      <c r="L175" s="7"/>
      <c r="M175" s="10">
        <v>172</v>
      </c>
      <c r="N175" s="7">
        <f t="shared" si="15"/>
        <v>540.82690465150813</v>
      </c>
      <c r="O175" s="27">
        <v>0.97322399729145492</v>
      </c>
    </row>
    <row r="176" spans="8:15">
      <c r="H176" s="2">
        <v>173</v>
      </c>
      <c r="I176" s="7">
        <f t="shared" si="13"/>
        <v>541.22038819929321</v>
      </c>
      <c r="J176" s="2">
        <f t="shared" si="16"/>
        <v>97000</v>
      </c>
      <c r="K176" s="7">
        <f t="shared" si="14"/>
        <v>0.97</v>
      </c>
      <c r="L176" s="7"/>
      <c r="M176" s="10">
        <v>173</v>
      </c>
      <c r="N176" s="7">
        <f t="shared" si="15"/>
        <v>541.22038819929321</v>
      </c>
      <c r="O176" s="27">
        <v>0.97326097786819132</v>
      </c>
    </row>
    <row r="177" spans="8:15">
      <c r="H177" s="2">
        <v>174</v>
      </c>
      <c r="I177" s="7">
        <f t="shared" si="13"/>
        <v>541.56133653692916</v>
      </c>
      <c r="J177" s="2">
        <f t="shared" si="16"/>
        <v>97000</v>
      </c>
      <c r="K177" s="7">
        <f t="shared" si="14"/>
        <v>0.97</v>
      </c>
      <c r="L177" s="7"/>
      <c r="M177" s="10">
        <v>174</v>
      </c>
      <c r="N177" s="7">
        <f t="shared" si="15"/>
        <v>541.56133653692916</v>
      </c>
      <c r="O177" s="27">
        <v>0.97326097786819132</v>
      </c>
    </row>
    <row r="178" spans="8:15">
      <c r="H178" s="2">
        <v>175</v>
      </c>
      <c r="I178" s="7">
        <f t="shared" si="13"/>
        <v>541.84977974200967</v>
      </c>
      <c r="J178" s="2">
        <f t="shared" si="16"/>
        <v>97000</v>
      </c>
      <c r="K178" s="7">
        <f t="shared" si="14"/>
        <v>0.97</v>
      </c>
      <c r="L178" s="7"/>
      <c r="M178" s="10">
        <v>175</v>
      </c>
      <c r="N178" s="7">
        <f t="shared" si="15"/>
        <v>541.84977974200967</v>
      </c>
      <c r="O178" s="27">
        <v>0.97326097786819132</v>
      </c>
    </row>
    <row r="179" spans="8:15">
      <c r="H179" s="2">
        <v>176</v>
      </c>
      <c r="I179" s="7">
        <f t="shared" si="13"/>
        <v>542.08574344822114</v>
      </c>
      <c r="J179" s="2">
        <f t="shared" si="16"/>
        <v>97000</v>
      </c>
      <c r="K179" s="7">
        <f t="shared" si="14"/>
        <v>0.97</v>
      </c>
      <c r="L179" s="7"/>
      <c r="M179" s="10">
        <v>176</v>
      </c>
      <c r="N179" s="7">
        <f t="shared" si="15"/>
        <v>542.08574344822114</v>
      </c>
      <c r="O179" s="27">
        <v>0.97322399729145492</v>
      </c>
    </row>
    <row r="180" spans="8:15">
      <c r="H180" s="2">
        <v>177</v>
      </c>
      <c r="I180" s="7">
        <f t="shared" si="13"/>
        <v>542.26924875351961</v>
      </c>
      <c r="J180" s="2">
        <f t="shared" si="16"/>
        <v>97000</v>
      </c>
      <c r="K180" s="7">
        <f t="shared" si="14"/>
        <v>0.97</v>
      </c>
      <c r="L180" s="7"/>
      <c r="M180" s="10">
        <v>177</v>
      </c>
      <c r="N180" s="7">
        <f t="shared" si="15"/>
        <v>542.26924875351961</v>
      </c>
      <c r="O180" s="27">
        <v>0.97322399729145492</v>
      </c>
    </row>
    <row r="181" spans="8:15">
      <c r="H181" s="2">
        <v>178</v>
      </c>
      <c r="I181" s="7">
        <f t="shared" si="13"/>
        <v>542.40031214511009</v>
      </c>
      <c r="J181" s="2">
        <f t="shared" si="16"/>
        <v>97000</v>
      </c>
      <c r="K181" s="7">
        <f t="shared" si="14"/>
        <v>0.97</v>
      </c>
      <c r="L181" s="7"/>
      <c r="M181" s="10">
        <v>178</v>
      </c>
      <c r="N181" s="7">
        <f t="shared" si="15"/>
        <v>542.40031214511009</v>
      </c>
      <c r="O181" s="27">
        <v>0.97311303869556698</v>
      </c>
    </row>
    <row r="182" spans="8:15">
      <c r="H182" s="2">
        <v>179</v>
      </c>
      <c r="I182" s="7">
        <f t="shared" si="13"/>
        <v>542.47894544115729</v>
      </c>
      <c r="J182" s="2">
        <f t="shared" si="16"/>
        <v>97000</v>
      </c>
      <c r="K182" s="7">
        <f t="shared" si="14"/>
        <v>0.97</v>
      </c>
      <c r="L182" s="7"/>
      <c r="M182" s="10">
        <v>179</v>
      </c>
      <c r="N182" s="7">
        <f t="shared" si="15"/>
        <v>542.47894544115729</v>
      </c>
      <c r="O182" s="27">
        <v>0.97285403685344285</v>
      </c>
    </row>
    <row r="183" spans="8:15">
      <c r="H183" s="2">
        <v>180</v>
      </c>
      <c r="I183" s="7">
        <f t="shared" si="13"/>
        <v>542.50515574919075</v>
      </c>
      <c r="J183" s="2">
        <f t="shared" si="16"/>
        <v>97000</v>
      </c>
      <c r="K183" s="7">
        <f t="shared" si="14"/>
        <v>0.97</v>
      </c>
      <c r="L183" s="7"/>
      <c r="M183" s="10">
        <v>180</v>
      </c>
      <c r="N183" s="7">
        <f t="shared" si="15"/>
        <v>542.50515574919075</v>
      </c>
      <c r="O183" s="27">
        <v>0.97248379482144243</v>
      </c>
    </row>
    <row r="184" spans="8:15">
      <c r="H184" s="2">
        <v>181</v>
      </c>
      <c r="I184" s="7">
        <f t="shared" si="13"/>
        <v>542.47894544115729</v>
      </c>
      <c r="J184" s="2">
        <f>J183*(I183/I184)^$B$15</f>
        <v>97006.327008423119</v>
      </c>
      <c r="K184" s="7">
        <f t="shared" si="14"/>
        <v>0.97006327008423121</v>
      </c>
      <c r="L184" s="7"/>
      <c r="M184" s="10">
        <v>181</v>
      </c>
      <c r="N184" s="7">
        <f t="shared" si="15"/>
        <v>542.47894544115729</v>
      </c>
      <c r="O184" s="27">
        <v>0.9721503357864415</v>
      </c>
    </row>
    <row r="185" spans="8:15">
      <c r="H185" s="2">
        <v>182</v>
      </c>
      <c r="I185" s="7">
        <f t="shared" si="13"/>
        <v>542.40031214511009</v>
      </c>
      <c r="J185" s="2">
        <f t="shared" ref="J185:J248" si="17">J184*(I184/I185)^$B$15</f>
        <v>97025.312917496223</v>
      </c>
      <c r="K185" s="7">
        <f t="shared" si="14"/>
        <v>0.9702531291749622</v>
      </c>
      <c r="L185" s="7"/>
      <c r="M185" s="10">
        <v>182</v>
      </c>
      <c r="N185" s="7">
        <f t="shared" si="15"/>
        <v>542.40031214511009</v>
      </c>
      <c r="O185" s="27">
        <v>0.97192790261078599</v>
      </c>
    </row>
    <row r="186" spans="8:15">
      <c r="H186" s="2">
        <v>183</v>
      </c>
      <c r="I186" s="7">
        <f t="shared" si="13"/>
        <v>542.26924875351961</v>
      </c>
      <c r="J186" s="2">
        <f t="shared" si="17"/>
        <v>97056.972385555171</v>
      </c>
      <c r="K186" s="7">
        <f t="shared" si="14"/>
        <v>0.97056972385555174</v>
      </c>
      <c r="L186" s="7"/>
      <c r="M186" s="10">
        <v>183</v>
      </c>
      <c r="N186" s="7">
        <f t="shared" si="15"/>
        <v>542.26924875351961</v>
      </c>
      <c r="O186" s="27">
        <v>0.97177955724659593</v>
      </c>
    </row>
    <row r="187" spans="8:15">
      <c r="H187" s="2">
        <v>184</v>
      </c>
      <c r="I187" s="7">
        <f t="shared" si="13"/>
        <v>542.08574344822114</v>
      </c>
      <c r="J187" s="2">
        <f t="shared" si="17"/>
        <v>97101.329866255692</v>
      </c>
      <c r="K187" s="7">
        <f t="shared" si="14"/>
        <v>0.97101329866255692</v>
      </c>
      <c r="L187" s="7"/>
      <c r="M187" s="10">
        <v>184</v>
      </c>
      <c r="N187" s="7">
        <f t="shared" si="15"/>
        <v>542.08574344822114</v>
      </c>
      <c r="O187" s="27">
        <v>0.9717424638280473</v>
      </c>
    </row>
    <row r="188" spans="8:15">
      <c r="H188" s="2">
        <v>185</v>
      </c>
      <c r="I188" s="7">
        <f t="shared" si="13"/>
        <v>541.84977974200967</v>
      </c>
      <c r="J188" s="2">
        <f t="shared" si="17"/>
        <v>97158.419643272617</v>
      </c>
      <c r="K188" s="7">
        <f t="shared" si="14"/>
        <v>0.9715841964327262</v>
      </c>
      <c r="L188" s="7"/>
      <c r="M188" s="10">
        <v>185</v>
      </c>
      <c r="N188" s="7">
        <f t="shared" si="15"/>
        <v>541.84977974200967</v>
      </c>
      <c r="O188" s="27">
        <v>0.97177955724659604</v>
      </c>
    </row>
    <row r="189" spans="8:15">
      <c r="H189" s="2">
        <v>186</v>
      </c>
      <c r="I189" s="7">
        <f t="shared" si="13"/>
        <v>541.56133653692916</v>
      </c>
      <c r="J189" s="2">
        <f t="shared" si="17"/>
        <v>97228.285878984621</v>
      </c>
      <c r="K189" s="7">
        <f t="shared" si="14"/>
        <v>0.97228285878984622</v>
      </c>
      <c r="L189" s="7"/>
      <c r="M189" s="10">
        <v>186</v>
      </c>
      <c r="N189" s="7">
        <f t="shared" si="15"/>
        <v>541.56133653692916</v>
      </c>
      <c r="O189" s="27">
        <v>0.9719279026107861</v>
      </c>
    </row>
    <row r="190" spans="8:15">
      <c r="H190" s="2">
        <v>187</v>
      </c>
      <c r="I190" s="7">
        <f t="shared" si="13"/>
        <v>541.22038819929344</v>
      </c>
      <c r="J190" s="2">
        <f t="shared" si="17"/>
        <v>97310.982677255321</v>
      </c>
      <c r="K190" s="7">
        <f t="shared" si="14"/>
        <v>0.9731098267725532</v>
      </c>
      <c r="L190" s="7"/>
      <c r="M190" s="10">
        <v>187</v>
      </c>
      <c r="N190" s="7">
        <f t="shared" si="15"/>
        <v>541.22038819929344</v>
      </c>
      <c r="O190" s="27">
        <v>0.9721503357864415</v>
      </c>
    </row>
    <row r="191" spans="8:15">
      <c r="H191" s="2">
        <v>188</v>
      </c>
      <c r="I191" s="7">
        <f t="shared" si="13"/>
        <v>540.82690465150813</v>
      </c>
      <c r="J191" s="2">
        <f t="shared" si="17"/>
        <v>97406.57416044845</v>
      </c>
      <c r="K191" s="7">
        <f t="shared" si="14"/>
        <v>0.97406574160448445</v>
      </c>
      <c r="L191" s="7"/>
      <c r="M191" s="10">
        <v>188</v>
      </c>
      <c r="N191" s="7">
        <f t="shared" si="15"/>
        <v>540.82690465150813</v>
      </c>
      <c r="O191" s="27">
        <v>0.97255809461239373</v>
      </c>
    </row>
    <row r="192" spans="8:15">
      <c r="H192" s="2">
        <v>189</v>
      </c>
      <c r="I192" s="7">
        <f t="shared" si="13"/>
        <v>540.3808514807647</v>
      </c>
      <c r="J192" s="2">
        <f t="shared" si="17"/>
        <v>97515.134560849474</v>
      </c>
      <c r="K192" s="7">
        <f t="shared" si="14"/>
        <v>0.9751513456084947</v>
      </c>
      <c r="L192" s="7"/>
      <c r="M192" s="10">
        <v>189</v>
      </c>
      <c r="N192" s="7">
        <f t="shared" si="15"/>
        <v>540.3808514807647</v>
      </c>
      <c r="O192" s="27">
        <v>0.97315094191664586</v>
      </c>
    </row>
    <row r="193" spans="8:15">
      <c r="H193" s="2">
        <v>190</v>
      </c>
      <c r="I193" s="7">
        <f t="shared" si="13"/>
        <v>539.88219006469092</v>
      </c>
      <c r="J193" s="2">
        <f t="shared" si="17"/>
        <v>97636.748326698362</v>
      </c>
      <c r="K193" s="7">
        <f t="shared" si="14"/>
        <v>0.97636748326698364</v>
      </c>
      <c r="L193" s="7"/>
      <c r="M193" s="10">
        <v>190</v>
      </c>
      <c r="N193" s="7">
        <f t="shared" si="15"/>
        <v>539.88219006469092</v>
      </c>
      <c r="O193" s="27">
        <v>0.97389172843021121</v>
      </c>
    </row>
    <row r="194" spans="8:15">
      <c r="H194" s="2">
        <v>191</v>
      </c>
      <c r="I194" s="7">
        <f t="shared" si="13"/>
        <v>539.33087771406201</v>
      </c>
      <c r="J194" s="2">
        <f t="shared" si="17"/>
        <v>97771.510243069133</v>
      </c>
      <c r="K194" s="7">
        <f t="shared" si="14"/>
        <v>0.97771510243069137</v>
      </c>
      <c r="L194" s="7"/>
      <c r="M194" s="10">
        <v>191</v>
      </c>
      <c r="N194" s="7">
        <f t="shared" si="15"/>
        <v>539.33087771406201</v>
      </c>
      <c r="O194" s="27">
        <v>0.97462006023681869</v>
      </c>
    </row>
    <row r="195" spans="8:15">
      <c r="H195" s="2">
        <v>192</v>
      </c>
      <c r="I195" s="7">
        <f t="shared" si="13"/>
        <v>538.72686783267193</v>
      </c>
      <c r="J195" s="2">
        <f t="shared" si="17"/>
        <v>97919.525567870252</v>
      </c>
      <c r="K195" s="7">
        <f t="shared" si="14"/>
        <v>0.97919525567870247</v>
      </c>
      <c r="L195" s="7"/>
      <c r="M195" s="10">
        <v>192</v>
      </c>
      <c r="N195" s="7">
        <f t="shared" si="15"/>
        <v>538.72686783267193</v>
      </c>
      <c r="O195" s="27">
        <v>0.97538625084562181</v>
      </c>
    </row>
    <row r="196" spans="8:15">
      <c r="H196" s="2">
        <v>193</v>
      </c>
      <c r="I196" s="7">
        <f t="shared" ref="I196:I259" si="18">$B$9+PI()*$B$5^2/4*($B$6+$B$7-$B$6*COS(RADIANS(H196))-$B$7*SQRT(1-($B$6/$B$7*SIN(RADIANS(H196)))^2))</f>
        <v>538.07011009449104</v>
      </c>
      <c r="J196" s="2">
        <f t="shared" si="17"/>
        <v>98080.910183269618</v>
      </c>
      <c r="K196" s="7">
        <f t="shared" ref="K196:K259" si="19">J196/10^5</f>
        <v>0.98080910183269621</v>
      </c>
      <c r="L196" s="7"/>
      <c r="M196" s="10">
        <v>193</v>
      </c>
      <c r="N196" s="7">
        <f t="shared" ref="N196:N259" si="20">$B$9+PI()*$B$5^2/4*($B$6+$B$7-$B$6*COS(RADIANS(M196))-$B$7*SQRT(1-($B$6/$B$7*SIN(RADIANS(M196)))^2))</f>
        <v>538.07011009449104</v>
      </c>
      <c r="O196" s="27">
        <v>0.97630174816749915</v>
      </c>
    </row>
    <row r="197" spans="8:15">
      <c r="H197" s="2">
        <v>194</v>
      </c>
      <c r="I197" s="7">
        <f t="shared" si="18"/>
        <v>537.36055063823005</v>
      </c>
      <c r="J197" s="2">
        <f t="shared" si="17"/>
        <v>98255.790762888981</v>
      </c>
      <c r="K197" s="7">
        <f t="shared" si="19"/>
        <v>0.98255790762888984</v>
      </c>
      <c r="L197" s="7"/>
      <c r="M197" s="10">
        <v>194</v>
      </c>
      <c r="N197" s="7">
        <f t="shared" si="20"/>
        <v>537.36055063823005</v>
      </c>
      <c r="O197" s="27">
        <v>0.97761344630782365</v>
      </c>
    </row>
    <row r="198" spans="8:15">
      <c r="H198" s="2">
        <v>195</v>
      </c>
      <c r="I198" s="7">
        <f t="shared" si="18"/>
        <v>536.59813227944812</v>
      </c>
      <c r="J198" s="2">
        <f t="shared" si="17"/>
        <v>98444.304955146086</v>
      </c>
      <c r="K198" s="7">
        <f t="shared" si="19"/>
        <v>0.98444304955146089</v>
      </c>
      <c r="L198" s="7"/>
      <c r="M198" s="10">
        <v>195</v>
      </c>
      <c r="N198" s="7">
        <f t="shared" si="20"/>
        <v>536.59813227944812</v>
      </c>
      <c r="O198" s="27">
        <v>0.97929533187568951</v>
      </c>
    </row>
    <row r="199" spans="8:15">
      <c r="H199" s="2">
        <v>196</v>
      </c>
      <c r="I199" s="7">
        <f t="shared" si="18"/>
        <v>535.78279474034207</v>
      </c>
      <c r="J199" s="2">
        <f t="shared" si="17"/>
        <v>98646.601583163487</v>
      </c>
      <c r="K199" s="7">
        <f t="shared" si="19"/>
        <v>0.98646601583163485</v>
      </c>
      <c r="L199" s="7"/>
      <c r="M199" s="10">
        <v>196</v>
      </c>
      <c r="N199" s="7">
        <f t="shared" si="20"/>
        <v>535.78279474034207</v>
      </c>
      <c r="O199" s="27">
        <v>0.98130949495542519</v>
      </c>
    </row>
    <row r="200" spans="8:15">
      <c r="H200" s="2">
        <v>197</v>
      </c>
      <c r="I200" s="7">
        <f t="shared" si="18"/>
        <v>534.91447489736288</v>
      </c>
      <c r="J200" s="2">
        <f t="shared" si="17"/>
        <v>98862.84086170212</v>
      </c>
      <c r="K200" s="7">
        <f t="shared" si="19"/>
        <v>0.98862840861702117</v>
      </c>
      <c r="L200" s="7"/>
      <c r="M200" s="10">
        <v>197</v>
      </c>
      <c r="N200" s="7">
        <f t="shared" si="20"/>
        <v>534.91447489736288</v>
      </c>
      <c r="O200" s="27">
        <v>0.98323558131996724</v>
      </c>
    </row>
    <row r="201" spans="8:15">
      <c r="H201" s="2">
        <v>198</v>
      </c>
      <c r="I201" s="7">
        <f t="shared" si="18"/>
        <v>533.99310704680693</v>
      </c>
      <c r="J201" s="2">
        <f t="shared" si="17"/>
        <v>99093.194631619437</v>
      </c>
      <c r="K201" s="7">
        <f t="shared" si="19"/>
        <v>0.99093194631619441</v>
      </c>
      <c r="L201" s="7"/>
      <c r="M201" s="10">
        <v>198</v>
      </c>
      <c r="N201" s="7">
        <f t="shared" si="20"/>
        <v>533.99310704680693</v>
      </c>
      <c r="O201" s="27">
        <v>0.98532323738862626</v>
      </c>
    </row>
    <row r="202" spans="8:15">
      <c r="H202" s="2">
        <v>199</v>
      </c>
      <c r="I202" s="7">
        <f t="shared" si="18"/>
        <v>533.01862318852761</v>
      </c>
      <c r="J202" s="2">
        <f t="shared" si="17"/>
        <v>99337.846612396024</v>
      </c>
      <c r="K202" s="7">
        <f t="shared" si="19"/>
        <v>0.99337846612396019</v>
      </c>
      <c r="L202" s="7"/>
      <c r="M202" s="10">
        <v>199</v>
      </c>
      <c r="N202" s="7">
        <f t="shared" si="20"/>
        <v>533.01862318852761</v>
      </c>
      <c r="O202" s="27">
        <v>0.98741344381899365</v>
      </c>
    </row>
    <row r="203" spans="8:15">
      <c r="H203" s="2">
        <v>200</v>
      </c>
      <c r="I203" s="7">
        <f t="shared" si="18"/>
        <v>531.99095332792228</v>
      </c>
      <c r="J203" s="2">
        <f t="shared" si="17"/>
        <v>99596.992673318062</v>
      </c>
      <c r="K203" s="7">
        <f t="shared" si="19"/>
        <v>0.99596992673318063</v>
      </c>
      <c r="L203" s="7"/>
      <c r="M203" s="10">
        <v>200</v>
      </c>
      <c r="N203" s="7">
        <f t="shared" si="20"/>
        <v>531.99095332792228</v>
      </c>
      <c r="O203" s="27">
        <v>0.99000676679915645</v>
      </c>
    </row>
    <row r="204" spans="8:15">
      <c r="H204" s="2">
        <v>201</v>
      </c>
      <c r="I204" s="7">
        <f t="shared" si="18"/>
        <v>530.91002579633448</v>
      </c>
      <c r="J204" s="2">
        <f t="shared" si="17"/>
        <v>99870.841123952763</v>
      </c>
      <c r="K204" s="7">
        <f t="shared" si="19"/>
        <v>0.99870841123952758</v>
      </c>
      <c r="L204" s="7"/>
      <c r="M204" s="10">
        <v>201</v>
      </c>
      <c r="N204" s="7">
        <f t="shared" si="20"/>
        <v>530.91002579633448</v>
      </c>
      <c r="O204" s="27">
        <v>0.99152281481129778</v>
      </c>
    </row>
    <row r="205" spans="8:15">
      <c r="H205" s="2">
        <v>202</v>
      </c>
      <c r="I205" s="7">
        <f t="shared" si="18"/>
        <v>529.77576759001704</v>
      </c>
      <c r="J205" s="2">
        <f t="shared" si="17"/>
        <v>100159.61302460163</v>
      </c>
      <c r="K205" s="7">
        <f t="shared" si="19"/>
        <v>1.0015961302460163</v>
      </c>
      <c r="L205" s="7"/>
      <c r="M205" s="10">
        <v>202</v>
      </c>
      <c r="N205" s="7">
        <f t="shared" si="20"/>
        <v>529.77576759001704</v>
      </c>
      <c r="O205" s="27">
        <v>0.99148357730585912</v>
      </c>
    </row>
    <row r="206" spans="8:15">
      <c r="H206" s="2">
        <v>203</v>
      </c>
      <c r="I206" s="7">
        <f t="shared" si="18"/>
        <v>528.58810472779146</v>
      </c>
      <c r="J206" s="2">
        <f t="shared" si="17"/>
        <v>100463.54251746982</v>
      </c>
      <c r="K206" s="7">
        <f t="shared" si="19"/>
        <v>1.0046354251746983</v>
      </c>
      <c r="L206" s="7"/>
      <c r="M206" s="10">
        <v>203</v>
      </c>
      <c r="N206" s="7">
        <f t="shared" si="20"/>
        <v>528.58810472779146</v>
      </c>
      <c r="O206" s="27">
        <v>0.98919944483280542</v>
      </c>
    </row>
    <row r="207" spans="8:15">
      <c r="H207" s="2">
        <v>204</v>
      </c>
      <c r="I207" s="7">
        <f t="shared" si="18"/>
        <v>527.3469626275313</v>
      </c>
      <c r="J207" s="2">
        <f t="shared" si="17"/>
        <v>100782.87717934341</v>
      </c>
      <c r="K207" s="7">
        <f t="shared" si="19"/>
        <v>1.0078287717934342</v>
      </c>
      <c r="L207" s="7"/>
      <c r="M207" s="10">
        <v>204</v>
      </c>
      <c r="N207" s="7">
        <f t="shared" si="20"/>
        <v>527.3469626275313</v>
      </c>
      <c r="O207" s="27">
        <v>0.98726852727132719</v>
      </c>
    </row>
    <row r="208" spans="8:15">
      <c r="H208" s="2">
        <v>205</v>
      </c>
      <c r="I208" s="7">
        <f t="shared" si="18"/>
        <v>526.05226650158249</v>
      </c>
      <c r="J208" s="2">
        <f t="shared" si="17"/>
        <v>101117.87839662647</v>
      </c>
      <c r="K208" s="7">
        <f t="shared" si="19"/>
        <v>1.0111787839662647</v>
      </c>
      <c r="L208" s="7"/>
      <c r="M208" s="10">
        <v>205</v>
      </c>
      <c r="N208" s="7">
        <f t="shared" si="20"/>
        <v>526.05226650158249</v>
      </c>
      <c r="O208" s="27">
        <v>0.98773734478699204</v>
      </c>
    </row>
    <row r="209" spans="8:15">
      <c r="H209" s="2">
        <v>206</v>
      </c>
      <c r="I209" s="7">
        <f t="shared" si="18"/>
        <v>524.70394177122932</v>
      </c>
      <c r="J209" s="2">
        <f t="shared" si="17"/>
        <v>101468.82176364702</v>
      </c>
      <c r="K209" s="7">
        <f t="shared" si="19"/>
        <v>1.0146882176364702</v>
      </c>
      <c r="L209" s="7"/>
      <c r="M209" s="10">
        <v>206</v>
      </c>
      <c r="N209" s="7">
        <f t="shared" si="20"/>
        <v>524.70394177122932</v>
      </c>
      <c r="O209" s="27">
        <v>0.99161354451737149</v>
      </c>
    </row>
    <row r="210" spans="8:15">
      <c r="H210" s="2">
        <v>207</v>
      </c>
      <c r="I210" s="7">
        <f t="shared" si="18"/>
        <v>523.30191450028906</v>
      </c>
      <c r="J210" s="2">
        <f t="shared" si="17"/>
        <v>101835.99750520906</v>
      </c>
      <c r="K210" s="7">
        <f t="shared" si="19"/>
        <v>1.0183599750520906</v>
      </c>
      <c r="L210" s="7"/>
      <c r="M210" s="10">
        <v>207</v>
      </c>
      <c r="N210" s="7">
        <f t="shared" si="20"/>
        <v>523.30191450028906</v>
      </c>
      <c r="O210" s="27">
        <v>0.9974180191661709</v>
      </c>
    </row>
    <row r="211" spans="8:15">
      <c r="H211" s="2">
        <v>208</v>
      </c>
      <c r="I211" s="7">
        <f t="shared" si="18"/>
        <v>521.84611184790208</v>
      </c>
      <c r="J211" s="2">
        <f t="shared" si="17"/>
        <v>102219.71092443407</v>
      </c>
      <c r="K211" s="7">
        <f t="shared" si="19"/>
        <v>1.0221971092443407</v>
      </c>
      <c r="L211" s="7"/>
      <c r="M211" s="10">
        <v>208</v>
      </c>
      <c r="N211" s="7">
        <f t="shared" si="20"/>
        <v>521.84611184790208</v>
      </c>
      <c r="O211" s="27">
        <v>1.0025086409436861</v>
      </c>
    </row>
    <row r="212" spans="8:15">
      <c r="H212" s="2">
        <v>209</v>
      </c>
      <c r="I212" s="7">
        <f t="shared" si="18"/>
        <v>520.33646254056964</v>
      </c>
      <c r="J212" s="2">
        <f t="shared" si="17"/>
        <v>102620.28287700616</v>
      </c>
      <c r="K212" s="7">
        <f t="shared" si="19"/>
        <v>1.0262028287700615</v>
      </c>
      <c r="L212" s="7"/>
      <c r="M212" s="10">
        <v>209</v>
      </c>
      <c r="N212" s="7">
        <f t="shared" si="20"/>
        <v>520.33646254056964</v>
      </c>
      <c r="O212" s="27">
        <v>1.0062714711032898</v>
      </c>
    </row>
    <row r="213" spans="8:15">
      <c r="H213" s="2">
        <v>210</v>
      </c>
      <c r="I213" s="7">
        <f t="shared" si="18"/>
        <v>518.77289736345676</v>
      </c>
      <c r="J213" s="2">
        <f t="shared" si="17"/>
        <v>103038.05027301375</v>
      </c>
      <c r="K213" s="7">
        <f t="shared" si="19"/>
        <v>1.0303805027301376</v>
      </c>
      <c r="L213" s="7"/>
      <c r="M213" s="10">
        <v>210</v>
      </c>
      <c r="N213" s="7">
        <f t="shared" si="20"/>
        <v>518.77289736345676</v>
      </c>
      <c r="O213" s="27">
        <v>1.008864036057983</v>
      </c>
    </row>
    <row r="214" spans="8:15">
      <c r="H214" s="2">
        <v>211</v>
      </c>
      <c r="I214" s="7">
        <f t="shared" si="18"/>
        <v>517.15534967095857</v>
      </c>
      <c r="J214" s="2">
        <f t="shared" si="17"/>
        <v>103473.36660765944</v>
      </c>
      <c r="K214" s="7">
        <f t="shared" si="19"/>
        <v>1.0347336660765944</v>
      </c>
      <c r="L214" s="7"/>
      <c r="M214" s="10">
        <v>211</v>
      </c>
      <c r="N214" s="7">
        <f t="shared" si="20"/>
        <v>517.15534967095857</v>
      </c>
      <c r="O214" s="27">
        <v>1.0123595302250685</v>
      </c>
    </row>
    <row r="215" spans="8:15">
      <c r="H215" s="2">
        <v>212</v>
      </c>
      <c r="I215" s="7">
        <f t="shared" si="18"/>
        <v>515.48375591649346</v>
      </c>
      <c r="J215" s="2">
        <f t="shared" si="17"/>
        <v>103926.60252219632</v>
      </c>
      <c r="K215" s="7">
        <f t="shared" si="19"/>
        <v>1.0392660252219632</v>
      </c>
      <c r="L215" s="7"/>
      <c r="M215" s="10">
        <v>212</v>
      </c>
      <c r="N215" s="7">
        <f t="shared" si="20"/>
        <v>515.48375591649346</v>
      </c>
      <c r="O215" s="27">
        <v>1.0168880358868133</v>
      </c>
    </row>
    <row r="216" spans="8:15">
      <c r="H216" s="2">
        <v>213</v>
      </c>
      <c r="I216" s="7">
        <f t="shared" si="18"/>
        <v>513.75805620145513</v>
      </c>
      <c r="J216" s="2">
        <f t="shared" si="17"/>
        <v>104398.14639653996</v>
      </c>
      <c r="K216" s="7">
        <f t="shared" si="19"/>
        <v>1.0439814639653997</v>
      </c>
      <c r="L216" s="7"/>
      <c r="M216" s="10">
        <v>213</v>
      </c>
      <c r="N216" s="7">
        <f t="shared" si="20"/>
        <v>513.75805620145513</v>
      </c>
      <c r="O216" s="27">
        <v>1.0224634682059457</v>
      </c>
    </row>
    <row r="217" spans="8:15">
      <c r="H217" s="2">
        <v>214</v>
      </c>
      <c r="I217" s="7">
        <f t="shared" si="18"/>
        <v>511.97819484321997</v>
      </c>
      <c r="J217" s="2">
        <f t="shared" si="17"/>
        <v>104888.40497510172</v>
      </c>
      <c r="K217" s="7">
        <f t="shared" si="19"/>
        <v>1.0488840497510172</v>
      </c>
      <c r="L217" s="7"/>
      <c r="M217" s="10">
        <v>214</v>
      </c>
      <c r="N217" s="7">
        <f t="shared" si="20"/>
        <v>511.97819484321997</v>
      </c>
      <c r="O217" s="27">
        <v>1.0280255071122568</v>
      </c>
    </row>
    <row r="218" spans="8:15">
      <c r="H218" s="2">
        <v>215</v>
      </c>
      <c r="I218" s="7">
        <f t="shared" si="18"/>
        <v>510.14412096206325</v>
      </c>
      <c r="J218" s="2">
        <f t="shared" si="17"/>
        <v>105397.8040274925</v>
      </c>
      <c r="K218" s="7">
        <f t="shared" si="19"/>
        <v>1.053978040274925</v>
      </c>
      <c r="L218" s="7"/>
      <c r="M218" s="10">
        <v>215</v>
      </c>
      <c r="N218" s="7">
        <f t="shared" si="20"/>
        <v>510.14412096206325</v>
      </c>
      <c r="O218" s="27">
        <v>1.0336278238654402</v>
      </c>
    </row>
    <row r="219" spans="8:15">
      <c r="H219" s="2">
        <v>216</v>
      </c>
      <c r="I219" s="7">
        <f t="shared" si="18"/>
        <v>508.25578908679682</v>
      </c>
      <c r="J219" s="2">
        <f t="shared" si="17"/>
        <v>105926.78904585587</v>
      </c>
      <c r="K219" s="7">
        <f t="shared" si="19"/>
        <v>1.0592678904585586</v>
      </c>
      <c r="L219" s="7"/>
      <c r="M219" s="10">
        <v>216</v>
      </c>
      <c r="N219" s="7">
        <f t="shared" si="20"/>
        <v>508.25578908679682</v>
      </c>
      <c r="O219" s="27">
        <v>1.0392284856513543</v>
      </c>
    </row>
    <row r="220" spans="8:15">
      <c r="H220" s="2">
        <v>217</v>
      </c>
      <c r="I220" s="7">
        <f t="shared" si="18"/>
        <v>506.31315977889767</v>
      </c>
      <c r="J220" s="2">
        <f t="shared" si="17"/>
        <v>106475.82598070493</v>
      </c>
      <c r="K220" s="7">
        <f t="shared" si="19"/>
        <v>1.0647582598070493</v>
      </c>
      <c r="L220" s="7"/>
      <c r="M220" s="10">
        <v>217</v>
      </c>
      <c r="N220" s="7">
        <f t="shared" si="20"/>
        <v>506.31315977889767</v>
      </c>
      <c r="O220" s="27">
        <v>1.0450339321910174</v>
      </c>
    </row>
    <row r="221" spans="8:15">
      <c r="H221" s="2">
        <v>218</v>
      </c>
      <c r="I221" s="7">
        <f t="shared" si="18"/>
        <v>504.31620027484098</v>
      </c>
      <c r="J221" s="2">
        <f t="shared" si="17"/>
        <v>107045.40201726375</v>
      </c>
      <c r="K221" s="7">
        <f t="shared" si="19"/>
        <v>1.0704540201726376</v>
      </c>
      <c r="L221" s="7"/>
      <c r="M221" s="10">
        <v>218</v>
      </c>
      <c r="N221" s="7">
        <f t="shared" si="20"/>
        <v>504.31620027484098</v>
      </c>
      <c r="O221" s="27">
        <v>1.0509114335385752</v>
      </c>
    </row>
    <row r="222" spans="8:15">
      <c r="H222" s="2">
        <v>219</v>
      </c>
      <c r="I222" s="7">
        <f t="shared" si="18"/>
        <v>502.26488514630381</v>
      </c>
      <c r="J222" s="2">
        <f t="shared" si="17"/>
        <v>107636.02639444586</v>
      </c>
      <c r="K222" s="7">
        <f t="shared" si="19"/>
        <v>1.0763602639444585</v>
      </c>
      <c r="L222" s="7"/>
      <c r="M222" s="10">
        <v>219</v>
      </c>
      <c r="N222" s="7">
        <f t="shared" si="20"/>
        <v>502.26488514630381</v>
      </c>
      <c r="O222" s="27">
        <v>1.057016793006222</v>
      </c>
    </row>
    <row r="223" spans="8:15">
      <c r="H223" s="2">
        <v>220</v>
      </c>
      <c r="I223" s="7">
        <f t="shared" si="18"/>
        <v>500.15919697784875</v>
      </c>
      <c r="J223" s="2">
        <f t="shared" si="17"/>
        <v>108248.23126874407</v>
      </c>
      <c r="K223" s="7">
        <f t="shared" si="19"/>
        <v>1.0824823126874408</v>
      </c>
      <c r="L223" s="7"/>
      <c r="M223" s="10">
        <v>220</v>
      </c>
      <c r="N223" s="7">
        <f t="shared" si="20"/>
        <v>500.15919697784875</v>
      </c>
      <c r="O223" s="27">
        <v>1.0633724226853301</v>
      </c>
    </row>
    <row r="224" spans="8:15">
      <c r="H224" s="2">
        <v>221</v>
      </c>
      <c r="I224" s="7">
        <f t="shared" si="18"/>
        <v>497.99912706163633</v>
      </c>
      <c r="J224" s="2">
        <f t="shared" si="17"/>
        <v>108882.57262545828</v>
      </c>
      <c r="K224" s="7">
        <f t="shared" si="19"/>
        <v>1.0888257262545828</v>
      </c>
      <c r="L224" s="7"/>
      <c r="M224" s="10">
        <v>221</v>
      </c>
      <c r="N224" s="7">
        <f t="shared" si="20"/>
        <v>497.99912706163633</v>
      </c>
      <c r="O224" s="27">
        <v>1.0700185516391481</v>
      </c>
    </row>
    <row r="225" spans="8:15">
      <c r="H225" s="2">
        <v>222</v>
      </c>
      <c r="I225" s="7">
        <f t="shared" si="18"/>
        <v>495.78467610865852</v>
      </c>
      <c r="J225" s="2">
        <f t="shared" si="17"/>
        <v>109539.63123984731</v>
      </c>
      <c r="K225" s="7">
        <f t="shared" si="19"/>
        <v>1.0953963123984731</v>
      </c>
      <c r="L225" s="7"/>
      <c r="M225" s="10">
        <v>222</v>
      </c>
      <c r="N225" s="7">
        <f t="shared" si="20"/>
        <v>495.78467610865852</v>
      </c>
      <c r="O225" s="27">
        <v>1.0767717582995051</v>
      </c>
    </row>
    <row r="226" spans="8:15">
      <c r="H226" s="2">
        <v>223</v>
      </c>
      <c r="I226" s="7">
        <f t="shared" si="18"/>
        <v>493.51585497591219</v>
      </c>
      <c r="J226" s="2">
        <f t="shared" si="17"/>
        <v>110220.01369096771</v>
      </c>
      <c r="K226" s="7">
        <f t="shared" si="19"/>
        <v>1.102200136909677</v>
      </c>
      <c r="L226" s="7"/>
      <c r="M226" s="10">
        <v>223</v>
      </c>
      <c r="N226" s="7">
        <f t="shared" si="20"/>
        <v>493.51585497591219</v>
      </c>
      <c r="O226" s="27">
        <v>1.0836769120771852</v>
      </c>
    </row>
    <row r="227" spans="8:15">
      <c r="H227" s="2">
        <v>224</v>
      </c>
      <c r="I227" s="7">
        <f t="shared" si="18"/>
        <v>491.19268540887293</v>
      </c>
      <c r="J227" s="2">
        <f t="shared" si="17"/>
        <v>110924.35343114374</v>
      </c>
      <c r="K227" s="7">
        <f t="shared" si="19"/>
        <v>1.1092435343114373</v>
      </c>
      <c r="L227" s="7"/>
      <c r="M227" s="10">
        <v>224</v>
      </c>
      <c r="N227" s="7">
        <f t="shared" si="20"/>
        <v>491.19268540887293</v>
      </c>
      <c r="O227" s="27">
        <v>1.0909160918525409</v>
      </c>
    </row>
    <row r="228" spans="8:15">
      <c r="H228" s="2">
        <v>225</v>
      </c>
      <c r="I228" s="7">
        <f t="shared" si="18"/>
        <v>488.81520079855505</v>
      </c>
      <c r="J228" s="2">
        <f t="shared" si="17"/>
        <v>111653.31191421246</v>
      </c>
      <c r="K228" s="7">
        <f t="shared" si="19"/>
        <v>1.1165331191421246</v>
      </c>
      <c r="L228" s="7"/>
      <c r="M228" s="10">
        <v>225</v>
      </c>
      <c r="N228" s="7">
        <f t="shared" si="20"/>
        <v>488.81520079855505</v>
      </c>
      <c r="O228" s="27">
        <v>1.0987180847796829</v>
      </c>
    </row>
    <row r="229" spans="8:15">
      <c r="H229" s="2">
        <v>226</v>
      </c>
      <c r="I229" s="7">
        <f t="shared" si="18"/>
        <v>486.38344695237282</v>
      </c>
      <c r="J229" s="2">
        <f t="shared" si="17"/>
        <v>112407.57978589993</v>
      </c>
      <c r="K229" s="7">
        <f t="shared" si="19"/>
        <v>1.1240757978589992</v>
      </c>
      <c r="L229" s="7"/>
      <c r="M229" s="10">
        <v>226</v>
      </c>
      <c r="N229" s="7">
        <f t="shared" si="20"/>
        <v>486.38344695237282</v>
      </c>
      <c r="O229" s="27">
        <v>1.1071482228088951</v>
      </c>
    </row>
    <row r="230" spans="8:15">
      <c r="H230" s="2">
        <v>227</v>
      </c>
      <c r="I230" s="7">
        <f t="shared" si="18"/>
        <v>483.89748287794299</v>
      </c>
      <c r="J230" s="2">
        <f t="shared" si="17"/>
        <v>113187.87813991087</v>
      </c>
      <c r="K230" s="7">
        <f t="shared" si="19"/>
        <v>1.1318787813991087</v>
      </c>
      <c r="L230" s="7"/>
      <c r="M230" s="10">
        <v>227</v>
      </c>
      <c r="N230" s="7">
        <f t="shared" si="20"/>
        <v>483.89748287794299</v>
      </c>
      <c r="O230" s="27">
        <v>1.1159724997707956</v>
      </c>
    </row>
    <row r="231" spans="8:15">
      <c r="H231" s="2">
        <v>228</v>
      </c>
      <c r="I231" s="7">
        <f t="shared" si="18"/>
        <v>481.35738157889182</v>
      </c>
      <c r="J231" s="2">
        <f t="shared" si="17"/>
        <v>113994.95984355843</v>
      </c>
      <c r="K231" s="7">
        <f t="shared" si="19"/>
        <v>1.1399495984355843</v>
      </c>
      <c r="L231" s="7"/>
      <c r="M231" s="10">
        <v>228</v>
      </c>
      <c r="N231" s="7">
        <f t="shared" si="20"/>
        <v>481.35738157889182</v>
      </c>
      <c r="O231" s="27">
        <v>1.1249179821582356</v>
      </c>
    </row>
    <row r="232" spans="8:15">
      <c r="H232" s="2">
        <v>229</v>
      </c>
      <c r="I232" s="7">
        <f t="shared" si="18"/>
        <v>478.76323086165536</v>
      </c>
      <c r="J232" s="2">
        <f t="shared" si="17"/>
        <v>114829.61093702004</v>
      </c>
      <c r="K232" s="7">
        <f t="shared" si="19"/>
        <v>1.1482961093702004</v>
      </c>
      <c r="L232" s="7"/>
      <c r="M232" s="10">
        <v>229</v>
      </c>
      <c r="N232" s="7">
        <f t="shared" si="20"/>
        <v>478.76323086165536</v>
      </c>
      <c r="O232" s="27">
        <v>1.1337489935966087</v>
      </c>
    </row>
    <row r="233" spans="8:15">
      <c r="H233" s="2">
        <v>230</v>
      </c>
      <c r="I233" s="7">
        <f t="shared" si="18"/>
        <v>476.11513415217672</v>
      </c>
      <c r="J233" s="2">
        <f t="shared" si="17"/>
        <v>115692.65211058708</v>
      </c>
      <c r="K233" s="7">
        <f t="shared" si="19"/>
        <v>1.1569265211058708</v>
      </c>
      <c r="L233" s="7"/>
      <c r="M233" s="10">
        <v>230</v>
      </c>
      <c r="N233" s="7">
        <f t="shared" si="20"/>
        <v>476.11513415217672</v>
      </c>
      <c r="O233" s="27">
        <v>1.1425510176500178</v>
      </c>
    </row>
    <row r="234" spans="8:15">
      <c r="H234" s="2">
        <v>231</v>
      </c>
      <c r="I234" s="7">
        <f t="shared" si="18"/>
        <v>473.41321132133152</v>
      </c>
      <c r="J234" s="2">
        <f t="shared" si="17"/>
        <v>116584.940264574</v>
      </c>
      <c r="K234" s="7">
        <f t="shared" si="19"/>
        <v>1.16584940264574</v>
      </c>
      <c r="L234" s="7"/>
      <c r="M234" s="10">
        <v>231</v>
      </c>
      <c r="N234" s="7">
        <f t="shared" si="20"/>
        <v>473.41321132133152</v>
      </c>
      <c r="O234" s="27">
        <v>1.1515135477005161</v>
      </c>
    </row>
    <row r="235" spans="8:15">
      <c r="H235" s="2">
        <v>232</v>
      </c>
      <c r="I235" s="7">
        <f t="shared" si="18"/>
        <v>470.6575995178224</v>
      </c>
      <c r="J235" s="2">
        <f t="shared" si="17"/>
        <v>117507.37015687785</v>
      </c>
      <c r="K235" s="7">
        <f t="shared" si="19"/>
        <v>1.1750737015687784</v>
      </c>
      <c r="L235" s="7"/>
      <c r="M235" s="10">
        <v>232</v>
      </c>
      <c r="N235" s="7">
        <f t="shared" si="20"/>
        <v>470.6575995178224</v>
      </c>
      <c r="O235" s="27">
        <v>1.1607992406152654</v>
      </c>
    </row>
    <row r="236" spans="8:15">
      <c r="H236" s="2">
        <v>233</v>
      </c>
      <c r="I236" s="7">
        <f t="shared" si="18"/>
        <v>467.84845400721366</v>
      </c>
      <c r="J236" s="2">
        <f t="shared" si="17"/>
        <v>118460.87614352129</v>
      </c>
      <c r="K236" s="7">
        <f t="shared" si="19"/>
        <v>1.184608761435213</v>
      </c>
      <c r="L236" s="7"/>
      <c r="M236" s="10">
        <v>233</v>
      </c>
      <c r="N236" s="7">
        <f t="shared" si="20"/>
        <v>467.84845400721366</v>
      </c>
      <c r="O236" s="27">
        <v>1.1704151620061911</v>
      </c>
    </row>
    <row r="237" spans="8:15">
      <c r="H237" s="2">
        <v>234</v>
      </c>
      <c r="I237" s="7">
        <f t="shared" si="18"/>
        <v>464.98594901568612</v>
      </c>
      <c r="J237" s="2">
        <f t="shared" si="17"/>
        <v>119446.43401788817</v>
      </c>
      <c r="K237" s="7">
        <f t="shared" si="19"/>
        <v>1.1944643401788817</v>
      </c>
      <c r="L237" s="7"/>
      <c r="M237" s="10">
        <v>234</v>
      </c>
      <c r="N237" s="7">
        <f t="shared" si="20"/>
        <v>464.98594901568612</v>
      </c>
      <c r="O237" s="27">
        <v>1.1803139145557404</v>
      </c>
    </row>
    <row r="238" spans="8:15">
      <c r="H238" s="2">
        <v>235</v>
      </c>
      <c r="I238" s="7">
        <f t="shared" si="18"/>
        <v>462.07027857702025</v>
      </c>
      <c r="J238" s="2">
        <f t="shared" si="17"/>
        <v>120465.0629547568</v>
      </c>
      <c r="K238" s="7">
        <f t="shared" si="19"/>
        <v>1.2046506295475679</v>
      </c>
      <c r="L238" s="7"/>
      <c r="M238" s="10">
        <v>235</v>
      </c>
      <c r="N238" s="7">
        <f t="shared" si="20"/>
        <v>462.07027857702025</v>
      </c>
      <c r="O238" s="27">
        <v>1.190551478272176</v>
      </c>
    </row>
    <row r="239" spans="8:15">
      <c r="H239" s="2">
        <v>236</v>
      </c>
      <c r="I239" s="7">
        <f t="shared" si="18"/>
        <v>459.10165738123038</v>
      </c>
      <c r="J239" s="2">
        <f t="shared" si="17"/>
        <v>121517.82756566834</v>
      </c>
      <c r="K239" s="7">
        <f t="shared" si="19"/>
        <v>1.2151782756566833</v>
      </c>
      <c r="L239" s="7"/>
      <c r="M239" s="10">
        <v>236</v>
      </c>
      <c r="N239" s="7">
        <f t="shared" si="20"/>
        <v>459.10165738123038</v>
      </c>
      <c r="O239" s="27">
        <v>1.2012283885043666</v>
      </c>
    </row>
    <row r="240" spans="8:15">
      <c r="H240" s="2">
        <v>237</v>
      </c>
      <c r="I240" s="7">
        <f t="shared" si="18"/>
        <v>456.08032162320325</v>
      </c>
      <c r="J240" s="2">
        <f t="shared" si="17"/>
        <v>122605.8400726275</v>
      </c>
      <c r="K240" s="7">
        <f t="shared" si="19"/>
        <v>1.2260584007262749</v>
      </c>
      <c r="L240" s="7"/>
      <c r="M240" s="10">
        <v>237</v>
      </c>
      <c r="N240" s="7">
        <f t="shared" si="20"/>
        <v>456.08032162320325</v>
      </c>
      <c r="O240" s="27">
        <v>1.2124383919928405</v>
      </c>
    </row>
    <row r="241" spans="8:15">
      <c r="H241" s="2">
        <v>238</v>
      </c>
      <c r="I241" s="7">
        <f t="shared" si="18"/>
        <v>453.00652984960794</v>
      </c>
      <c r="J241" s="2">
        <f t="shared" si="17"/>
        <v>123730.2626076334</v>
      </c>
      <c r="K241" s="7">
        <f t="shared" si="19"/>
        <v>1.237302626076334</v>
      </c>
      <c r="L241" s="7"/>
      <c r="M241" s="10">
        <v>238</v>
      </c>
      <c r="N241" s="7">
        <f t="shared" si="20"/>
        <v>453.00652984960794</v>
      </c>
      <c r="O241" s="27">
        <v>1.2241512308767697</v>
      </c>
    </row>
    <row r="242" spans="8:15">
      <c r="H242" s="2">
        <v>239</v>
      </c>
      <c r="I242" s="7">
        <f t="shared" si="18"/>
        <v>449.88056380228664</v>
      </c>
      <c r="J242" s="2">
        <f t="shared" si="17"/>
        <v>124892.30964606878</v>
      </c>
      <c r="K242" s="7">
        <f t="shared" si="19"/>
        <v>1.2489230964606879</v>
      </c>
      <c r="L242" s="7"/>
      <c r="M242" s="10">
        <v>239</v>
      </c>
      <c r="N242" s="7">
        <f t="shared" si="20"/>
        <v>449.88056380228664</v>
      </c>
      <c r="O242" s="27">
        <v>1.2362909332157141</v>
      </c>
    </row>
    <row r="243" spans="8:15">
      <c r="H243" s="2">
        <v>240</v>
      </c>
      <c r="I243" s="7">
        <f t="shared" si="18"/>
        <v>446.70272925625267</v>
      </c>
      <c r="J243" s="2">
        <f t="shared" si="17"/>
        <v>126093.25058255781</v>
      </c>
      <c r="K243" s="7">
        <f t="shared" si="19"/>
        <v>1.260932505825578</v>
      </c>
      <c r="L243" s="7"/>
      <c r="M243" s="10">
        <v>240</v>
      </c>
      <c r="N243" s="7">
        <f t="shared" si="20"/>
        <v>446.70272925625267</v>
      </c>
      <c r="O243" s="27">
        <v>1.2487604292149408</v>
      </c>
    </row>
    <row r="244" spans="8:15">
      <c r="H244" s="2">
        <v>241</v>
      </c>
      <c r="I244" s="7">
        <f t="shared" si="18"/>
        <v>443.47335685036444</v>
      </c>
      <c r="J244" s="2">
        <f t="shared" si="17"/>
        <v>127334.41245852006</v>
      </c>
      <c r="K244" s="7">
        <f t="shared" si="19"/>
        <v>1.2733441245852006</v>
      </c>
      <c r="L244" s="7"/>
      <c r="M244" s="10">
        <v>241</v>
      </c>
      <c r="N244" s="7">
        <f t="shared" si="20"/>
        <v>443.47335685036444</v>
      </c>
      <c r="O244" s="27">
        <v>1.2615655505418657</v>
      </c>
    </row>
    <row r="245" spans="8:15">
      <c r="H245" s="2">
        <v>242</v>
      </c>
      <c r="I245" s="7">
        <f t="shared" si="18"/>
        <v>440.19280290868585</v>
      </c>
      <c r="J245" s="2">
        <f t="shared" si="17"/>
        <v>128617.18285131754</v>
      </c>
      <c r="K245" s="7">
        <f t="shared" si="19"/>
        <v>1.2861718285131754</v>
      </c>
      <c r="L245" s="7"/>
      <c r="M245" s="10">
        <v>242</v>
      </c>
      <c r="N245" s="7">
        <f t="shared" si="20"/>
        <v>440.19280290868585</v>
      </c>
      <c r="O245" s="27">
        <v>1.274732765087309</v>
      </c>
    </row>
    <row r="246" spans="8:15">
      <c r="H246" s="2">
        <v>243</v>
      </c>
      <c r="I246" s="7">
        <f t="shared" si="18"/>
        <v>436.86145025047568</v>
      </c>
      <c r="J246" s="2">
        <f t="shared" si="17"/>
        <v>129943.01293561763</v>
      </c>
      <c r="K246" s="7">
        <f t="shared" si="19"/>
        <v>1.2994301293561763</v>
      </c>
      <c r="L246" s="7"/>
      <c r="M246" s="10">
        <v>243</v>
      </c>
      <c r="N246" s="7">
        <f t="shared" si="20"/>
        <v>436.86145025047568</v>
      </c>
      <c r="O246" s="27">
        <v>1.2883473349165822</v>
      </c>
    </row>
    <row r="247" spans="8:15">
      <c r="H247" s="2">
        <v>244</v>
      </c>
      <c r="I247" s="7">
        <f t="shared" si="18"/>
        <v>433.47970898671633</v>
      </c>
      <c r="J247" s="2">
        <f t="shared" si="17"/>
        <v>131313.42072836577</v>
      </c>
      <c r="K247" s="7">
        <f t="shared" si="19"/>
        <v>1.3131342072836578</v>
      </c>
      <c r="L247" s="7"/>
      <c r="M247" s="10">
        <v>244</v>
      </c>
      <c r="N247" s="7">
        <f t="shared" si="20"/>
        <v>433.47970898671633</v>
      </c>
      <c r="O247" s="27">
        <v>1.3024334303495642</v>
      </c>
    </row>
    <row r="248" spans="8:15">
      <c r="H248" s="2">
        <v>245</v>
      </c>
      <c r="I248" s="7">
        <f t="shared" si="18"/>
        <v>430.04801730102679</v>
      </c>
      <c r="J248" s="2">
        <f t="shared" si="17"/>
        <v>132729.99452961085</v>
      </c>
      <c r="K248" s="7">
        <f t="shared" si="19"/>
        <v>1.3272999452961085</v>
      </c>
      <c r="L248" s="7"/>
      <c r="M248" s="10">
        <v>245</v>
      </c>
      <c r="N248" s="7">
        <f t="shared" si="20"/>
        <v>430.04801730102679</v>
      </c>
      <c r="O248" s="27">
        <v>1.3170395810450837</v>
      </c>
    </row>
    <row r="249" spans="8:15">
      <c r="H249" s="2">
        <v>246</v>
      </c>
      <c r="I249" s="7">
        <f t="shared" si="18"/>
        <v>426.56684221279039</v>
      </c>
      <c r="J249" s="2">
        <f t="shared" ref="J249:J312" si="21">J248*(I248/I249)^$B$15</f>
        <v>134194.39657232224</v>
      </c>
      <c r="K249" s="7">
        <f t="shared" si="19"/>
        <v>1.3419439657232224</v>
      </c>
      <c r="L249" s="7"/>
      <c r="M249" s="10">
        <v>246</v>
      </c>
      <c r="N249" s="7">
        <f t="shared" si="20"/>
        <v>426.56684221279039</v>
      </c>
      <c r="O249" s="27">
        <v>1.3321519679753164</v>
      </c>
    </row>
    <row r="250" spans="8:15">
      <c r="H250" s="2">
        <v>247</v>
      </c>
      <c r="I250" s="7">
        <f t="shared" si="18"/>
        <v>423.03668032027014</v>
      </c>
      <c r="J250" s="2">
        <f t="shared" si="21"/>
        <v>135708.36689532895</v>
      </c>
      <c r="K250" s="7">
        <f t="shared" si="19"/>
        <v>1.3570836689532895</v>
      </c>
      <c r="L250" s="7"/>
      <c r="M250" s="10">
        <v>247</v>
      </c>
      <c r="N250" s="7">
        <f t="shared" si="20"/>
        <v>423.03668032027014</v>
      </c>
      <c r="O250" s="27">
        <v>1.3477414403927679</v>
      </c>
    </row>
    <row r="251" spans="8:15">
      <c r="H251" s="2">
        <v>248</v>
      </c>
      <c r="I251" s="7">
        <f t="shared" si="18"/>
        <v>419.45805852149221</v>
      </c>
      <c r="J251" s="2">
        <f t="shared" si="21"/>
        <v>137273.72745455493</v>
      </c>
      <c r="K251" s="7">
        <f t="shared" si="19"/>
        <v>1.3727372745455493</v>
      </c>
      <c r="L251" s="7"/>
      <c r="M251" s="10">
        <v>248</v>
      </c>
      <c r="N251" s="7">
        <f t="shared" si="20"/>
        <v>419.45805852149221</v>
      </c>
      <c r="O251" s="27">
        <v>1.3637611520712922</v>
      </c>
    </row>
    <row r="252" spans="8:15">
      <c r="H252" s="2">
        <v>249</v>
      </c>
      <c r="I252" s="7">
        <f t="shared" si="18"/>
        <v>415.83153471063207</v>
      </c>
      <c r="J252" s="2">
        <f t="shared" si="21"/>
        <v>138892.38648888122</v>
      </c>
      <c r="K252" s="7">
        <f t="shared" si="19"/>
        <v>1.3889238648888123</v>
      </c>
      <c r="L252" s="7"/>
      <c r="M252" s="10">
        <v>249</v>
      </c>
      <c r="N252" s="7">
        <f t="shared" si="20"/>
        <v>415.83153471063207</v>
      </c>
      <c r="O252" s="27">
        <v>1.3802565588866491</v>
      </c>
    </row>
    <row r="253" spans="8:15">
      <c r="H253" s="2">
        <v>250</v>
      </c>
      <c r="I253" s="7">
        <f t="shared" si="18"/>
        <v>412.15769844765714</v>
      </c>
      <c r="J253" s="2">
        <f t="shared" si="21"/>
        <v>140566.34315819055</v>
      </c>
      <c r="K253" s="7">
        <f t="shared" si="19"/>
        <v>1.4056634315819054</v>
      </c>
      <c r="L253" s="7"/>
      <c r="M253" s="10">
        <v>250</v>
      </c>
      <c r="N253" s="7">
        <f t="shared" si="20"/>
        <v>412.15769844765714</v>
      </c>
      <c r="O253" s="27">
        <v>1.3973433678278682</v>
      </c>
    </row>
    <row r="254" spans="8:15">
      <c r="H254" s="2">
        <v>251</v>
      </c>
      <c r="I254" s="7">
        <f t="shared" si="18"/>
        <v>408.43717159896636</v>
      </c>
      <c r="J254" s="2">
        <f t="shared" si="21"/>
        <v>142297.69247249191</v>
      </c>
      <c r="K254" s="7">
        <f t="shared" si="19"/>
        <v>1.4229769247249191</v>
      </c>
      <c r="L254" s="7"/>
      <c r="M254" s="10">
        <v>251</v>
      </c>
      <c r="N254" s="7">
        <f t="shared" si="20"/>
        <v>408.43717159896636</v>
      </c>
      <c r="O254" s="27">
        <v>1.4151400176495339</v>
      </c>
    </row>
    <row r="255" spans="8:15">
      <c r="H255" s="2">
        <v>252</v>
      </c>
      <c r="I255" s="7">
        <f t="shared" si="18"/>
        <v>404.67060894678281</v>
      </c>
      <c r="J255" s="2">
        <f t="shared" si="21"/>
        <v>144088.63053246812</v>
      </c>
      <c r="K255" s="7">
        <f t="shared" si="19"/>
        <v>1.4408863053246812</v>
      </c>
      <c r="L255" s="7"/>
      <c r="M255" s="10">
        <v>252</v>
      </c>
      <c r="N255" s="7">
        <f t="shared" si="20"/>
        <v>404.67060894678281</v>
      </c>
      <c r="O255" s="27">
        <v>1.4336627799838346</v>
      </c>
    </row>
    <row r="256" spans="8:15">
      <c r="H256" s="2">
        <v>253</v>
      </c>
      <c r="I256" s="7">
        <f t="shared" si="18"/>
        <v>400.85869876507974</v>
      </c>
      <c r="J256" s="2">
        <f t="shared" si="21"/>
        <v>145941.46010335197</v>
      </c>
      <c r="K256" s="7">
        <f t="shared" si="19"/>
        <v>1.4594146010335198</v>
      </c>
      <c r="L256" s="7"/>
      <c r="M256" s="10">
        <v>253</v>
      </c>
      <c r="N256" s="7">
        <f t="shared" si="20"/>
        <v>400.85869876507974</v>
      </c>
      <c r="O256" s="27">
        <v>1.452831056661827</v>
      </c>
    </row>
    <row r="257" spans="8:15">
      <c r="H257" s="2">
        <v>254</v>
      </c>
      <c r="I257" s="7">
        <f t="shared" si="18"/>
        <v>397.0021633598472</v>
      </c>
      <c r="J257" s="2">
        <f t="shared" si="21"/>
        <v>147858.59654573261</v>
      </c>
      <c r="K257" s="7">
        <f t="shared" si="19"/>
        <v>1.4785859654573261</v>
      </c>
      <c r="L257" s="7"/>
      <c r="M257" s="10">
        <v>254</v>
      </c>
      <c r="N257" s="7">
        <f t="shared" si="20"/>
        <v>397.0021633598472</v>
      </c>
      <c r="O257" s="27">
        <v>1.4725485430693699</v>
      </c>
    </row>
    <row r="258" spans="8:15">
      <c r="H258" s="2">
        <v>255</v>
      </c>
      <c r="I258" s="7">
        <f t="shared" si="18"/>
        <v>393.10175957155059</v>
      </c>
      <c r="J258" s="2">
        <f t="shared" si="21"/>
        <v>149842.57412872763</v>
      </c>
      <c r="K258" s="7">
        <f t="shared" si="19"/>
        <v>1.4984257412872763</v>
      </c>
      <c r="L258" s="7"/>
      <c r="M258" s="10">
        <v>255</v>
      </c>
      <c r="N258" s="7">
        <f t="shared" si="20"/>
        <v>393.10175957155059</v>
      </c>
      <c r="O258" s="27">
        <v>1.4927726405522406</v>
      </c>
    </row>
    <row r="259" spans="8:15">
      <c r="H259" s="2">
        <v>256</v>
      </c>
      <c r="I259" s="7">
        <f t="shared" si="18"/>
        <v>389.15827923767591</v>
      </c>
      <c r="J259" s="2">
        <f t="shared" si="21"/>
        <v>151896.05275294787</v>
      </c>
      <c r="K259" s="7">
        <f t="shared" si="19"/>
        <v>1.5189605275294786</v>
      </c>
      <c r="L259" s="7"/>
      <c r="M259" s="10">
        <v>256</v>
      </c>
      <c r="N259" s="7">
        <f t="shared" si="20"/>
        <v>389.15827923767591</v>
      </c>
      <c r="O259" s="27">
        <v>1.5135869052135258</v>
      </c>
    </row>
    <row r="260" spans="8:15">
      <c r="H260" s="2">
        <v>257</v>
      </c>
      <c r="I260" s="7">
        <f t="shared" ref="I260:I323" si="22">$B$9+PI()*$B$5^2/4*($B$6+$B$7-$B$6*COS(RADIANS(H260))-$B$7*SQRT(1-($B$6/$B$7*SIN(RADIANS(H260)))^2))</f>
        <v>385.1725496133285</v>
      </c>
      <c r="J260" s="2">
        <f t="shared" si="21"/>
        <v>154021.82511283184</v>
      </c>
      <c r="K260" s="7">
        <f t="shared" ref="K260:K323" si="23">J260/10^5</f>
        <v>1.5402182511283184</v>
      </c>
      <c r="L260" s="7"/>
      <c r="M260" s="10">
        <v>257</v>
      </c>
      <c r="N260" s="7">
        <f t="shared" ref="N260:N323" si="24">$B$9+PI()*$B$5^2/4*($B$6+$B$7-$B$6*COS(RADIANS(M260))-$B$7*SQRT(1-($B$6/$B$7*SIN(RADIANS(M260)))^2))</f>
        <v>385.1725496133285</v>
      </c>
      <c r="O260" s="27">
        <v>1.5351174462948967</v>
      </c>
    </row>
    <row r="261" spans="8:15">
      <c r="H261" s="2">
        <v>258</v>
      </c>
      <c r="I261" s="7">
        <f t="shared" si="22"/>
        <v>381.14543374791253</v>
      </c>
      <c r="J261" s="2">
        <f t="shared" si="21"/>
        <v>156222.82433026796</v>
      </c>
      <c r="K261" s="7">
        <f t="shared" si="23"/>
        <v>1.5622282433026797</v>
      </c>
      <c r="L261" s="7"/>
      <c r="M261" s="10">
        <v>258</v>
      </c>
      <c r="N261" s="7">
        <f t="shared" si="24"/>
        <v>381.14543374791253</v>
      </c>
      <c r="O261" s="27">
        <v>1.5574806579194929</v>
      </c>
    </row>
    <row r="262" spans="8:15">
      <c r="H262" s="2">
        <v>259</v>
      </c>
      <c r="I262" s="7">
        <f t="shared" si="22"/>
        <v>377.07783081600246</v>
      </c>
      <c r="J262" s="2">
        <f t="shared" si="21"/>
        <v>158502.1320939562</v>
      </c>
      <c r="K262" s="7">
        <f t="shared" si="23"/>
        <v>1.5850213209395621</v>
      </c>
      <c r="L262" s="7"/>
      <c r="M262" s="10">
        <v>259</v>
      </c>
      <c r="N262" s="7">
        <f t="shared" si="24"/>
        <v>377.07783081600246</v>
      </c>
      <c r="O262" s="27">
        <v>1.5806944088369796</v>
      </c>
    </row>
    <row r="263" spans="8:15">
      <c r="H263" s="2">
        <v>260</v>
      </c>
      <c r="I263" s="7">
        <f t="shared" si="22"/>
        <v>372.97067640061243</v>
      </c>
      <c r="J263" s="2">
        <f t="shared" si="21"/>
        <v>160862.98734170731</v>
      </c>
      <c r="K263" s="7">
        <f t="shared" si="23"/>
        <v>1.6086298734170732</v>
      </c>
      <c r="L263" s="7"/>
      <c r="M263" s="10">
        <v>260</v>
      </c>
      <c r="N263" s="7">
        <f t="shared" si="24"/>
        <v>372.97067640061243</v>
      </c>
      <c r="O263" s="27">
        <v>1.604773330432776</v>
      </c>
    </row>
    <row r="264" spans="8:15">
      <c r="H264" s="2">
        <v>261</v>
      </c>
      <c r="I264" s="7">
        <f t="shared" si="22"/>
        <v>368.82494272715905</v>
      </c>
      <c r="J264" s="2">
        <f t="shared" si="21"/>
        <v>163308.79552586857</v>
      </c>
      <c r="K264" s="7">
        <f t="shared" si="23"/>
        <v>1.6330879552586857</v>
      </c>
      <c r="L264" s="7"/>
      <c r="M264" s="10">
        <v>261</v>
      </c>
      <c r="N264" s="7">
        <f t="shared" si="24"/>
        <v>368.82494272715905</v>
      </c>
      <c r="O264" s="27">
        <v>1.6297478424553056</v>
      </c>
    </row>
    <row r="265" spans="8:15">
      <c r="H265" s="2">
        <v>262</v>
      </c>
      <c r="I265" s="7">
        <f t="shared" si="22"/>
        <v>364.64163884653249</v>
      </c>
      <c r="J265" s="2">
        <f t="shared" si="21"/>
        <v>165843.13850529827</v>
      </c>
      <c r="K265" s="7">
        <f t="shared" si="23"/>
        <v>1.6584313850529826</v>
      </c>
      <c r="L265" s="7"/>
      <c r="M265" s="10">
        <v>262</v>
      </c>
      <c r="N265" s="7">
        <f t="shared" si="24"/>
        <v>364.64163884653249</v>
      </c>
      <c r="O265" s="27">
        <v>1.6556773751009688</v>
      </c>
    </row>
    <row r="266" spans="8:15">
      <c r="H266" s="2">
        <v>263</v>
      </c>
      <c r="I266" s="7">
        <f t="shared" si="22"/>
        <v>360.4218107658001</v>
      </c>
      <c r="J266" s="2">
        <f t="shared" si="21"/>
        <v>168469.78511083405</v>
      </c>
      <c r="K266" s="7">
        <f t="shared" si="23"/>
        <v>1.6846978511083406</v>
      </c>
      <c r="L266" s="7"/>
      <c r="M266" s="10">
        <v>263</v>
      </c>
      <c r="N266" s="7">
        <f t="shared" si="24"/>
        <v>360.4218107658001</v>
      </c>
      <c r="O266" s="27">
        <v>1.6825401199988694</v>
      </c>
    </row>
    <row r="267" spans="8:15">
      <c r="H267" s="2">
        <v>264</v>
      </c>
      <c r="I267" s="7">
        <f t="shared" si="22"/>
        <v>356.16654152519857</v>
      </c>
      <c r="J267" s="2">
        <f t="shared" si="21"/>
        <v>171192.70243501884</v>
      </c>
      <c r="K267" s="7">
        <f t="shared" si="23"/>
        <v>1.7119270243501885</v>
      </c>
      <c r="L267" s="7"/>
      <c r="M267" s="10">
        <v>264</v>
      </c>
      <c r="N267" s="7">
        <f t="shared" si="24"/>
        <v>356.16654152519857</v>
      </c>
      <c r="O267" s="27">
        <v>1.7103122542003253</v>
      </c>
    </row>
    <row r="268" spans="8:15">
      <c r="H268" s="2">
        <v>265</v>
      </c>
      <c r="I268" s="7">
        <f t="shared" si="22"/>
        <v>351.87695122019596</v>
      </c>
      <c r="J268" s="2">
        <f t="shared" si="21"/>
        <v>174016.06790100428</v>
      </c>
      <c r="K268" s="7">
        <f t="shared" si="23"/>
        <v>1.7401606790100428</v>
      </c>
      <c r="L268" s="7"/>
      <c r="M268" s="10">
        <v>265</v>
      </c>
      <c r="N268" s="7">
        <f t="shared" si="24"/>
        <v>351.87695122019596</v>
      </c>
      <c r="O268" s="27">
        <v>1.7390478455426912</v>
      </c>
    </row>
    <row r="269" spans="8:15">
      <c r="H269" s="2">
        <v>266</v>
      </c>
      <c r="I269" s="7">
        <f t="shared" si="22"/>
        <v>347.55419696755627</v>
      </c>
      <c r="J269" s="2">
        <f t="shared" si="21"/>
        <v>176944.28217005747</v>
      </c>
      <c r="K269" s="7">
        <f t="shared" si="23"/>
        <v>1.7694428217005747</v>
      </c>
      <c r="L269" s="7"/>
      <c r="M269" s="10">
        <v>266</v>
      </c>
      <c r="N269" s="7">
        <f t="shared" si="24"/>
        <v>347.55419696755627</v>
      </c>
      <c r="O269" s="27">
        <v>1.7689005892724361</v>
      </c>
    </row>
    <row r="270" spans="8:15">
      <c r="H270" s="2">
        <v>267</v>
      </c>
      <c r="I270" s="7">
        <f t="shared" si="22"/>
        <v>343.19947281447338</v>
      </c>
      <c r="J270" s="2">
        <f t="shared" si="21"/>
        <v>179981.98295200843</v>
      </c>
      <c r="K270" s="7">
        <f t="shared" si="23"/>
        <v>1.7998198295200842</v>
      </c>
      <c r="L270" s="7"/>
      <c r="M270" s="10">
        <v>267</v>
      </c>
      <c r="N270" s="7">
        <f t="shared" si="24"/>
        <v>343.19947281447338</v>
      </c>
      <c r="O270" s="27">
        <v>1.8000094784442198</v>
      </c>
    </row>
    <row r="271" spans="8:15">
      <c r="H271" s="2">
        <v>268</v>
      </c>
      <c r="I271" s="7">
        <f t="shared" si="22"/>
        <v>338.81400959000513</v>
      </c>
      <c r="J271" s="2">
        <f t="shared" si="21"/>
        <v>183134.05978830045</v>
      </c>
      <c r="K271" s="7">
        <f t="shared" si="23"/>
        <v>1.8313405978830046</v>
      </c>
      <c r="L271" s="7"/>
      <c r="M271" s="10">
        <v>268</v>
      </c>
      <c r="N271" s="7">
        <f t="shared" si="24"/>
        <v>338.81400959000513</v>
      </c>
      <c r="O271" s="27">
        <v>1.8323422169979142</v>
      </c>
    </row>
    <row r="272" spans="8:15">
      <c r="H272" s="2">
        <v>269</v>
      </c>
      <c r="I272" s="7">
        <f t="shared" si="22"/>
        <v>334.39907469818456</v>
      </c>
      <c r="J272" s="2">
        <f t="shared" si="21"/>
        <v>186405.6698831087</v>
      </c>
      <c r="K272" s="7">
        <f t="shared" si="23"/>
        <v>1.8640566988310869</v>
      </c>
      <c r="L272" s="7"/>
      <c r="M272" s="10">
        <v>269</v>
      </c>
      <c r="N272" s="7">
        <f t="shared" si="24"/>
        <v>334.39907469818456</v>
      </c>
      <c r="O272" s="27">
        <v>1.8658520875453801</v>
      </c>
    </row>
    <row r="273" spans="8:15">
      <c r="H273" s="2">
        <v>270</v>
      </c>
      <c r="I273" s="7">
        <f t="shared" si="22"/>
        <v>329.95597185235437</v>
      </c>
      <c r="J273" s="2">
        <f t="shared" si="21"/>
        <v>189802.25506429101</v>
      </c>
      <c r="K273" s="7">
        <f t="shared" si="23"/>
        <v>1.89802255064291</v>
      </c>
      <c r="L273" s="7"/>
      <c r="M273" s="10">
        <v>270</v>
      </c>
      <c r="N273" s="7">
        <f t="shared" si="24"/>
        <v>329.95597185235437</v>
      </c>
      <c r="O273" s="27">
        <v>1.9005184561862012</v>
      </c>
    </row>
    <row r="274" spans="8:15">
      <c r="H274" s="2">
        <v>271</v>
      </c>
      <c r="I274" s="7">
        <f t="shared" si="22"/>
        <v>325.48604075043357</v>
      </c>
      <c r="J274" s="2">
        <f t="shared" si="21"/>
        <v>193329.55996278932</v>
      </c>
      <c r="K274" s="7">
        <f t="shared" si="23"/>
        <v>1.9332955996278933</v>
      </c>
      <c r="L274" s="7"/>
      <c r="M274" s="10">
        <v>271</v>
      </c>
      <c r="N274" s="7">
        <f t="shared" si="24"/>
        <v>325.48604075043357</v>
      </c>
      <c r="O274" s="27">
        <v>1.936485026455653</v>
      </c>
    </row>
    <row r="275" spans="8:15">
      <c r="H275" s="2">
        <v>272</v>
      </c>
      <c r="I275" s="7">
        <f t="shared" si="22"/>
        <v>320.99065669098593</v>
      </c>
      <c r="J275" s="2">
        <f t="shared" si="21"/>
        <v>196993.65150655908</v>
      </c>
      <c r="K275" s="7">
        <f t="shared" si="23"/>
        <v>1.9699365150655908</v>
      </c>
      <c r="L275" s="7"/>
      <c r="M275" s="10">
        <v>272</v>
      </c>
      <c r="N275" s="7">
        <f t="shared" si="24"/>
        <v>320.99065669098593</v>
      </c>
      <c r="O275" s="27">
        <v>1.9738588023520702</v>
      </c>
    </row>
    <row r="276" spans="8:15">
      <c r="H276" s="2">
        <v>273</v>
      </c>
      <c r="I276" s="7">
        <f t="shared" si="22"/>
        <v>316.47123013013766</v>
      </c>
      <c r="J276" s="2">
        <f t="shared" si="21"/>
        <v>200800.93983319981</v>
      </c>
      <c r="K276" s="7">
        <f t="shared" si="23"/>
        <v>2.008009398331998</v>
      </c>
      <c r="L276" s="7"/>
      <c r="M276" s="10">
        <v>273</v>
      </c>
      <c r="N276" s="7">
        <f t="shared" si="24"/>
        <v>316.47123013013766</v>
      </c>
      <c r="O276" s="27">
        <v>2.0127283733114041</v>
      </c>
    </row>
    <row r="277" spans="8:15">
      <c r="H277" s="2">
        <v>274</v>
      </c>
      <c r="I277" s="7">
        <f t="shared" si="22"/>
        <v>311.92920617954832</v>
      </c>
      <c r="J277" s="2">
        <f t="shared" si="21"/>
        <v>204758.20073428511</v>
      </c>
      <c r="K277" s="7">
        <f t="shared" si="23"/>
        <v>2.047582007342851</v>
      </c>
      <c r="L277" s="7"/>
      <c r="M277" s="10">
        <v>274</v>
      </c>
      <c r="N277" s="7">
        <f t="shared" si="24"/>
        <v>311.92920617954832</v>
      </c>
      <c r="O277" s="27">
        <v>2.0531351609314807</v>
      </c>
    </row>
    <row r="278" spans="8:15">
      <c r="H278" s="2">
        <v>275</v>
      </c>
      <c r="I278" s="7">
        <f t="shared" si="22"/>
        <v>307.36606404581681</v>
      </c>
      <c r="J278" s="2">
        <f t="shared" si="21"/>
        <v>208872.59975396027</v>
      </c>
      <c r="K278" s="7">
        <f t="shared" si="23"/>
        <v>2.0887259975396026</v>
      </c>
      <c r="L278" s="7"/>
      <c r="M278" s="10">
        <v>275</v>
      </c>
      <c r="N278" s="7">
        <f t="shared" si="24"/>
        <v>307.36606404581681</v>
      </c>
      <c r="O278" s="27">
        <v>2.095156937067618</v>
      </c>
    </row>
    <row r="279" spans="8:15">
      <c r="H279" s="2">
        <v>276</v>
      </c>
      <c r="I279" s="7">
        <f t="shared" si="22"/>
        <v>302.78331641186816</v>
      </c>
      <c r="J279" s="2">
        <f t="shared" si="21"/>
        <v>213151.71807479413</v>
      </c>
      <c r="K279" s="7">
        <f t="shared" si="23"/>
        <v>2.1315171807479412</v>
      </c>
      <c r="L279" s="7"/>
      <c r="M279" s="10">
        <v>276</v>
      </c>
      <c r="N279" s="7">
        <f t="shared" si="24"/>
        <v>302.78331641186816</v>
      </c>
      <c r="O279" s="27">
        <v>2.1388356048710833</v>
      </c>
    </row>
    <row r="280" spans="8:15">
      <c r="H280" s="2">
        <v>277</v>
      </c>
      <c r="I280" s="7">
        <f t="shared" si="22"/>
        <v>298.18250876102275</v>
      </c>
      <c r="J280" s="2">
        <f t="shared" si="21"/>
        <v>217603.58033519282</v>
      </c>
      <c r="K280" s="7">
        <f t="shared" si="23"/>
        <v>2.1760358033519283</v>
      </c>
      <c r="L280" s="7"/>
      <c r="M280" s="10">
        <v>277</v>
      </c>
      <c r="N280" s="7">
        <f t="shared" si="24"/>
        <v>298.18250876102275</v>
      </c>
      <c r="O280" s="27">
        <v>2.184190355614978</v>
      </c>
    </row>
    <row r="281" spans="8:15">
      <c r="H281" s="2">
        <v>278</v>
      </c>
      <c r="I281" s="7">
        <f t="shared" si="22"/>
        <v>293.56521864462439</v>
      </c>
      <c r="J281" s="2">
        <f t="shared" si="21"/>
        <v>222236.68453496305</v>
      </c>
      <c r="K281" s="7">
        <f t="shared" si="23"/>
        <v>2.2223668453496304</v>
      </c>
      <c r="L281" s="7"/>
      <c r="M281" s="10">
        <v>278</v>
      </c>
      <c r="N281" s="7">
        <f t="shared" si="24"/>
        <v>293.56521864462439</v>
      </c>
      <c r="O281" s="27">
        <v>2.2312119982114385</v>
      </c>
    </row>
    <row r="282" spans="8:15">
      <c r="H282" s="2">
        <v>279</v>
      </c>
      <c r="I282" s="7">
        <f t="shared" si="22"/>
        <v>288.93305489424665</v>
      </c>
      <c r="J282" s="2">
        <f t="shared" si="21"/>
        <v>227060.03419896812</v>
      </c>
      <c r="K282" s="7">
        <f t="shared" si="23"/>
        <v>2.270600341989681</v>
      </c>
      <c r="L282" s="7"/>
      <c r="M282" s="10">
        <v>279</v>
      </c>
      <c r="N282" s="7">
        <f t="shared" si="24"/>
        <v>288.93305489424665</v>
      </c>
      <c r="O282" s="27">
        <v>2.2800161285538607</v>
      </c>
    </row>
    <row r="283" spans="8:15">
      <c r="H283" s="2">
        <v>280</v>
      </c>
      <c r="I283" s="7">
        <f t="shared" si="22"/>
        <v>284.28765677965976</v>
      </c>
      <c r="J283" s="2">
        <f t="shared" si="21"/>
        <v>232083.17298328804</v>
      </c>
      <c r="K283" s="7">
        <f t="shared" si="23"/>
        <v>2.3208317298328804</v>
      </c>
      <c r="L283" s="7"/>
      <c r="M283" s="10">
        <v>280</v>
      </c>
      <c r="N283" s="7">
        <f t="shared" si="24"/>
        <v>284.28765677965976</v>
      </c>
      <c r="O283" s="27">
        <v>2.3307295807193023</v>
      </c>
    </row>
    <row r="284" spans="8:15">
      <c r="H284" s="2">
        <v>281</v>
      </c>
      <c r="I284" s="7">
        <f t="shared" si="22"/>
        <v>279.63069311387744</v>
      </c>
      <c r="J284" s="2">
        <f t="shared" si="21"/>
        <v>237316.22192400121</v>
      </c>
      <c r="K284" s="7">
        <f t="shared" si="23"/>
        <v>2.3731622192400121</v>
      </c>
      <c r="L284" s="7"/>
      <c r="M284" s="10">
        <v>281</v>
      </c>
      <c r="N284" s="7">
        <f t="shared" si="24"/>
        <v>279.63069311387744</v>
      </c>
      <c r="O284" s="27">
        <v>2.3835752517677196</v>
      </c>
    </row>
    <row r="285" spans="8:15">
      <c r="H285" s="2">
        <v>282</v>
      </c>
      <c r="I285" s="7">
        <f t="shared" si="22"/>
        <v>274.96386130675097</v>
      </c>
      <c r="J285" s="2">
        <f t="shared" si="21"/>
        <v>242769.91954570203</v>
      </c>
      <c r="K285" s="7">
        <f t="shared" si="23"/>
        <v>2.4276991954570204</v>
      </c>
      <c r="L285" s="7"/>
      <c r="M285" s="10">
        <v>282</v>
      </c>
      <c r="N285" s="7">
        <f t="shared" si="24"/>
        <v>274.96386130675097</v>
      </c>
      <c r="O285" s="27">
        <v>2.4387174535998795</v>
      </c>
    </row>
    <row r="286" spans="8:15">
      <c r="H286" s="2">
        <v>283</v>
      </c>
      <c r="I286" s="7">
        <f t="shared" si="22"/>
        <v>270.28888636870028</v>
      </c>
      <c r="J286" s="2">
        <f t="shared" si="21"/>
        <v>248455.66506527987</v>
      </c>
      <c r="K286" s="7">
        <f t="shared" si="23"/>
        <v>2.4845566506527987</v>
      </c>
      <c r="L286" s="7"/>
      <c r="M286" s="10">
        <v>283</v>
      </c>
      <c r="N286" s="7">
        <f t="shared" si="24"/>
        <v>270.28888636870028</v>
      </c>
      <c r="O286" s="27">
        <v>2.496420096075783</v>
      </c>
    </row>
    <row r="287" spans="8:15">
      <c r="H287" s="2">
        <v>284</v>
      </c>
      <c r="I287" s="7">
        <f t="shared" si="22"/>
        <v>265.60751986630817</v>
      </c>
      <c r="J287" s="2">
        <f t="shared" si="21"/>
        <v>254385.56494636167</v>
      </c>
      <c r="K287" s="7">
        <f t="shared" si="23"/>
        <v>2.5438556494636169</v>
      </c>
      <c r="L287" s="7"/>
      <c r="M287" s="10">
        <v>284</v>
      </c>
      <c r="N287" s="7">
        <f t="shared" si="24"/>
        <v>265.60751986630817</v>
      </c>
      <c r="O287" s="27">
        <v>2.5568353987377801</v>
      </c>
    </row>
    <row r="288" spans="8:15">
      <c r="H288" s="2">
        <v>285</v>
      </c>
      <c r="I288" s="7">
        <f t="shared" si="22"/>
        <v>260.92153883161097</v>
      </c>
      <c r="J288" s="2">
        <f t="shared" si="21"/>
        <v>260572.48308129213</v>
      </c>
      <c r="K288" s="7">
        <f t="shared" si="23"/>
        <v>2.6057248308129215</v>
      </c>
      <c r="L288" s="7"/>
      <c r="M288" s="10">
        <v>285</v>
      </c>
      <c r="N288" s="7">
        <f t="shared" si="24"/>
        <v>260.92153883161097</v>
      </c>
      <c r="O288" s="27">
        <v>2.6200628721426931</v>
      </c>
    </row>
    <row r="289" spans="8:15">
      <c r="H289" s="2">
        <v>286</v>
      </c>
      <c r="I289" s="7">
        <f t="shared" si="22"/>
        <v>256.23274462703142</v>
      </c>
      <c r="J289" s="2">
        <f t="shared" si="21"/>
        <v>267030.09490064293</v>
      </c>
      <c r="K289" s="7">
        <f t="shared" si="23"/>
        <v>2.6703009490064291</v>
      </c>
      <c r="L289" s="7"/>
      <c r="M289" s="10">
        <v>286</v>
      </c>
      <c r="N289" s="7">
        <f t="shared" si="24"/>
        <v>256.23274462703142</v>
      </c>
      <c r="O289" s="27">
        <v>2.6860595378069094</v>
      </c>
    </row>
    <row r="290" spans="8:15">
      <c r="H290" s="2">
        <v>287</v>
      </c>
      <c r="I290" s="7">
        <f t="shared" si="22"/>
        <v>251.54296176799789</v>
      </c>
      <c r="J290" s="2">
        <f t="shared" si="21"/>
        <v>273772.94573510013</v>
      </c>
      <c r="K290" s="7">
        <f t="shared" si="23"/>
        <v>2.7377294573510014</v>
      </c>
      <c r="L290" s="7"/>
      <c r="M290" s="10">
        <v>287</v>
      </c>
      <c r="N290" s="7">
        <f t="shared" si="24"/>
        <v>251.54296176799789</v>
      </c>
      <c r="O290" s="27">
        <v>2.7548789106484279</v>
      </c>
    </row>
    <row r="291" spans="8:15">
      <c r="H291" s="2">
        <v>288</v>
      </c>
      <c r="I291" s="7">
        <f t="shared" si="22"/>
        <v>246.85403670537863</v>
      </c>
      <c r="J291" s="2">
        <f t="shared" si="21"/>
        <v>280816.51378124428</v>
      </c>
      <c r="K291" s="7">
        <f t="shared" si="23"/>
        <v>2.808165137812443</v>
      </c>
      <c r="L291" s="7"/>
      <c r="M291" s="10">
        <v>288</v>
      </c>
      <c r="N291" s="7">
        <f t="shared" si="24"/>
        <v>246.85403670537863</v>
      </c>
      <c r="O291" s="27">
        <v>2.8266527686044909</v>
      </c>
    </row>
    <row r="292" spans="8:15">
      <c r="H292" s="2">
        <v>289</v>
      </c>
      <c r="I292" s="7">
        <f t="shared" si="22"/>
        <v>242.16783656994775</v>
      </c>
      <c r="J292" s="2">
        <f t="shared" si="21"/>
        <v>288177.2780512321</v>
      </c>
      <c r="K292" s="7">
        <f t="shared" si="23"/>
        <v>2.8817727805123212</v>
      </c>
      <c r="L292" s="7"/>
      <c r="M292" s="10">
        <v>289</v>
      </c>
      <c r="N292" s="7">
        <f t="shared" si="24"/>
        <v>242.16783656994775</v>
      </c>
      <c r="O292" s="27">
        <v>2.9016318750915762</v>
      </c>
    </row>
    <row r="293" spans="8:15">
      <c r="H293" s="2">
        <v>290</v>
      </c>
      <c r="I293" s="7">
        <f t="shared" si="22"/>
        <v>237.48624788116084</v>
      </c>
      <c r="J293" s="2">
        <f t="shared" si="21"/>
        <v>295872.79171678005</v>
      </c>
      <c r="K293" s="7">
        <f t="shared" si="23"/>
        <v>2.9587279171678005</v>
      </c>
      <c r="L293" s="7"/>
      <c r="M293" s="10">
        <v>290</v>
      </c>
      <c r="N293" s="7">
        <f t="shared" si="24"/>
        <v>237.48624788116084</v>
      </c>
      <c r="O293" s="27">
        <v>2.9799884772392122</v>
      </c>
    </row>
    <row r="294" spans="8:15">
      <c r="H294" s="2">
        <v>291</v>
      </c>
      <c r="I294" s="7">
        <f t="shared" si="22"/>
        <v>232.81117522258126</v>
      </c>
      <c r="J294" s="2">
        <f t="shared" si="21"/>
        <v>303921.76129008183</v>
      </c>
      <c r="K294" s="7">
        <f t="shared" si="23"/>
        <v>3.0392176129008184</v>
      </c>
      <c r="L294" s="7"/>
      <c r="M294" s="10">
        <v>291</v>
      </c>
      <c r="N294" s="7">
        <f t="shared" si="24"/>
        <v>232.81117522258126</v>
      </c>
      <c r="O294" s="27">
        <v>3.052</v>
      </c>
    </row>
    <row r="295" spans="8:15">
      <c r="H295" s="2">
        <v>292</v>
      </c>
      <c r="I295" s="7">
        <f t="shared" si="22"/>
        <v>228.14453988634511</v>
      </c>
      <c r="J295" s="2">
        <f t="shared" si="21"/>
        <v>312344.13211834291</v>
      </c>
      <c r="K295" s="7">
        <f t="shared" si="23"/>
        <v>3.1234413211834293</v>
      </c>
      <c r="L295" s="7"/>
      <c r="M295" s="10">
        <v>292</v>
      </c>
      <c r="N295" s="7">
        <f t="shared" si="24"/>
        <v>228.14453988634511</v>
      </c>
      <c r="O295" s="27">
        <v>3.1349999999999998</v>
      </c>
    </row>
    <row r="296" spans="8:15">
      <c r="H296" s="2">
        <v>293</v>
      </c>
      <c r="I296" s="7">
        <f t="shared" si="22"/>
        <v>223.48827848909866</v>
      </c>
      <c r="J296" s="2">
        <f t="shared" si="21"/>
        <v>321161.18070433405</v>
      </c>
      <c r="K296" s="7">
        <f t="shared" si="23"/>
        <v>3.2116118070433406</v>
      </c>
      <c r="L296" s="7"/>
      <c r="M296" s="10">
        <v>293</v>
      </c>
      <c r="N296" s="7">
        <f t="shared" si="24"/>
        <v>223.48827848909866</v>
      </c>
      <c r="O296" s="27">
        <v>3.2250000000000001</v>
      </c>
    </row>
    <row r="297" spans="8:15">
      <c r="H297" s="2">
        <v>294</v>
      </c>
      <c r="I297" s="7">
        <f t="shared" si="22"/>
        <v>218.84434156186094</v>
      </c>
      <c r="J297" s="2">
        <f t="shared" si="21"/>
        <v>330395.61440261215</v>
      </c>
      <c r="K297" s="7">
        <f t="shared" si="23"/>
        <v>3.3039561440261216</v>
      </c>
      <c r="L297" s="7"/>
      <c r="M297" s="10">
        <v>294</v>
      </c>
      <c r="N297" s="7">
        <f t="shared" si="24"/>
        <v>218.84434156186094</v>
      </c>
      <c r="O297" s="27">
        <v>3.3180000000000001</v>
      </c>
    </row>
    <row r="298" spans="8:15">
      <c r="H298" s="2">
        <v>295</v>
      </c>
      <c r="I298" s="7">
        <f t="shared" si="22"/>
        <v>214.21469211629079</v>
      </c>
      <c r="J298" s="2">
        <f t="shared" si="21"/>
        <v>340071.67907947209</v>
      </c>
      <c r="K298" s="7">
        <f t="shared" si="23"/>
        <v>3.4007167907947209</v>
      </c>
      <c r="L298" s="7"/>
      <c r="M298" s="10">
        <v>295</v>
      </c>
      <c r="N298" s="7">
        <f t="shared" si="24"/>
        <v>214.21469211629079</v>
      </c>
      <c r="O298" s="27">
        <v>3.4140000000000001</v>
      </c>
    </row>
    <row r="299" spans="8:15">
      <c r="H299" s="2">
        <v>296</v>
      </c>
      <c r="I299" s="7">
        <f t="shared" si="22"/>
        <v>209.601304189849</v>
      </c>
      <c r="J299" s="2">
        <f t="shared" si="21"/>
        <v>350215.27536389185</v>
      </c>
      <c r="K299" s="7">
        <f t="shared" si="23"/>
        <v>3.5021527536389185</v>
      </c>
      <c r="L299" s="7"/>
      <c r="M299" s="10">
        <v>296</v>
      </c>
      <c r="N299" s="7">
        <f t="shared" si="24"/>
        <v>209.601304189849</v>
      </c>
      <c r="O299" s="27">
        <v>3.5179999999999998</v>
      </c>
    </row>
    <row r="300" spans="8:15">
      <c r="H300" s="2">
        <v>297</v>
      </c>
      <c r="I300" s="7">
        <f t="shared" si="22"/>
        <v>205.00616137233752</v>
      </c>
      <c r="J300" s="2">
        <f t="shared" si="21"/>
        <v>360854.08415613859</v>
      </c>
      <c r="K300" s="7">
        <f t="shared" si="23"/>
        <v>3.608540841561386</v>
      </c>
      <c r="L300" s="7"/>
      <c r="M300" s="10">
        <v>297</v>
      </c>
      <c r="N300" s="7">
        <f t="shared" si="24"/>
        <v>205.00616137233752</v>
      </c>
      <c r="O300" s="27">
        <v>3.6269999999999998</v>
      </c>
    </row>
    <row r="301" spans="8:15">
      <c r="H301" s="2">
        <v>298</v>
      </c>
      <c r="I301" s="7">
        <f t="shared" si="22"/>
        <v>200.4312553163015</v>
      </c>
      <c r="J301" s="2">
        <f t="shared" si="21"/>
        <v>372017.70209945377</v>
      </c>
      <c r="K301" s="7">
        <f t="shared" si="23"/>
        <v>3.7201770209945377</v>
      </c>
      <c r="L301" s="7"/>
      <c r="M301" s="10">
        <v>298</v>
      </c>
      <c r="N301" s="7">
        <f t="shared" si="24"/>
        <v>200.4312553163015</v>
      </c>
      <c r="O301" s="27">
        <v>3.7370000000000001</v>
      </c>
    </row>
    <row r="302" spans="8:15">
      <c r="H302" s="2">
        <v>299</v>
      </c>
      <c r="I302" s="7">
        <f t="shared" si="22"/>
        <v>195.87858423375283</v>
      </c>
      <c r="J302" s="2">
        <f t="shared" si="21"/>
        <v>383737.78775735293</v>
      </c>
      <c r="K302" s="7">
        <f t="shared" si="23"/>
        <v>3.8373778775735294</v>
      </c>
      <c r="L302" s="7"/>
      <c r="M302" s="10">
        <v>299</v>
      </c>
      <c r="N302" s="7">
        <f t="shared" si="24"/>
        <v>195.87858423375283</v>
      </c>
      <c r="O302" s="27">
        <v>3.8540000000000001</v>
      </c>
    </row>
    <row r="303" spans="8:15">
      <c r="H303" s="2">
        <v>300</v>
      </c>
      <c r="I303" s="7">
        <f t="shared" si="22"/>
        <v>191.35015138165713</v>
      </c>
      <c r="J303" s="2">
        <f t="shared" si="21"/>
        <v>396048.21927308332</v>
      </c>
      <c r="K303" s="7">
        <f t="shared" si="23"/>
        <v>3.9604821927308334</v>
      </c>
      <c r="L303" s="7"/>
      <c r="M303" s="10">
        <v>300</v>
      </c>
      <c r="N303" s="7">
        <f t="shared" si="24"/>
        <v>191.35015138165713</v>
      </c>
      <c r="O303" s="27">
        <v>3.9790000000000001</v>
      </c>
    </row>
    <row r="304" spans="8:15">
      <c r="H304" s="2">
        <v>301</v>
      </c>
      <c r="I304" s="7">
        <f t="shared" si="22"/>
        <v>186.84796353858405</v>
      </c>
      <c r="J304" s="2">
        <f t="shared" si="21"/>
        <v>408985.26431695442</v>
      </c>
      <c r="K304" s="7">
        <f t="shared" si="23"/>
        <v>4.0898526431695439</v>
      </c>
      <c r="L304" s="7"/>
      <c r="M304" s="10">
        <v>301</v>
      </c>
      <c r="N304" s="7">
        <f t="shared" si="24"/>
        <v>186.84796353858405</v>
      </c>
      <c r="O304" s="27">
        <v>4.1100000000000003</v>
      </c>
    </row>
    <row r="305" spans="8:15">
      <c r="H305" s="2">
        <v>302</v>
      </c>
      <c r="I305" s="7">
        <f t="shared" si="22"/>
        <v>182.37402947489255</v>
      </c>
      <c r="J305" s="2">
        <f t="shared" si="21"/>
        <v>422587.76314917195</v>
      </c>
      <c r="K305" s="7">
        <f t="shared" si="23"/>
        <v>4.2258776314917199</v>
      </c>
      <c r="L305" s="7"/>
      <c r="M305" s="10">
        <v>302</v>
      </c>
      <c r="N305" s="7">
        <f t="shared" si="24"/>
        <v>182.37402947489255</v>
      </c>
      <c r="O305" s="27">
        <v>4.2450000000000001</v>
      </c>
    </row>
    <row r="306" spans="8:15">
      <c r="H306" s="2">
        <v>303</v>
      </c>
      <c r="I306" s="7">
        <f t="shared" si="22"/>
        <v>177.930358418765</v>
      </c>
      <c r="J306" s="2">
        <f t="shared" si="21"/>
        <v>436897.32563761517</v>
      </c>
      <c r="K306" s="7">
        <f t="shared" si="23"/>
        <v>4.3689732563761519</v>
      </c>
      <c r="L306" s="7"/>
      <c r="M306" s="10">
        <v>303</v>
      </c>
      <c r="N306" s="7">
        <f t="shared" si="24"/>
        <v>177.930358418765</v>
      </c>
      <c r="O306" s="27">
        <v>4.3890000000000002</v>
      </c>
    </row>
    <row r="307" spans="8:15">
      <c r="H307" s="2">
        <v>304</v>
      </c>
      <c r="I307" s="7">
        <f t="shared" si="22"/>
        <v>173.51895852036048</v>
      </c>
      <c r="J307" s="2">
        <f t="shared" si="21"/>
        <v>451958.54306782235</v>
      </c>
      <c r="K307" s="7">
        <f t="shared" si="23"/>
        <v>4.5195854306782239</v>
      </c>
      <c r="L307" s="7"/>
      <c r="M307" s="10">
        <v>304</v>
      </c>
      <c r="N307" s="7">
        <f t="shared" si="24"/>
        <v>173.51895852036048</v>
      </c>
      <c r="O307" s="27">
        <v>4.5410000000000004</v>
      </c>
    </row>
    <row r="308" spans="8:15">
      <c r="H308" s="2">
        <v>305</v>
      </c>
      <c r="I308" s="7">
        <f t="shared" si="22"/>
        <v>169.14183531629345</v>
      </c>
      <c r="J308" s="2">
        <f t="shared" si="21"/>
        <v>467819.21556165814</v>
      </c>
      <c r="K308" s="7">
        <f t="shared" si="23"/>
        <v>4.6781921556165811</v>
      </c>
      <c r="L308" s="7"/>
      <c r="M308" s="10">
        <v>305</v>
      </c>
      <c r="N308" s="7">
        <f t="shared" si="24"/>
        <v>169.14183531629345</v>
      </c>
      <c r="O308" s="27">
        <v>4.7009999999999996</v>
      </c>
    </row>
    <row r="309" spans="8:15">
      <c r="H309" s="2">
        <v>306</v>
      </c>
      <c r="I309" s="7">
        <f t="shared" si="22"/>
        <v>164.80099019658135</v>
      </c>
      <c r="J309" s="2">
        <f t="shared" si="21"/>
        <v>484530.595875717</v>
      </c>
      <c r="K309" s="7">
        <f t="shared" si="23"/>
        <v>4.8453059587571703</v>
      </c>
      <c r="L309" s="7"/>
      <c r="M309" s="10">
        <v>306</v>
      </c>
      <c r="N309" s="7">
        <f t="shared" si="24"/>
        <v>164.80099019658135</v>
      </c>
      <c r="O309" s="27">
        <v>4.8659999999999997</v>
      </c>
    </row>
    <row r="310" spans="8:15">
      <c r="H310" s="2">
        <v>307</v>
      </c>
      <c r="I310" s="7">
        <f t="shared" si="22"/>
        <v>160.49841887614406</v>
      </c>
      <c r="J310" s="2">
        <f t="shared" si="21"/>
        <v>502147.65027304646</v>
      </c>
      <c r="K310" s="7">
        <f t="shared" si="23"/>
        <v>5.0214765027304642</v>
      </c>
      <c r="L310" s="7"/>
      <c r="M310" s="10">
        <v>307</v>
      </c>
      <c r="N310" s="7">
        <f t="shared" si="24"/>
        <v>160.49841887614406</v>
      </c>
      <c r="O310" s="27">
        <v>5.0419999999999998</v>
      </c>
    </row>
    <row r="311" spans="8:15">
      <c r="H311" s="2">
        <v>308</v>
      </c>
      <c r="I311" s="7">
        <f t="shared" si="22"/>
        <v>156.23610987285554</v>
      </c>
      <c r="J311" s="2">
        <f t="shared" si="21"/>
        <v>520729.33704310778</v>
      </c>
      <c r="K311" s="7">
        <f t="shared" si="23"/>
        <v>5.2072933704310778</v>
      </c>
      <c r="L311" s="7"/>
      <c r="M311" s="10">
        <v>308</v>
      </c>
      <c r="N311" s="7">
        <f t="shared" si="24"/>
        <v>156.23610987285554</v>
      </c>
      <c r="O311" s="27">
        <v>5.2309999999999999</v>
      </c>
    </row>
    <row r="312" spans="8:15">
      <c r="H312" s="2">
        <v>309</v>
      </c>
      <c r="I312" s="7">
        <f t="shared" si="22"/>
        <v>152.01604299408251</v>
      </c>
      <c r="J312" s="2">
        <f t="shared" si="21"/>
        <v>540338.90307346242</v>
      </c>
      <c r="K312" s="7">
        <f t="shared" si="23"/>
        <v>5.4033890307346244</v>
      </c>
      <c r="L312" s="7"/>
      <c r="M312" s="10">
        <v>309</v>
      </c>
      <c r="N312" s="7">
        <f t="shared" si="24"/>
        <v>152.01604299408251</v>
      </c>
      <c r="O312" s="27">
        <v>5.4260000000000002</v>
      </c>
    </row>
    <row r="313" spans="8:15">
      <c r="H313" s="2">
        <v>310</v>
      </c>
      <c r="I313" s="7">
        <f t="shared" si="22"/>
        <v>147.84018783356262</v>
      </c>
      <c r="J313" s="2">
        <f t="shared" ref="J313:J363" si="25">J312*(I312/I313)^$B$15</f>
        <v>561044.19863850658</v>
      </c>
      <c r="K313" s="7">
        <f t="shared" si="23"/>
        <v>5.6104419863850659</v>
      </c>
      <c r="L313" s="7"/>
      <c r="M313" s="10">
        <v>310</v>
      </c>
      <c r="N313" s="7">
        <f t="shared" si="24"/>
        <v>147.84018783356262</v>
      </c>
      <c r="O313" s="27">
        <v>5.6310000000000002</v>
      </c>
    </row>
    <row r="314" spans="8:15">
      <c r="H314" s="2">
        <v>311</v>
      </c>
      <c r="I314" s="7">
        <f t="shared" si="22"/>
        <v>143.7105022803955</v>
      </c>
      <c r="J314" s="2">
        <f t="shared" si="25"/>
        <v>582918.01024825429</v>
      </c>
      <c r="K314" s="7">
        <f t="shared" si="23"/>
        <v>5.8291801024825425</v>
      </c>
      <c r="L314" s="7"/>
      <c r="M314" s="10">
        <v>311</v>
      </c>
      <c r="N314" s="7">
        <f t="shared" si="24"/>
        <v>143.7105022803955</v>
      </c>
      <c r="O314" s="27">
        <v>5.8520000000000003</v>
      </c>
    </row>
    <row r="315" spans="8:15">
      <c r="H315" s="2">
        <v>312</v>
      </c>
      <c r="I315" s="7">
        <f t="shared" si="22"/>
        <v>139.62893104184084</v>
      </c>
      <c r="J315" s="2">
        <f t="shared" si="25"/>
        <v>606038.41097251093</v>
      </c>
      <c r="K315" s="7">
        <f t="shared" si="23"/>
        <v>6.060384109725109</v>
      </c>
      <c r="L315" s="7"/>
      <c r="M315" s="10">
        <v>312</v>
      </c>
      <c r="N315" s="7">
        <f t="shared" si="24"/>
        <v>139.62893104184084</v>
      </c>
      <c r="O315" s="27">
        <v>6.0839999999999996</v>
      </c>
    </row>
    <row r="316" spans="8:15">
      <c r="H316" s="2">
        <v>313</v>
      </c>
      <c r="I316" s="7">
        <f t="shared" si="22"/>
        <v>135.59740418153206</v>
      </c>
      <c r="J316" s="2">
        <f t="shared" si="25"/>
        <v>630489.1270969396</v>
      </c>
      <c r="K316" s="7">
        <f t="shared" si="23"/>
        <v>6.3048912709693958</v>
      </c>
      <c r="L316" s="7"/>
      <c r="M316" s="10">
        <v>313</v>
      </c>
      <c r="N316" s="7">
        <f t="shared" si="24"/>
        <v>135.59740418153206</v>
      </c>
      <c r="O316" s="27">
        <v>6.3289999999999997</v>
      </c>
    </row>
    <row r="317" spans="8:15">
      <c r="H317" s="2">
        <v>314</v>
      </c>
      <c r="I317" s="7">
        <f t="shared" si="22"/>
        <v>131.61783567463166</v>
      </c>
      <c r="J317" s="2">
        <f t="shared" si="25"/>
        <v>656359.91924611304</v>
      </c>
      <c r="K317" s="7">
        <f t="shared" si="23"/>
        <v>6.5635991924611305</v>
      </c>
      <c r="L317" s="7"/>
      <c r="M317" s="10">
        <v>314</v>
      </c>
      <c r="N317" s="7">
        <f t="shared" si="24"/>
        <v>131.61783567463166</v>
      </c>
      <c r="O317" s="27">
        <v>6.5869999999999997</v>
      </c>
    </row>
    <row r="318" spans="8:15">
      <c r="H318" s="2">
        <v>315</v>
      </c>
      <c r="I318" s="7">
        <f t="shared" si="22"/>
        <v>127.69212198137033</v>
      </c>
      <c r="J318" s="2">
        <f t="shared" si="25"/>
        <v>683746.97518683434</v>
      </c>
      <c r="K318" s="7">
        <f t="shared" si="23"/>
        <v>6.8374697518683432</v>
      </c>
      <c r="L318" s="7"/>
      <c r="M318" s="10">
        <v>315</v>
      </c>
      <c r="N318" s="7">
        <f t="shared" si="24"/>
        <v>127.69212198137033</v>
      </c>
      <c r="O318" s="27">
        <v>6.859</v>
      </c>
    </row>
    <row r="319" spans="8:15">
      <c r="H319" s="2">
        <v>316</v>
      </c>
      <c r="I319" s="7">
        <f t="shared" si="22"/>
        <v>123.8221406403304</v>
      </c>
      <c r="J319" s="2">
        <f t="shared" si="25"/>
        <v>712753.31035732559</v>
      </c>
      <c r="K319" s="7">
        <f t="shared" si="23"/>
        <v>7.1275331035732563</v>
      </c>
      <c r="L319" s="7"/>
      <c r="M319" s="10">
        <v>316</v>
      </c>
      <c r="N319" s="7">
        <f t="shared" si="24"/>
        <v>123.8221406403304</v>
      </c>
      <c r="O319" s="27">
        <v>7.1470000000000002</v>
      </c>
    </row>
    <row r="320" spans="8:15">
      <c r="H320" s="2">
        <v>317</v>
      </c>
      <c r="I320" s="7">
        <f t="shared" si="22"/>
        <v>120.00974888274655</v>
      </c>
      <c r="J320" s="2">
        <f t="shared" si="25"/>
        <v>743489.17070025927</v>
      </c>
      <c r="K320" s="7">
        <f t="shared" si="23"/>
        <v>7.4348917070025928</v>
      </c>
      <c r="L320" s="7"/>
      <c r="M320" s="10">
        <v>317</v>
      </c>
      <c r="N320" s="7">
        <f t="shared" si="24"/>
        <v>120.00974888274655</v>
      </c>
      <c r="O320" s="27">
        <v>7.4530000000000003</v>
      </c>
    </row>
    <row r="321" spans="8:15">
      <c r="H321" s="2">
        <v>318</v>
      </c>
      <c r="I321" s="7">
        <f t="shared" si="22"/>
        <v>116.25678226902082</v>
      </c>
      <c r="J321" s="2">
        <f t="shared" si="25"/>
        <v>776072.43054581142</v>
      </c>
      <c r="K321" s="7">
        <f t="shared" si="23"/>
        <v>7.7607243054581145</v>
      </c>
      <c r="L321" s="7"/>
      <c r="M321" s="10">
        <v>318</v>
      </c>
      <c r="N321" s="7">
        <f t="shared" si="24"/>
        <v>116.25678226902082</v>
      </c>
      <c r="O321" s="27">
        <v>7.7779999999999996</v>
      </c>
    </row>
    <row r="322" spans="8:15">
      <c r="H322" s="2">
        <v>319</v>
      </c>
      <c r="I322" s="7">
        <f t="shared" si="22"/>
        <v>112.56505334855927</v>
      </c>
      <c r="J322" s="2">
        <f t="shared" si="25"/>
        <v>810628.97602001764</v>
      </c>
      <c r="K322" s="7">
        <f t="shared" si="23"/>
        <v>8.1062897602001769</v>
      </c>
      <c r="L322" s="7"/>
      <c r="M322" s="10">
        <v>319</v>
      </c>
      <c r="N322" s="7">
        <f t="shared" si="24"/>
        <v>112.56505334855927</v>
      </c>
      <c r="O322" s="27">
        <v>8.1189999999999998</v>
      </c>
    </row>
    <row r="323" spans="8:15">
      <c r="H323" s="2">
        <v>320</v>
      </c>
      <c r="I323" s="7">
        <f t="shared" si="22"/>
        <v>108.93635034396898</v>
      </c>
      <c r="J323" s="2">
        <f t="shared" si="25"/>
        <v>847293.06165629975</v>
      </c>
      <c r="K323" s="7">
        <f t="shared" si="23"/>
        <v>8.4729306165629978</v>
      </c>
      <c r="L323" s="7"/>
      <c r="M323" s="10">
        <v>320</v>
      </c>
      <c r="N323" s="7">
        <f t="shared" si="24"/>
        <v>108.93635034396898</v>
      </c>
      <c r="O323" s="27">
        <v>8.484</v>
      </c>
    </row>
    <row r="324" spans="8:15">
      <c r="H324" s="2">
        <v>321</v>
      </c>
      <c r="I324" s="7">
        <f t="shared" ref="I324:I387" si="26">$B$9+PI()*$B$5^2/4*($B$6+$B$7-$B$6*COS(RADIANS(H324))-$B$7*SQRT(1-($B$6/$B$7*SIN(RADIANS(H324)))^2))</f>
        <v>105.37243586056717</v>
      </c>
      <c r="J324" s="2">
        <f t="shared" si="25"/>
        <v>886207.62446474901</v>
      </c>
      <c r="K324" s="7">
        <f t="shared" ref="K324:K387" si="27">J324/10^5</f>
        <v>8.8620762446474899</v>
      </c>
      <c r="L324" s="7"/>
      <c r="M324" s="10">
        <v>321</v>
      </c>
      <c r="N324" s="7">
        <f t="shared" ref="N324:N387" si="28">$B$9+PI()*$B$5^2/4*($B$6+$B$7-$B$6*COS(RADIANS(M324))-$B$7*SQRT(1-($B$6/$B$7*SIN(RADIANS(M324)))^2))</f>
        <v>105.37243586056717</v>
      </c>
      <c r="O324" s="27">
        <v>8.8650000000000002</v>
      </c>
    </row>
    <row r="325" spans="8:15">
      <c r="H325" s="2">
        <v>322</v>
      </c>
      <c r="I325" s="7">
        <f t="shared" si="26"/>
        <v>101.87504562208296</v>
      </c>
      <c r="J325" s="2">
        <f t="shared" si="25"/>
        <v>927524.53555221111</v>
      </c>
      <c r="K325" s="7">
        <f t="shared" si="27"/>
        <v>9.2752453555221113</v>
      </c>
      <c r="L325" s="7"/>
      <c r="M325" s="10">
        <v>322</v>
      </c>
      <c r="N325" s="7">
        <f t="shared" si="28"/>
        <v>101.87504562208296</v>
      </c>
      <c r="O325" s="27">
        <v>9.2799999999999994</v>
      </c>
    </row>
    <row r="326" spans="8:15">
      <c r="H326" s="2">
        <v>323</v>
      </c>
      <c r="I326" s="7">
        <f t="shared" si="26"/>
        <v>98.445887233360523</v>
      </c>
      <c r="J326" s="2">
        <f t="shared" si="25"/>
        <v>971404.76436328725</v>
      </c>
      <c r="K326" s="7">
        <f t="shared" si="27"/>
        <v>9.7140476436328722</v>
      </c>
      <c r="L326" s="7"/>
      <c r="M326" s="10">
        <v>323</v>
      </c>
      <c r="N326" s="7">
        <f t="shared" si="28"/>
        <v>98.445887233360523</v>
      </c>
      <c r="O326" s="27">
        <v>9.7089999999999996</v>
      </c>
    </row>
    <row r="327" spans="8:15">
      <c r="H327" s="2">
        <v>324</v>
      </c>
      <c r="I327" s="7">
        <f t="shared" si="26"/>
        <v>95.08663897079704</v>
      </c>
      <c r="J327" s="2">
        <f t="shared" si="25"/>
        <v>1018018.4245966732</v>
      </c>
      <c r="K327" s="7">
        <f t="shared" si="27"/>
        <v>10.180184245966732</v>
      </c>
      <c r="L327" s="7"/>
      <c r="M327" s="10">
        <v>324</v>
      </c>
      <c r="N327" s="7">
        <f t="shared" si="28"/>
        <v>95.08663897079704</v>
      </c>
      <c r="O327" s="27">
        <v>10.17</v>
      </c>
    </row>
    <row r="328" spans="8:15">
      <c r="H328" s="2">
        <v>325</v>
      </c>
      <c r="I328" s="7">
        <f t="shared" si="26"/>
        <v>91.798948601185685</v>
      </c>
      <c r="J328" s="2">
        <f t="shared" si="25"/>
        <v>1067544.6637086014</v>
      </c>
      <c r="K328" s="7">
        <f t="shared" si="27"/>
        <v>10.675446637086013</v>
      </c>
      <c r="L328" s="7"/>
      <c r="M328" s="10">
        <v>325</v>
      </c>
      <c r="N328" s="7">
        <f t="shared" si="28"/>
        <v>91.798948601185685</v>
      </c>
      <c r="O328" s="27">
        <v>10.654999999999999</v>
      </c>
    </row>
    <row r="329" spans="8:15">
      <c r="H329" s="2">
        <v>326</v>
      </c>
      <c r="I329" s="7">
        <f t="shared" si="26"/>
        <v>88.58443222956636</v>
      </c>
      <c r="J329" s="2">
        <f t="shared" si="25"/>
        <v>1120171.3495182919</v>
      </c>
      <c r="K329" s="7">
        <f t="shared" si="27"/>
        <v>11.201713495182918</v>
      </c>
      <c r="L329" s="7"/>
      <c r="M329" s="10">
        <v>326</v>
      </c>
      <c r="N329" s="7">
        <f t="shared" si="28"/>
        <v>88.58443222956636</v>
      </c>
      <c r="O329" s="27">
        <v>11.169</v>
      </c>
    </row>
    <row r="330" spans="8:15">
      <c r="H330" s="2">
        <v>327</v>
      </c>
      <c r="I330" s="7">
        <f t="shared" si="26"/>
        <v>85.44467317662513</v>
      </c>
      <c r="J330" s="2">
        <f t="shared" si="25"/>
        <v>1176094.4976728284</v>
      </c>
      <c r="K330" s="7">
        <f t="shared" si="27"/>
        <v>11.760944976728284</v>
      </c>
      <c r="L330" s="7"/>
      <c r="M330" s="10">
        <v>327</v>
      </c>
      <c r="N330" s="7">
        <f t="shared" si="28"/>
        <v>85.44467317662513</v>
      </c>
      <c r="O330" s="27">
        <v>11.715</v>
      </c>
    </row>
    <row r="331" spans="8:15">
      <c r="H331" s="2">
        <v>328</v>
      </c>
      <c r="I331" s="7">
        <f t="shared" si="26"/>
        <v>82.381220886121241</v>
      </c>
      <c r="J331" s="2">
        <f t="shared" si="25"/>
        <v>1235517.3725469445</v>
      </c>
      <c r="K331" s="7">
        <f t="shared" si="27"/>
        <v>12.355173725469445</v>
      </c>
      <c r="L331" s="7"/>
      <c r="M331" s="10">
        <v>328</v>
      </c>
      <c r="N331" s="7">
        <f t="shared" si="28"/>
        <v>82.381220886121241</v>
      </c>
      <c r="O331" s="27">
        <v>12.298999999999999</v>
      </c>
    </row>
    <row r="332" spans="8:15">
      <c r="H332" s="2">
        <v>329</v>
      </c>
      <c r="I332" s="7">
        <f t="shared" si="26"/>
        <v>79.395589862772994</v>
      </c>
      <c r="J332" s="2">
        <f t="shared" si="25"/>
        <v>1298649.1815560013</v>
      </c>
      <c r="K332" s="7">
        <f t="shared" si="27"/>
        <v>12.986491815560013</v>
      </c>
      <c r="L332" s="7"/>
      <c r="M332" s="10">
        <v>329</v>
      </c>
      <c r="N332" s="7">
        <f t="shared" si="28"/>
        <v>79.395589862772994</v>
      </c>
      <c r="O332" s="27">
        <v>12.912000000000001</v>
      </c>
    </row>
    <row r="333" spans="8:15">
      <c r="H333" s="2">
        <v>330</v>
      </c>
      <c r="I333" s="7">
        <f t="shared" si="26"/>
        <v>76.489258640969396</v>
      </c>
      <c r="J333" s="2">
        <f t="shared" si="25"/>
        <v>1365703.2689739459</v>
      </c>
      <c r="K333" s="7">
        <f t="shared" si="27"/>
        <v>13.657032689739459</v>
      </c>
      <c r="L333" s="7"/>
      <c r="M333" s="10">
        <v>330</v>
      </c>
      <c r="N333" s="7">
        <f t="shared" si="28"/>
        <v>76.489258640969396</v>
      </c>
      <c r="O333" s="27">
        <v>13.561999999999999</v>
      </c>
    </row>
    <row r="334" spans="8:15">
      <c r="H334" s="2">
        <v>331</v>
      </c>
      <c r="I334" s="7">
        <f t="shared" si="26"/>
        <v>73.663668784632875</v>
      </c>
      <c r="J334" s="2">
        <f t="shared" si="25"/>
        <v>1436894.7004710704</v>
      </c>
      <c r="K334" s="7">
        <f t="shared" si="27"/>
        <v>14.368947004710703</v>
      </c>
      <c r="L334" s="7"/>
      <c r="M334" s="10">
        <v>331</v>
      </c>
      <c r="N334" s="7">
        <f t="shared" si="28"/>
        <v>73.663668784632875</v>
      </c>
      <c r="O334" s="27">
        <v>14.252000000000001</v>
      </c>
    </row>
    <row r="335" spans="8:15">
      <c r="H335" s="2">
        <v>332</v>
      </c>
      <c r="I335" s="7">
        <f t="shared" si="26"/>
        <v>70.920223918510814</v>
      </c>
      <c r="J335" s="2">
        <f t="shared" si="25"/>
        <v>1512437.1142685229</v>
      </c>
      <c r="K335" s="7">
        <f t="shared" si="27"/>
        <v>15.124371142685229</v>
      </c>
      <c r="L335" s="7"/>
      <c r="M335" s="10">
        <v>332</v>
      </c>
      <c r="N335" s="7">
        <f t="shared" si="28"/>
        <v>70.920223918510814</v>
      </c>
      <c r="O335" s="27">
        <v>14.981999999999999</v>
      </c>
    </row>
    <row r="336" spans="8:15">
      <c r="H336" s="2">
        <v>333</v>
      </c>
      <c r="I336" s="7">
        <f t="shared" si="26"/>
        <v>68.260288791123699</v>
      </c>
      <c r="J336" s="2">
        <f t="shared" si="25"/>
        <v>1592538.6999429134</v>
      </c>
      <c r="K336" s="7">
        <f t="shared" si="27"/>
        <v>15.925386999429135</v>
      </c>
      <c r="L336" s="7"/>
      <c r="M336" s="10">
        <v>333</v>
      </c>
      <c r="N336" s="7">
        <f t="shared" si="28"/>
        <v>68.260288791123699</v>
      </c>
      <c r="O336" s="27">
        <v>15.750999999999999</v>
      </c>
    </row>
    <row r="337" spans="8:15">
      <c r="H337" s="2">
        <v>334</v>
      </c>
      <c r="I337" s="7">
        <f t="shared" si="26"/>
        <v>65.685188369568039</v>
      </c>
      <c r="J337" s="2">
        <f t="shared" si="25"/>
        <v>1677397.1528622934</v>
      </c>
      <c r="K337" s="7">
        <f t="shared" si="27"/>
        <v>16.773971528622933</v>
      </c>
      <c r="L337" s="7"/>
      <c r="M337" s="10">
        <v>334</v>
      </c>
      <c r="N337" s="7">
        <f t="shared" si="28"/>
        <v>65.685188369568039</v>
      </c>
      <c r="O337" s="27">
        <v>16.571999999999999</v>
      </c>
    </row>
    <row r="338" spans="8:15">
      <c r="H338" s="2">
        <v>335</v>
      </c>
      <c r="I338" s="7">
        <f t="shared" si="26"/>
        <v>63.196206966325704</v>
      </c>
      <c r="J338" s="2">
        <f t="shared" si="25"/>
        <v>1767193.4429515402</v>
      </c>
      <c r="K338" s="7">
        <f t="shared" si="27"/>
        <v>17.671934429515403</v>
      </c>
      <c r="L338" s="7"/>
      <c r="M338" s="10">
        <v>335</v>
      </c>
      <c r="N338" s="7">
        <f t="shared" si="28"/>
        <v>63.196206966325704</v>
      </c>
      <c r="O338" s="27">
        <v>17.427</v>
      </c>
    </row>
    <row r="339" spans="8:15">
      <c r="H339" s="2">
        <v>336</v>
      </c>
      <c r="I339" s="7">
        <f t="shared" si="26"/>
        <v>60.794587398201088</v>
      </c>
      <c r="J339" s="2">
        <f t="shared" si="25"/>
        <v>1862084.2336702237</v>
      </c>
      <c r="K339" s="7">
        <f t="shared" si="27"/>
        <v>18.620842336702239</v>
      </c>
      <c r="L339" s="7"/>
      <c r="M339" s="10">
        <v>336</v>
      </c>
      <c r="N339" s="7">
        <f t="shared" si="28"/>
        <v>60.794587398201088</v>
      </c>
      <c r="O339" s="27">
        <v>18.335999999999999</v>
      </c>
    </row>
    <row r="340" spans="8:15">
      <c r="H340" s="2">
        <v>337</v>
      </c>
      <c r="I340" s="7">
        <f t="shared" si="26"/>
        <v>58.481530177477097</v>
      </c>
      <c r="J340" s="2">
        <f t="shared" si="25"/>
        <v>1962192.7943231184</v>
      </c>
      <c r="K340" s="7">
        <f t="shared" si="27"/>
        <v>19.621927943231185</v>
      </c>
      <c r="L340" s="7"/>
      <c r="M340" s="10">
        <v>337</v>
      </c>
      <c r="N340" s="7">
        <f t="shared" si="28"/>
        <v>58.481530177477097</v>
      </c>
      <c r="O340" s="27">
        <v>19.289000000000001</v>
      </c>
    </row>
    <row r="341" spans="8:15">
      <c r="H341" s="2">
        <v>338</v>
      </c>
      <c r="I341" s="7">
        <f t="shared" si="26"/>
        <v>56.258192735350839</v>
      </c>
      <c r="J341" s="2">
        <f t="shared" si="25"/>
        <v>2067598.2706816064</v>
      </c>
      <c r="K341" s="7">
        <f t="shared" si="27"/>
        <v>20.675982706816065</v>
      </c>
      <c r="L341" s="7"/>
      <c r="M341" s="10">
        <v>338</v>
      </c>
      <c r="N341" s="7">
        <f t="shared" si="28"/>
        <v>56.258192735350839</v>
      </c>
      <c r="O341" s="27">
        <v>20.294</v>
      </c>
    </row>
    <row r="342" spans="8:15">
      <c r="H342" s="2">
        <v>339</v>
      </c>
      <c r="I342" s="7">
        <f t="shared" si="26"/>
        <v>54.125688677685183</v>
      </c>
      <c r="J342" s="2">
        <f t="shared" si="25"/>
        <v>2178323.2209462728</v>
      </c>
      <c r="K342" s="7">
        <f t="shared" si="27"/>
        <v>21.783232209462728</v>
      </c>
      <c r="L342" s="7"/>
      <c r="M342" s="10">
        <v>339</v>
      </c>
      <c r="N342" s="7">
        <f t="shared" si="28"/>
        <v>54.125688677685183</v>
      </c>
      <c r="O342" s="27">
        <v>21.341000000000001</v>
      </c>
    </row>
    <row r="343" spans="8:15">
      <c r="H343" s="2">
        <v>340</v>
      </c>
      <c r="I343" s="7">
        <f t="shared" si="26"/>
        <v>52.085087073089703</v>
      </c>
      <c r="J343" s="2">
        <f t="shared" si="25"/>
        <v>2294319.3927707276</v>
      </c>
      <c r="K343" s="7">
        <f t="shared" si="27"/>
        <v>22.943193927707277</v>
      </c>
      <c r="L343" s="7"/>
      <c r="M343" s="10">
        <v>340</v>
      </c>
      <c r="N343" s="7">
        <f t="shared" si="28"/>
        <v>52.085087073089703</v>
      </c>
      <c r="O343" s="27">
        <v>22.433</v>
      </c>
    </row>
    <row r="344" spans="8:15">
      <c r="H344" s="2">
        <v>341</v>
      </c>
      <c r="I344" s="7">
        <f t="shared" si="26"/>
        <v>50.137411773325496</v>
      </c>
      <c r="J344" s="2">
        <f t="shared" si="25"/>
        <v>2415451.8193286927</v>
      </c>
      <c r="K344" s="7">
        <f t="shared" si="27"/>
        <v>24.154518193286929</v>
      </c>
      <c r="L344" s="7"/>
      <c r="M344" s="10">
        <v>341</v>
      </c>
      <c r="N344" s="7">
        <f t="shared" si="28"/>
        <v>50.137411773325496</v>
      </c>
      <c r="O344" s="27">
        <v>23.56</v>
      </c>
    </row>
    <row r="345" spans="8:15">
      <c r="H345" s="2">
        <v>342</v>
      </c>
      <c r="I345" s="7">
        <f t="shared" si="26"/>
        <v>48.283640766007728</v>
      </c>
      <c r="J345" s="2">
        <f t="shared" si="25"/>
        <v>2541481.454929905</v>
      </c>
      <c r="K345" s="7">
        <f t="shared" si="27"/>
        <v>25.414814549299049</v>
      </c>
      <c r="L345" s="7"/>
      <c r="M345" s="10">
        <v>342</v>
      </c>
      <c r="N345" s="7">
        <f t="shared" si="28"/>
        <v>48.283640766007728</v>
      </c>
      <c r="O345" s="27">
        <v>24.768999999999998</v>
      </c>
    </row>
    <row r="346" spans="8:15">
      <c r="H346" s="2">
        <v>343</v>
      </c>
      <c r="I346" s="7">
        <f t="shared" si="26"/>
        <v>46.524705559569306</v>
      </c>
      <c r="J346" s="2">
        <f t="shared" si="25"/>
        <v>2672046.7587032095</v>
      </c>
      <c r="K346" s="7">
        <f t="shared" si="27"/>
        <v>26.720467587032093</v>
      </c>
      <c r="L346" s="7"/>
      <c r="M346" s="10">
        <v>343</v>
      </c>
      <c r="N346" s="7">
        <f t="shared" si="28"/>
        <v>46.524705559569306</v>
      </c>
      <c r="O346" s="27">
        <v>25.989000000000001</v>
      </c>
    </row>
    <row r="347" spans="8:15">
      <c r="H347" s="2">
        <v>344</v>
      </c>
      <c r="I347" s="7">
        <f t="shared" si="26"/>
        <v>44.861490600431708</v>
      </c>
      <c r="J347" s="2">
        <f t="shared" si="25"/>
        <v>2806644.8703462356</v>
      </c>
      <c r="K347" s="7">
        <f t="shared" si="27"/>
        <v>28.066448703462356</v>
      </c>
      <c r="L347" s="7"/>
      <c r="M347" s="10">
        <v>344</v>
      </c>
      <c r="N347" s="7">
        <f t="shared" si="28"/>
        <v>44.861490600431708</v>
      </c>
      <c r="O347" s="27">
        <v>27.225999999999999</v>
      </c>
    </row>
    <row r="348" spans="8:15">
      <c r="H348" s="2">
        <v>345</v>
      </c>
      <c r="I348" s="7">
        <f t="shared" si="26"/>
        <v>43.294832722323775</v>
      </c>
      <c r="J348" s="2">
        <f t="shared" si="25"/>
        <v>2944613.3012248771</v>
      </c>
      <c r="K348" s="7">
        <f t="shared" si="27"/>
        <v>29.446133012248772</v>
      </c>
      <c r="L348" s="7"/>
      <c r="M348" s="10">
        <v>345</v>
      </c>
      <c r="N348" s="7">
        <f t="shared" si="28"/>
        <v>43.294832722323775</v>
      </c>
      <c r="O348" s="27">
        <v>28.527999999999999</v>
      </c>
    </row>
    <row r="349" spans="8:15">
      <c r="H349" s="2">
        <v>346</v>
      </c>
      <c r="I349" s="7">
        <f t="shared" si="26"/>
        <v>41.825520627673285</v>
      </c>
      <c r="J349" s="2">
        <f t="shared" si="25"/>
        <v>3085113.3750132481</v>
      </c>
      <c r="K349" s="7">
        <f t="shared" si="27"/>
        <v>30.85113375013248</v>
      </c>
      <c r="L349" s="7"/>
      <c r="M349" s="10">
        <v>346</v>
      </c>
      <c r="N349" s="7">
        <f t="shared" si="28"/>
        <v>41.825520627673285</v>
      </c>
      <c r="O349" s="27">
        <v>29.802</v>
      </c>
    </row>
    <row r="350" spans="8:15">
      <c r="H350" s="2">
        <v>347</v>
      </c>
      <c r="I350" s="7">
        <f t="shared" si="26"/>
        <v>40.454294400998499</v>
      </c>
      <c r="J350" s="2">
        <f t="shared" si="25"/>
        <v>3227116.9708946692</v>
      </c>
      <c r="K350" s="7">
        <f t="shared" si="27"/>
        <v>32.271169708946694</v>
      </c>
      <c r="L350" s="7"/>
      <c r="M350" s="10">
        <v>347</v>
      </c>
      <c r="N350" s="7">
        <f t="shared" si="28"/>
        <v>40.454294400998499</v>
      </c>
      <c r="O350" s="27">
        <v>31.163</v>
      </c>
    </row>
    <row r="351" spans="8:15">
      <c r="H351" s="2">
        <v>348</v>
      </c>
      <c r="I351" s="7">
        <f t="shared" si="26"/>
        <v>39.181845054216453</v>
      </c>
      <c r="J351" s="2">
        <f t="shared" si="25"/>
        <v>3369398.411433096</v>
      </c>
      <c r="K351" s="7">
        <f t="shared" si="27"/>
        <v>33.693984114330959</v>
      </c>
      <c r="L351" s="7"/>
      <c r="M351" s="10">
        <v>348</v>
      </c>
      <c r="N351" s="7">
        <f t="shared" si="28"/>
        <v>39.181845054216453</v>
      </c>
      <c r="O351" s="27">
        <v>32.470999999999997</v>
      </c>
    </row>
    <row r="352" spans="8:15">
      <c r="H352" s="2">
        <v>349</v>
      </c>
      <c r="I352" s="7">
        <f t="shared" si="26"/>
        <v>38.008814103783465</v>
      </c>
      <c r="J352" s="2">
        <f t="shared" si="25"/>
        <v>3510533.5440925602</v>
      </c>
      <c r="K352" s="7">
        <f t="shared" si="27"/>
        <v>35.1053354409256</v>
      </c>
      <c r="L352" s="7"/>
      <c r="M352" s="10">
        <v>349</v>
      </c>
      <c r="N352" s="7">
        <f t="shared" si="28"/>
        <v>38.008814103783465</v>
      </c>
      <c r="O352" s="27">
        <v>33.822000000000003</v>
      </c>
    </row>
    <row r="353" spans="8:15">
      <c r="H353" s="2">
        <v>350</v>
      </c>
      <c r="I353" s="7">
        <f t="shared" si="26"/>
        <v>36.935793179580827</v>
      </c>
      <c r="J353" s="2">
        <f t="shared" si="25"/>
        <v>3648908.1248514708</v>
      </c>
      <c r="K353" s="7">
        <f t="shared" si="27"/>
        <v>36.489081248514708</v>
      </c>
      <c r="L353" s="7"/>
      <c r="M353" s="10">
        <v>350</v>
      </c>
      <c r="N353" s="7">
        <f t="shared" si="28"/>
        <v>36.935793179580827</v>
      </c>
      <c r="O353" s="27">
        <v>35.161999999999999</v>
      </c>
    </row>
    <row r="354" spans="8:15">
      <c r="H354" s="2">
        <v>351</v>
      </c>
      <c r="I354" s="7">
        <f t="shared" si="26"/>
        <v>35.963323665465069</v>
      </c>
      <c r="J354" s="2">
        <f t="shared" si="25"/>
        <v>3782737.4530238295</v>
      </c>
      <c r="K354" s="7">
        <f t="shared" si="27"/>
        <v>37.827374530238295</v>
      </c>
      <c r="L354" s="7"/>
      <c r="M354" s="10">
        <v>351</v>
      </c>
      <c r="N354" s="7">
        <f t="shared" si="28"/>
        <v>35.963323665465069</v>
      </c>
      <c r="O354" s="27">
        <v>36.427</v>
      </c>
    </row>
    <row r="355" spans="8:15">
      <c r="H355" s="2">
        <v>352</v>
      </c>
      <c r="I355" s="7">
        <f t="shared" si="26"/>
        <v>35.091896371394242</v>
      </c>
      <c r="J355" s="2">
        <f t="shared" si="25"/>
        <v>3910098.762445705</v>
      </c>
      <c r="K355" s="7">
        <f t="shared" si="27"/>
        <v>39.100987624457048</v>
      </c>
      <c r="L355" s="7"/>
      <c r="M355" s="10">
        <v>352</v>
      </c>
      <c r="N355" s="7">
        <f t="shared" si="28"/>
        <v>35.091896371394242</v>
      </c>
      <c r="O355" s="27">
        <v>37.639109700025621</v>
      </c>
    </row>
    <row r="356" spans="8:15">
      <c r="H356" s="2">
        <v>353</v>
      </c>
      <c r="I356" s="7">
        <f t="shared" si="26"/>
        <v>34.321951237052048</v>
      </c>
      <c r="J356" s="2">
        <f t="shared" si="25"/>
        <v>4028977.1023520911</v>
      </c>
      <c r="K356" s="7">
        <f t="shared" si="27"/>
        <v>40.289771023520913</v>
      </c>
      <c r="L356" s="7"/>
      <c r="M356" s="10">
        <v>353</v>
      </c>
      <c r="N356" s="7">
        <f t="shared" si="28"/>
        <v>34.321951237052048</v>
      </c>
      <c r="O356" s="27">
        <v>38.768791025518219</v>
      </c>
    </row>
    <row r="357" spans="8:15">
      <c r="H357" s="2">
        <v>354</v>
      </c>
      <c r="I357" s="7">
        <f t="shared" si="26"/>
        <v>33.653877066894722</v>
      </c>
      <c r="J357" s="2">
        <f t="shared" si="25"/>
        <v>4137324.3409271287</v>
      </c>
      <c r="K357" s="7">
        <f t="shared" si="27"/>
        <v>41.373243409271289</v>
      </c>
      <c r="L357" s="7"/>
      <c r="M357" s="10">
        <v>354</v>
      </c>
      <c r="N357" s="7">
        <f t="shared" si="28"/>
        <v>33.653877066894722</v>
      </c>
      <c r="O357" s="27">
        <v>39.831985046847414</v>
      </c>
    </row>
    <row r="358" spans="8:15">
      <c r="H358" s="2">
        <v>355</v>
      </c>
      <c r="I358" s="7">
        <f t="shared" si="26"/>
        <v>33.088011296546703</v>
      </c>
      <c r="J358" s="2">
        <f t="shared" si="25"/>
        <v>4233129.5563670462</v>
      </c>
      <c r="K358" s="7">
        <f t="shared" si="27"/>
        <v>42.331295563670459</v>
      </c>
      <c r="L358" s="7"/>
      <c r="M358" s="10">
        <v>355</v>
      </c>
      <c r="N358" s="7">
        <f t="shared" si="28"/>
        <v>33.088011296546703</v>
      </c>
      <c r="O358" s="27">
        <v>40.820808383756628</v>
      </c>
    </row>
    <row r="359" spans="8:15">
      <c r="H359" s="2">
        <v>356</v>
      </c>
      <c r="I359" s="7">
        <f t="shared" si="26"/>
        <v>32.624639790484046</v>
      </c>
      <c r="J359" s="2">
        <f t="shared" si="25"/>
        <v>4314497.5772557883</v>
      </c>
      <c r="K359" s="7">
        <f t="shared" si="27"/>
        <v>43.144975772557885</v>
      </c>
      <c r="L359" s="7"/>
      <c r="M359" s="10">
        <v>356</v>
      </c>
      <c r="N359" s="7">
        <f t="shared" si="28"/>
        <v>32.624639790484046</v>
      </c>
      <c r="O359" s="27">
        <v>41.710037008133071</v>
      </c>
    </row>
    <row r="360" spans="8:15">
      <c r="H360" s="2">
        <v>357</v>
      </c>
      <c r="I360" s="7">
        <f t="shared" si="26"/>
        <v>32.263996670943172</v>
      </c>
      <c r="J360" s="2">
        <f t="shared" si="25"/>
        <v>4379730.9971189629</v>
      </c>
      <c r="K360" s="7">
        <f t="shared" si="27"/>
        <v>43.797309971189627</v>
      </c>
      <c r="L360" s="7"/>
      <c r="M360" s="10">
        <v>357</v>
      </c>
      <c r="N360" s="7">
        <f t="shared" si="28"/>
        <v>32.263996670943172</v>
      </c>
      <c r="O360" s="27">
        <v>42.469516648151988</v>
      </c>
    </row>
    <row r="361" spans="8:15">
      <c r="H361" s="2">
        <v>358</v>
      </c>
      <c r="I361" s="7">
        <f t="shared" si="26"/>
        <v>32.006264178010184</v>
      </c>
      <c r="J361" s="2">
        <f t="shared" si="25"/>
        <v>4427409.8620801987</v>
      </c>
      <c r="K361" s="7">
        <f t="shared" si="27"/>
        <v>44.274098620801986</v>
      </c>
      <c r="L361" s="7"/>
      <c r="M361" s="10">
        <v>358</v>
      </c>
      <c r="N361" s="7">
        <f t="shared" si="28"/>
        <v>32.006264178010184</v>
      </c>
      <c r="O361" s="27">
        <v>43.033692599924599</v>
      </c>
    </row>
    <row r="362" spans="8:15">
      <c r="H362" s="2">
        <v>359</v>
      </c>
      <c r="I362" s="7">
        <f t="shared" si="26"/>
        <v>31.851572560843177</v>
      </c>
      <c r="J362" s="2">
        <f t="shared" si="25"/>
        <v>4456462.6601324277</v>
      </c>
      <c r="K362" s="7">
        <f t="shared" si="27"/>
        <v>44.564626601324278</v>
      </c>
      <c r="L362" s="7"/>
      <c r="M362" s="10">
        <v>359</v>
      </c>
      <c r="N362" s="7">
        <f t="shared" si="28"/>
        <v>31.851572560843177</v>
      </c>
      <c r="O362" s="27">
        <v>43.394888012585326</v>
      </c>
    </row>
    <row r="363" spans="8:15">
      <c r="H363" s="2">
        <v>360</v>
      </c>
      <c r="I363" s="7">
        <f t="shared" si="26"/>
        <v>31.8</v>
      </c>
      <c r="J363" s="2">
        <f t="shared" si="25"/>
        <v>4466222.4128548121</v>
      </c>
      <c r="K363" s="7">
        <f t="shared" si="27"/>
        <v>44.662224128548118</v>
      </c>
      <c r="L363" s="7"/>
      <c r="M363" s="10">
        <v>360</v>
      </c>
      <c r="N363" s="7">
        <f t="shared" si="28"/>
        <v>31.8</v>
      </c>
      <c r="O363" s="27">
        <v>43.59430822596461</v>
      </c>
    </row>
    <row r="364" spans="8:15">
      <c r="H364" s="2">
        <v>361</v>
      </c>
      <c r="I364" s="7">
        <f t="shared" si="26"/>
        <v>31.851572560843177</v>
      </c>
      <c r="J364" s="2">
        <f>$B$12*J363</f>
        <v>7045005.0507040331</v>
      </c>
      <c r="K364" s="7">
        <f t="shared" si="27"/>
        <v>70.450050507040331</v>
      </c>
      <c r="L364" s="7"/>
      <c r="M364" s="10">
        <v>361</v>
      </c>
      <c r="N364" s="7">
        <f t="shared" si="28"/>
        <v>31.851572560843177</v>
      </c>
      <c r="O364" s="27">
        <v>43.707769038818192</v>
      </c>
    </row>
    <row r="365" spans="8:15">
      <c r="H365" s="2">
        <v>362</v>
      </c>
      <c r="I365" s="7">
        <f t="shared" si="26"/>
        <v>32.006264178010184</v>
      </c>
      <c r="J365" s="2">
        <f>J364</f>
        <v>7045005.0507040331</v>
      </c>
      <c r="K365" s="7">
        <f t="shared" si="27"/>
        <v>70.450050507040331</v>
      </c>
      <c r="L365" s="7"/>
      <c r="M365" s="10">
        <v>362</v>
      </c>
      <c r="N365" s="7">
        <f t="shared" si="28"/>
        <v>32.006264178010184</v>
      </c>
      <c r="O365" s="27">
        <v>43.890714453593247</v>
      </c>
    </row>
    <row r="366" spans="8:15">
      <c r="H366" s="2">
        <v>363</v>
      </c>
      <c r="I366" s="7">
        <f t="shared" si="26"/>
        <v>32.263996670943172</v>
      </c>
      <c r="J366" s="2">
        <f t="shared" ref="J366:J378" si="29">J365</f>
        <v>7045005.0507040331</v>
      </c>
      <c r="K366" s="7">
        <f t="shared" si="27"/>
        <v>70.450050507040331</v>
      </c>
      <c r="L366" s="7"/>
      <c r="M366" s="10">
        <v>363</v>
      </c>
      <c r="N366" s="7">
        <f t="shared" si="28"/>
        <v>32.263996670943172</v>
      </c>
      <c r="O366" s="27">
        <v>44.364067749545008</v>
      </c>
    </row>
    <row r="367" spans="8:15">
      <c r="H367" s="2">
        <v>364</v>
      </c>
      <c r="I367" s="7">
        <f t="shared" si="26"/>
        <v>32.624639790483947</v>
      </c>
      <c r="J367" s="2">
        <f t="shared" si="29"/>
        <v>7045005.0507040331</v>
      </c>
      <c r="K367" s="7">
        <f t="shared" si="27"/>
        <v>70.450050507040331</v>
      </c>
      <c r="L367" s="7"/>
      <c r="M367" s="10">
        <v>364</v>
      </c>
      <c r="N367" s="7">
        <f t="shared" si="28"/>
        <v>32.624639790483947</v>
      </c>
      <c r="O367" s="27">
        <v>45.555236193828975</v>
      </c>
    </row>
    <row r="368" spans="8:15">
      <c r="H368" s="2">
        <v>365</v>
      </c>
      <c r="I368" s="7">
        <f t="shared" si="26"/>
        <v>33.088011296546703</v>
      </c>
      <c r="J368" s="2">
        <f t="shared" si="29"/>
        <v>7045005.0507040331</v>
      </c>
      <c r="K368" s="7">
        <f t="shared" si="27"/>
        <v>70.450050507040331</v>
      </c>
      <c r="L368" s="7"/>
      <c r="M368" s="10">
        <v>365</v>
      </c>
      <c r="N368" s="7">
        <f t="shared" si="28"/>
        <v>33.088011296546703</v>
      </c>
      <c r="O368" s="27">
        <v>48.04812377471351</v>
      </c>
    </row>
    <row r="369" spans="8:15">
      <c r="H369" s="2">
        <v>366</v>
      </c>
      <c r="I369" s="7">
        <f t="shared" si="26"/>
        <v>33.653877066894722</v>
      </c>
      <c r="J369" s="2">
        <f t="shared" si="29"/>
        <v>7045005.0507040331</v>
      </c>
      <c r="K369" s="7">
        <f t="shared" si="27"/>
        <v>70.450050507040331</v>
      </c>
      <c r="L369" s="7"/>
      <c r="M369" s="10">
        <v>366</v>
      </c>
      <c r="N369" s="7">
        <f t="shared" si="28"/>
        <v>33.653877066894722</v>
      </c>
      <c r="O369" s="27">
        <v>52.159168114319421</v>
      </c>
    </row>
    <row r="370" spans="8:15">
      <c r="H370" s="2">
        <v>367</v>
      </c>
      <c r="I370" s="7">
        <f t="shared" si="26"/>
        <v>34.321951237052147</v>
      </c>
      <c r="J370" s="2">
        <f t="shared" si="29"/>
        <v>7045005.0507040331</v>
      </c>
      <c r="K370" s="7">
        <f t="shared" si="27"/>
        <v>70.450050507040331</v>
      </c>
      <c r="L370" s="7"/>
      <c r="M370" s="10">
        <v>367</v>
      </c>
      <c r="N370" s="7">
        <f t="shared" si="28"/>
        <v>34.321951237052147</v>
      </c>
      <c r="O370" s="27">
        <v>57.497794969051306</v>
      </c>
    </row>
    <row r="371" spans="8:15">
      <c r="H371" s="2">
        <v>368</v>
      </c>
      <c r="I371" s="7">
        <f t="shared" si="26"/>
        <v>35.091896371394242</v>
      </c>
      <c r="J371" s="2">
        <f t="shared" si="29"/>
        <v>7045005.0507040331</v>
      </c>
      <c r="K371" s="7">
        <f t="shared" si="27"/>
        <v>70.450050507040331</v>
      </c>
      <c r="L371" s="7"/>
      <c r="M371" s="10">
        <v>368</v>
      </c>
      <c r="N371" s="7">
        <f t="shared" si="28"/>
        <v>35.091896371394242</v>
      </c>
      <c r="O371" s="27">
        <v>61.781502097745445</v>
      </c>
    </row>
    <row r="372" spans="8:15">
      <c r="H372" s="2">
        <v>369</v>
      </c>
      <c r="I372" s="7">
        <f t="shared" si="26"/>
        <v>35.963323665465069</v>
      </c>
      <c r="J372" s="2">
        <f t="shared" si="29"/>
        <v>7045005.0507040331</v>
      </c>
      <c r="K372" s="7">
        <f t="shared" si="27"/>
        <v>70.450050507040331</v>
      </c>
      <c r="L372" s="7"/>
      <c r="M372" s="10">
        <v>369</v>
      </c>
      <c r="N372" s="7">
        <f t="shared" si="28"/>
        <v>35.963323665465069</v>
      </c>
      <c r="O372" s="27">
        <v>63.540489721730509</v>
      </c>
    </row>
    <row r="373" spans="8:15">
      <c r="H373" s="2">
        <v>370</v>
      </c>
      <c r="I373" s="7">
        <f t="shared" si="26"/>
        <v>36.93579317958072</v>
      </c>
      <c r="J373" s="2">
        <f t="shared" si="29"/>
        <v>7045005.0507040331</v>
      </c>
      <c r="K373" s="7">
        <f t="shared" si="27"/>
        <v>70.450050507040331</v>
      </c>
      <c r="L373" s="7"/>
      <c r="M373" s="10">
        <v>370</v>
      </c>
      <c r="N373" s="7">
        <f t="shared" si="28"/>
        <v>36.93579317958072</v>
      </c>
      <c r="O373" s="27">
        <v>63.913447882675818</v>
      </c>
    </row>
    <row r="374" spans="8:15">
      <c r="H374" s="2">
        <v>371</v>
      </c>
      <c r="I374" s="7">
        <f t="shared" si="26"/>
        <v>38.008814103783465</v>
      </c>
      <c r="J374" s="2">
        <f t="shared" si="29"/>
        <v>7045005.0507040331</v>
      </c>
      <c r="K374" s="7">
        <f t="shared" si="27"/>
        <v>70.450050507040331</v>
      </c>
      <c r="L374" s="7"/>
      <c r="M374" s="10">
        <v>371</v>
      </c>
      <c r="N374" s="7">
        <f t="shared" si="28"/>
        <v>38.008814103783465</v>
      </c>
      <c r="O374" s="27">
        <v>63.387250344480002</v>
      </c>
    </row>
    <row r="375" spans="8:15">
      <c r="H375" s="2">
        <v>372</v>
      </c>
      <c r="I375" s="7">
        <f t="shared" si="26"/>
        <v>39.181845054216453</v>
      </c>
      <c r="J375" s="2">
        <f t="shared" si="29"/>
        <v>7045005.0507040331</v>
      </c>
      <c r="K375" s="7">
        <f t="shared" si="27"/>
        <v>70.450050507040331</v>
      </c>
      <c r="L375" s="7"/>
      <c r="M375" s="10">
        <v>372</v>
      </c>
      <c r="N375" s="7">
        <f t="shared" si="28"/>
        <v>39.181845054216453</v>
      </c>
      <c r="O375" s="27">
        <v>62.404153512437389</v>
      </c>
    </row>
    <row r="376" spans="8:15">
      <c r="H376" s="2">
        <v>373</v>
      </c>
      <c r="I376" s="7">
        <f t="shared" si="26"/>
        <v>40.454294400998499</v>
      </c>
      <c r="J376" s="2">
        <f t="shared" si="29"/>
        <v>7045005.0507040331</v>
      </c>
      <c r="K376" s="7">
        <f t="shared" si="27"/>
        <v>70.450050507040331</v>
      </c>
      <c r="L376" s="7"/>
      <c r="M376" s="10">
        <v>373</v>
      </c>
      <c r="N376" s="7">
        <f t="shared" si="28"/>
        <v>40.454294400998499</v>
      </c>
      <c r="O376" s="27">
        <v>61.001911782334979</v>
      </c>
    </row>
    <row r="377" spans="8:15">
      <c r="H377" s="2">
        <v>374</v>
      </c>
      <c r="I377" s="7">
        <f t="shared" si="26"/>
        <v>41.825520627673185</v>
      </c>
      <c r="J377" s="2">
        <f t="shared" si="29"/>
        <v>7045005.0507040331</v>
      </c>
      <c r="K377" s="7">
        <f t="shared" si="27"/>
        <v>70.450050507040331</v>
      </c>
      <c r="L377" s="7"/>
      <c r="M377" s="10">
        <v>374</v>
      </c>
      <c r="N377" s="7">
        <f t="shared" si="28"/>
        <v>41.825520627673185</v>
      </c>
      <c r="O377" s="27">
        <v>59.380107307098392</v>
      </c>
    </row>
    <row r="378" spans="8:15">
      <c r="H378" s="2">
        <v>375</v>
      </c>
      <c r="I378" s="7">
        <f t="shared" si="26"/>
        <v>43.294832722323775</v>
      </c>
      <c r="J378" s="2">
        <f t="shared" si="29"/>
        <v>7045005.0507040331</v>
      </c>
      <c r="K378" s="7">
        <f t="shared" si="27"/>
        <v>70.450050507040331</v>
      </c>
      <c r="L378" s="7"/>
      <c r="M378" s="10">
        <v>375</v>
      </c>
      <c r="N378" s="7">
        <f t="shared" si="28"/>
        <v>43.294832722323775</v>
      </c>
      <c r="O378" s="27">
        <v>57.529045767355811</v>
      </c>
    </row>
    <row r="379" spans="8:15">
      <c r="H379" s="2">
        <v>376</v>
      </c>
      <c r="I379" s="7">
        <f t="shared" si="26"/>
        <v>44.861490600431708</v>
      </c>
      <c r="J379" s="2">
        <f t="shared" ref="J379:J388" si="30">J378*(I378/I379)^$B$16</f>
        <v>6741222.2113877079</v>
      </c>
      <c r="K379" s="7">
        <f t="shared" si="27"/>
        <v>67.412222113877078</v>
      </c>
      <c r="L379" s="7"/>
      <c r="M379" s="10">
        <v>376</v>
      </c>
      <c r="N379" s="7">
        <f t="shared" si="28"/>
        <v>44.861490600431708</v>
      </c>
      <c r="O379" s="27">
        <v>55.622059207780708</v>
      </c>
    </row>
    <row r="380" spans="8:15">
      <c r="H380" s="2">
        <v>377</v>
      </c>
      <c r="I380" s="7">
        <f t="shared" si="26"/>
        <v>46.524705559569099</v>
      </c>
      <c r="J380" s="2">
        <f t="shared" si="30"/>
        <v>6443685.3502858104</v>
      </c>
      <c r="K380" s="7">
        <f t="shared" si="27"/>
        <v>64.436853502858099</v>
      </c>
      <c r="L380" s="7"/>
      <c r="M380" s="10">
        <v>377</v>
      </c>
      <c r="N380" s="7">
        <f t="shared" si="28"/>
        <v>46.524705559569099</v>
      </c>
      <c r="O380" s="27">
        <v>53.647839466697455</v>
      </c>
    </row>
    <row r="381" spans="8:15">
      <c r="H381" s="2">
        <v>378</v>
      </c>
      <c r="I381" s="7">
        <f t="shared" si="26"/>
        <v>48.283640766007728</v>
      </c>
      <c r="J381" s="2">
        <f t="shared" si="30"/>
        <v>6153894.0968777854</v>
      </c>
      <c r="K381" s="7">
        <f t="shared" si="27"/>
        <v>61.538940968777851</v>
      </c>
      <c r="L381" s="7"/>
      <c r="M381" s="10">
        <v>378</v>
      </c>
      <c r="N381" s="7">
        <f t="shared" si="28"/>
        <v>48.283640766007728</v>
      </c>
      <c r="O381" s="27">
        <v>51.674045896283069</v>
      </c>
    </row>
    <row r="382" spans="8:15">
      <c r="H382" s="2">
        <v>379</v>
      </c>
      <c r="I382" s="7">
        <f t="shared" si="26"/>
        <v>50.137411773325397</v>
      </c>
      <c r="J382" s="2">
        <f t="shared" si="30"/>
        <v>5873017.0452753734</v>
      </c>
      <c r="K382" s="7">
        <f t="shared" si="27"/>
        <v>58.730170452753732</v>
      </c>
      <c r="L382" s="7"/>
      <c r="M382" s="10">
        <v>379</v>
      </c>
      <c r="N382" s="7">
        <f t="shared" si="28"/>
        <v>50.137411773325397</v>
      </c>
      <c r="O382" s="27">
        <v>49.678496970235877</v>
      </c>
    </row>
    <row r="383" spans="8:15">
      <c r="H383" s="2">
        <v>380</v>
      </c>
      <c r="I383" s="7">
        <f t="shared" si="26"/>
        <v>52.085087073089703</v>
      </c>
      <c r="J383" s="2">
        <f t="shared" si="30"/>
        <v>5601926.6942588231</v>
      </c>
      <c r="K383" s="7">
        <f t="shared" si="27"/>
        <v>56.019266942588231</v>
      </c>
      <c r="L383" s="7"/>
      <c r="M383" s="10">
        <v>380</v>
      </c>
      <c r="N383" s="7">
        <f t="shared" si="28"/>
        <v>52.085087073089703</v>
      </c>
      <c r="O383" s="27">
        <v>47.733766221271885</v>
      </c>
    </row>
    <row r="384" spans="8:15">
      <c r="H384" s="2">
        <v>381</v>
      </c>
      <c r="I384" s="7">
        <f t="shared" si="26"/>
        <v>54.125688677685083</v>
      </c>
      <c r="J384" s="2">
        <f t="shared" si="30"/>
        <v>5341236.0428521</v>
      </c>
      <c r="K384" s="7">
        <f t="shared" si="27"/>
        <v>53.412360428520998</v>
      </c>
      <c r="L384" s="7"/>
      <c r="M384" s="10">
        <v>381</v>
      </c>
      <c r="N384" s="7">
        <f t="shared" si="28"/>
        <v>54.125688677685083</v>
      </c>
      <c r="O384" s="27">
        <v>45.817696941430107</v>
      </c>
    </row>
    <row r="385" spans="8:15">
      <c r="H385" s="2">
        <v>382</v>
      </c>
      <c r="I385" s="7">
        <f t="shared" si="26"/>
        <v>56.25819273535074</v>
      </c>
      <c r="J385" s="2">
        <f t="shared" si="30"/>
        <v>5091334.9294306394</v>
      </c>
      <c r="K385" s="7">
        <f t="shared" si="27"/>
        <v>50.913349294306393</v>
      </c>
      <c r="L385" s="7"/>
      <c r="M385" s="10">
        <v>382</v>
      </c>
      <c r="N385" s="7">
        <f t="shared" si="28"/>
        <v>56.25819273535074</v>
      </c>
      <c r="O385" s="27">
        <v>43.952683685848953</v>
      </c>
    </row>
    <row r="386" spans="8:15">
      <c r="H386" s="2">
        <v>383</v>
      </c>
      <c r="I386" s="7">
        <f t="shared" si="26"/>
        <v>58.481530177476998</v>
      </c>
      <c r="J386" s="2">
        <f t="shared" si="30"/>
        <v>4852424.7430461813</v>
      </c>
      <c r="K386" s="7">
        <f t="shared" si="27"/>
        <v>48.524247430461813</v>
      </c>
      <c r="L386" s="7"/>
      <c r="M386" s="10">
        <v>383</v>
      </c>
      <c r="N386" s="7">
        <f t="shared" si="28"/>
        <v>58.481530177476998</v>
      </c>
      <c r="O386" s="27">
        <v>42.117114371513033</v>
      </c>
    </row>
    <row r="387" spans="8:15">
      <c r="H387" s="2">
        <v>384</v>
      </c>
      <c r="I387" s="7">
        <f t="shared" si="26"/>
        <v>60.794587398201088</v>
      </c>
      <c r="J387" s="2">
        <f t="shared" si="30"/>
        <v>4624550.5994728869</v>
      </c>
      <c r="K387" s="7">
        <f t="shared" si="27"/>
        <v>46.245505994728866</v>
      </c>
      <c r="L387" s="7"/>
      <c r="M387" s="10">
        <v>384</v>
      </c>
      <c r="N387" s="7">
        <f t="shared" si="28"/>
        <v>60.794587398201088</v>
      </c>
      <c r="O387" s="27">
        <v>40.342749188634791</v>
      </c>
    </row>
    <row r="388" spans="8:15">
      <c r="H388" s="2">
        <v>385</v>
      </c>
      <c r="I388" s="7">
        <f t="shared" ref="I388:I451" si="31">$B$9+PI()*$B$5^2/4*($B$6+$B$7-$B$6*COS(RADIANS(H388))-$B$7*SQRT(1-($B$6/$B$7*SIN(RADIANS(H388)))^2))</f>
        <v>63.196206966325704</v>
      </c>
      <c r="J388" s="2">
        <f t="shared" si="30"/>
        <v>4407630.4514965024</v>
      </c>
      <c r="K388" s="7">
        <f t="shared" ref="K388:K451" si="32">J388/10^5</f>
        <v>44.076304514965024</v>
      </c>
      <c r="L388" s="7"/>
      <c r="M388" s="10">
        <v>385</v>
      </c>
      <c r="N388" s="7">
        <f t="shared" ref="N388:N451" si="33">$B$9+PI()*$B$5^2/4*($B$6+$B$7-$B$6*COS(RADIANS(M388))-$B$7*SQRT(1-($B$6/$B$7*SIN(RADIANS(M388)))^2))</f>
        <v>63.196206966325704</v>
      </c>
      <c r="O388" s="27">
        <v>38.593415904519944</v>
      </c>
    </row>
    <row r="389" spans="8:15">
      <c r="H389" s="2">
        <v>386</v>
      </c>
      <c r="I389" s="7">
        <f t="shared" si="31"/>
        <v>65.685188369567939</v>
      </c>
      <c r="J389" s="2">
        <f>J388*(I388/I389)^$B$16</f>
        <v>4201480.8945782688</v>
      </c>
      <c r="K389" s="7">
        <f t="shared" si="32"/>
        <v>42.01480894578269</v>
      </c>
      <c r="L389" s="7"/>
      <c r="M389" s="10">
        <v>386</v>
      </c>
      <c r="N389" s="7">
        <f t="shared" si="33"/>
        <v>65.685188369567939</v>
      </c>
      <c r="O389" s="27">
        <v>36.915909834109691</v>
      </c>
    </row>
    <row r="390" spans="8:15">
      <c r="H390" s="2">
        <v>387</v>
      </c>
      <c r="I390" s="7">
        <f t="shared" si="31"/>
        <v>68.260288791123486</v>
      </c>
      <c r="J390" s="2">
        <f t="shared" ref="J390:J453" si="34">J389*(I389/I390)^$B$16</f>
        <v>4005839.6434531482</v>
      </c>
      <c r="K390" s="7">
        <f t="shared" si="32"/>
        <v>40.058396434531481</v>
      </c>
      <c r="L390" s="7"/>
      <c r="M390" s="10">
        <v>387</v>
      </c>
      <c r="N390" s="7">
        <f t="shared" si="33"/>
        <v>68.260288791123486</v>
      </c>
      <c r="O390" s="27">
        <v>35.314966515875433</v>
      </c>
    </row>
    <row r="391" spans="8:15">
      <c r="H391" s="2">
        <v>388</v>
      </c>
      <c r="I391" s="7">
        <f t="shared" si="31"/>
        <v>70.920223918510601</v>
      </c>
      <c r="J391" s="2">
        <f t="shared" si="34"/>
        <v>3820384.8040661835</v>
      </c>
      <c r="K391" s="7">
        <f t="shared" si="32"/>
        <v>38.203848040661832</v>
      </c>
      <c r="L391" s="7"/>
      <c r="M391" s="10">
        <v>388</v>
      </c>
      <c r="N391" s="7">
        <f t="shared" si="33"/>
        <v>70.920223918510601</v>
      </c>
      <c r="O391" s="27">
        <v>33.805725351497237</v>
      </c>
    </row>
    <row r="392" spans="8:15">
      <c r="H392" s="2">
        <v>389</v>
      </c>
      <c r="I392" s="7">
        <f t="shared" si="31"/>
        <v>73.663668784632875</v>
      </c>
      <c r="J392" s="2">
        <f t="shared" si="34"/>
        <v>3644751.1610761248</v>
      </c>
      <c r="K392" s="7">
        <f t="shared" si="32"/>
        <v>36.447511610761246</v>
      </c>
      <c r="L392" s="7"/>
      <c r="M392" s="10">
        <v>389</v>
      </c>
      <c r="N392" s="7">
        <f t="shared" si="33"/>
        <v>73.663668784632875</v>
      </c>
      <c r="O392" s="27">
        <v>32.336334540450096</v>
      </c>
    </row>
    <row r="393" spans="8:15">
      <c r="H393" s="2">
        <v>390</v>
      </c>
      <c r="I393" s="7">
        <f t="shared" si="31"/>
        <v>76.489258640969197</v>
      </c>
      <c r="J393" s="2">
        <f t="shared" si="34"/>
        <v>3478543.7559712962</v>
      </c>
      <c r="K393" s="7">
        <f t="shared" si="32"/>
        <v>34.78543755971296</v>
      </c>
      <c r="L393" s="7"/>
      <c r="M393" s="10">
        <v>390</v>
      </c>
      <c r="N393" s="7">
        <f t="shared" si="33"/>
        <v>76.489258640969197</v>
      </c>
      <c r="O393" s="27">
        <v>30.949420934236837</v>
      </c>
    </row>
    <row r="394" spans="8:15">
      <c r="H394" s="2">
        <v>391</v>
      </c>
      <c r="I394" s="7">
        <f t="shared" si="31"/>
        <v>79.395589862772994</v>
      </c>
      <c r="J394" s="2">
        <f t="shared" si="34"/>
        <v>3321349.0552698337</v>
      </c>
      <c r="K394" s="7">
        <f t="shared" si="32"/>
        <v>33.213490552698339</v>
      </c>
      <c r="L394" s="7"/>
      <c r="M394" s="10">
        <v>391</v>
      </c>
      <c r="N394" s="7">
        <f t="shared" si="33"/>
        <v>79.395589862772994</v>
      </c>
      <c r="O394" s="27">
        <v>29.603584311200184</v>
      </c>
    </row>
    <row r="395" spans="8:15">
      <c r="H395" s="2">
        <v>392</v>
      </c>
      <c r="I395" s="7">
        <f t="shared" si="31"/>
        <v>82.381220886121127</v>
      </c>
      <c r="J395" s="2">
        <f t="shared" si="34"/>
        <v>3172744.0111977654</v>
      </c>
      <c r="K395" s="7">
        <f t="shared" si="32"/>
        <v>31.727440111977653</v>
      </c>
      <c r="L395" s="7"/>
      <c r="M395" s="10">
        <v>392</v>
      </c>
      <c r="N395" s="7">
        <f t="shared" si="33"/>
        <v>82.381220886121127</v>
      </c>
      <c r="O395" s="27">
        <v>28.330237417338981</v>
      </c>
    </row>
    <row r="396" spans="8:15">
      <c r="H396" s="2">
        <v>393</v>
      </c>
      <c r="I396" s="7">
        <f t="shared" si="31"/>
        <v>85.44467317662523</v>
      </c>
      <c r="J396" s="2">
        <f t="shared" si="34"/>
        <v>3032303.3057534136</v>
      </c>
      <c r="K396" s="7">
        <f t="shared" si="32"/>
        <v>30.323033057534136</v>
      </c>
      <c r="L396" s="7"/>
      <c r="M396" s="10">
        <v>393</v>
      </c>
      <c r="N396" s="7">
        <f t="shared" si="33"/>
        <v>85.44467317662523</v>
      </c>
      <c r="O396" s="27">
        <v>27.09741310032361</v>
      </c>
    </row>
    <row r="397" spans="8:15">
      <c r="H397" s="2">
        <v>394</v>
      </c>
      <c r="I397" s="7">
        <f t="shared" si="31"/>
        <v>88.58443222956646</v>
      </c>
      <c r="J397" s="2">
        <f t="shared" si="34"/>
        <v>2899605.0486377836</v>
      </c>
      <c r="K397" s="7">
        <f t="shared" si="32"/>
        <v>28.996050486377836</v>
      </c>
      <c r="L397" s="7"/>
      <c r="M397" s="10">
        <v>394</v>
      </c>
      <c r="N397" s="7">
        <f t="shared" si="33"/>
        <v>88.58443222956646</v>
      </c>
      <c r="O397" s="27">
        <v>25.951156256188632</v>
      </c>
    </row>
    <row r="398" spans="8:15">
      <c r="H398" s="2">
        <v>395</v>
      </c>
      <c r="I398" s="7">
        <f t="shared" si="31"/>
        <v>91.798948601185572</v>
      </c>
      <c r="J398" s="2">
        <f t="shared" si="34"/>
        <v>2774235.1742013111</v>
      </c>
      <c r="K398" s="7">
        <f t="shared" si="32"/>
        <v>27.74235174201311</v>
      </c>
      <c r="L398" s="7"/>
      <c r="M398" s="10">
        <v>395</v>
      </c>
      <c r="N398" s="7">
        <f t="shared" si="33"/>
        <v>91.798948601185572</v>
      </c>
      <c r="O398" s="27">
        <v>24.841000718589644</v>
      </c>
    </row>
    <row r="399" spans="8:15">
      <c r="H399" s="2">
        <v>396</v>
      </c>
      <c r="I399" s="7">
        <f t="shared" si="31"/>
        <v>95.08663897079694</v>
      </c>
      <c r="J399" s="2">
        <f t="shared" si="34"/>
        <v>2655790.755215561</v>
      </c>
      <c r="K399" s="7">
        <f t="shared" si="32"/>
        <v>26.557907552155608</v>
      </c>
      <c r="L399" s="7"/>
      <c r="M399" s="10">
        <v>396</v>
      </c>
      <c r="N399" s="7">
        <f t="shared" si="33"/>
        <v>95.08663897079694</v>
      </c>
      <c r="O399" s="27">
        <v>23.799900843546965</v>
      </c>
    </row>
    <row r="400" spans="8:15">
      <c r="H400" s="2">
        <v>397</v>
      </c>
      <c r="I400" s="7">
        <f t="shared" si="31"/>
        <v>98.445887233360523</v>
      </c>
      <c r="J400" s="2">
        <f t="shared" si="34"/>
        <v>2543882.423890871</v>
      </c>
      <c r="K400" s="7">
        <f t="shared" si="32"/>
        <v>25.438824238908708</v>
      </c>
      <c r="L400" s="7"/>
      <c r="M400" s="10">
        <v>397</v>
      </c>
      <c r="N400" s="7">
        <f t="shared" si="33"/>
        <v>98.445887233360523</v>
      </c>
      <c r="O400" s="27">
        <v>22.799386781170675</v>
      </c>
    </row>
    <row r="401" spans="8:15">
      <c r="H401" s="2">
        <v>398</v>
      </c>
      <c r="I401" s="7">
        <f t="shared" si="31"/>
        <v>101.87504562208306</v>
      </c>
      <c r="J401" s="2">
        <f t="shared" si="34"/>
        <v>2438136.0644015814</v>
      </c>
      <c r="K401" s="7">
        <f t="shared" si="32"/>
        <v>24.381360644015814</v>
      </c>
      <c r="L401" s="7"/>
      <c r="M401" s="10">
        <v>398</v>
      </c>
      <c r="N401" s="7">
        <f t="shared" si="33"/>
        <v>101.87504562208306</v>
      </c>
      <c r="O401" s="27">
        <v>21.865285442588061</v>
      </c>
    </row>
    <row r="402" spans="8:15">
      <c r="H402" s="2">
        <v>399</v>
      </c>
      <c r="I402" s="7">
        <f t="shared" si="31"/>
        <v>105.37243586056707</v>
      </c>
      <c r="J402" s="2">
        <f t="shared" si="34"/>
        <v>2338193.9170039045</v>
      </c>
      <c r="K402" s="7">
        <f t="shared" si="32"/>
        <v>23.381939170039043</v>
      </c>
      <c r="L402" s="7"/>
      <c r="M402" s="10">
        <v>399</v>
      </c>
      <c r="N402" s="7">
        <f t="shared" si="33"/>
        <v>105.37243586056707</v>
      </c>
      <c r="O402" s="27">
        <v>20.969173033081884</v>
      </c>
    </row>
    <row r="403" spans="8:15">
      <c r="H403" s="2">
        <v>400</v>
      </c>
      <c r="I403" s="7">
        <f t="shared" si="31"/>
        <v>108.93635034396898</v>
      </c>
      <c r="J403" s="2">
        <f t="shared" si="34"/>
        <v>2243715.2120263148</v>
      </c>
      <c r="K403" s="7">
        <f t="shared" si="32"/>
        <v>22.43715212026315</v>
      </c>
      <c r="L403" s="7"/>
      <c r="M403" s="10">
        <v>400</v>
      </c>
      <c r="N403" s="7">
        <f t="shared" si="33"/>
        <v>108.93635034396898</v>
      </c>
      <c r="O403" s="27">
        <v>20.120507700497523</v>
      </c>
    </row>
    <row r="404" spans="8:15">
      <c r="H404" s="2">
        <v>401</v>
      </c>
      <c r="I404" s="7">
        <f t="shared" si="31"/>
        <v>112.56505334855908</v>
      </c>
      <c r="J404" s="2">
        <f t="shared" si="34"/>
        <v>2154376.4327128464</v>
      </c>
      <c r="K404" s="7">
        <f t="shared" si="32"/>
        <v>21.543764327128464</v>
      </c>
      <c r="L404" s="7"/>
      <c r="M404" s="10">
        <v>401</v>
      </c>
      <c r="N404" s="7">
        <f t="shared" si="33"/>
        <v>112.56505334855908</v>
      </c>
      <c r="O404" s="27">
        <v>19.313397063578925</v>
      </c>
    </row>
    <row r="405" spans="8:15">
      <c r="H405" s="2">
        <v>402</v>
      </c>
      <c r="I405" s="7">
        <f t="shared" si="31"/>
        <v>116.25678226902082</v>
      </c>
      <c r="J405" s="2">
        <f t="shared" si="34"/>
        <v>2069871.2890718887</v>
      </c>
      <c r="K405" s="7">
        <f t="shared" si="32"/>
        <v>20.698712890718888</v>
      </c>
      <c r="L405" s="7"/>
      <c r="M405" s="10">
        <v>402</v>
      </c>
      <c r="N405" s="7">
        <f t="shared" si="33"/>
        <v>116.25678226902082</v>
      </c>
      <c r="O405" s="27">
        <v>18.54180408434355</v>
      </c>
    </row>
    <row r="406" spans="8:15">
      <c r="H406" s="2">
        <v>403</v>
      </c>
      <c r="I406" s="7">
        <f t="shared" si="31"/>
        <v>120.00974888274665</v>
      </c>
      <c r="J406" s="2">
        <f t="shared" si="34"/>
        <v>1989910.4703909545</v>
      </c>
      <c r="K406" s="7">
        <f t="shared" si="32"/>
        <v>19.899104703909543</v>
      </c>
      <c r="L406" s="7"/>
      <c r="M406" s="10">
        <v>403</v>
      </c>
      <c r="N406" s="7">
        <f t="shared" si="33"/>
        <v>120.00974888274665</v>
      </c>
      <c r="O406" s="27">
        <v>17.817639669996399</v>
      </c>
    </row>
    <row r="407" spans="8:15">
      <c r="H407" s="2">
        <v>404</v>
      </c>
      <c r="I407" s="7">
        <f t="shared" si="31"/>
        <v>123.82214064033029</v>
      </c>
      <c r="J407" s="2">
        <f t="shared" si="34"/>
        <v>1914221.231724361</v>
      </c>
      <c r="K407" s="7">
        <f t="shared" si="32"/>
        <v>19.142212317243608</v>
      </c>
      <c r="L407" s="7"/>
      <c r="M407" s="10">
        <v>404</v>
      </c>
      <c r="N407" s="7">
        <f t="shared" si="33"/>
        <v>123.82214064033029</v>
      </c>
      <c r="O407" s="27">
        <v>17.124670081972386</v>
      </c>
    </row>
    <row r="408" spans="8:15">
      <c r="H408" s="2">
        <v>405</v>
      </c>
      <c r="I408" s="7">
        <f t="shared" si="31"/>
        <v>127.69212198137024</v>
      </c>
      <c r="J408" s="2">
        <f t="shared" si="34"/>
        <v>1842546.8592242247</v>
      </c>
      <c r="K408" s="7">
        <f t="shared" si="32"/>
        <v>18.425468592242247</v>
      </c>
      <c r="L408" s="7"/>
      <c r="M408" s="10">
        <v>405</v>
      </c>
      <c r="N408" s="7">
        <f t="shared" si="33"/>
        <v>127.69212198137024</v>
      </c>
      <c r="O408" s="27">
        <v>16.482051501677979</v>
      </c>
    </row>
    <row r="409" spans="8:15">
      <c r="H409" s="2">
        <v>406</v>
      </c>
      <c r="I409" s="7">
        <f t="shared" si="31"/>
        <v>131.61783567463158</v>
      </c>
      <c r="J409" s="2">
        <f t="shared" si="34"/>
        <v>1774646.0504353757</v>
      </c>
      <c r="K409" s="7">
        <f t="shared" si="32"/>
        <v>17.746460504353756</v>
      </c>
      <c r="L409" s="7"/>
      <c r="M409" s="10">
        <v>406</v>
      </c>
      <c r="N409" s="7">
        <f t="shared" si="33"/>
        <v>131.61783567463158</v>
      </c>
      <c r="O409" s="27">
        <v>15.858360072781043</v>
      </c>
    </row>
    <row r="410" spans="8:15">
      <c r="H410" s="2">
        <v>407</v>
      </c>
      <c r="I410" s="7">
        <f t="shared" si="31"/>
        <v>135.59740418153206</v>
      </c>
      <c r="J410" s="2">
        <f t="shared" si="34"/>
        <v>1710292.2383904625</v>
      </c>
      <c r="K410" s="7">
        <f t="shared" si="32"/>
        <v>17.102922383904623</v>
      </c>
      <c r="L410" s="7"/>
      <c r="M410" s="10">
        <v>407</v>
      </c>
      <c r="N410" s="7">
        <f t="shared" si="33"/>
        <v>135.59740418153206</v>
      </c>
      <c r="O410" s="27">
        <v>15.273513885047963</v>
      </c>
    </row>
    <row r="411" spans="8:15">
      <c r="H411" s="2">
        <v>408</v>
      </c>
      <c r="I411" s="7">
        <f t="shared" si="31"/>
        <v>139.62893104184073</v>
      </c>
      <c r="J411" s="2">
        <f t="shared" si="34"/>
        <v>1649272.8823153628</v>
      </c>
      <c r="K411" s="7">
        <f t="shared" si="32"/>
        <v>16.492728823153627</v>
      </c>
      <c r="L411" s="7"/>
      <c r="M411" s="10">
        <v>408</v>
      </c>
      <c r="N411" s="7">
        <f t="shared" si="33"/>
        <v>139.62893104184073</v>
      </c>
      <c r="O411" s="27">
        <v>14.710474739034286</v>
      </c>
    </row>
    <row r="412" spans="8:15">
      <c r="H412" s="2">
        <v>409</v>
      </c>
      <c r="I412" s="7">
        <f t="shared" si="31"/>
        <v>143.71050228039542</v>
      </c>
      <c r="J412" s="2">
        <f t="shared" si="34"/>
        <v>1591388.7427994842</v>
      </c>
      <c r="K412" s="7">
        <f t="shared" si="32"/>
        <v>15.913887427994842</v>
      </c>
      <c r="L412" s="7"/>
      <c r="M412" s="10">
        <v>409</v>
      </c>
      <c r="N412" s="7">
        <f t="shared" si="33"/>
        <v>143.71050228039542</v>
      </c>
      <c r="O412" s="27">
        <v>14.178887929017908</v>
      </c>
    </row>
    <row r="413" spans="8:15">
      <c r="H413" s="2">
        <v>410</v>
      </c>
      <c r="I413" s="7">
        <f t="shared" si="31"/>
        <v>147.84018783356251</v>
      </c>
      <c r="J413" s="2">
        <f t="shared" si="34"/>
        <v>1536453.1552337261</v>
      </c>
      <c r="K413" s="7">
        <f t="shared" si="32"/>
        <v>15.364531552337262</v>
      </c>
      <c r="L413" s="7"/>
      <c r="M413" s="10">
        <v>410</v>
      </c>
      <c r="N413" s="7">
        <f t="shared" si="33"/>
        <v>147.84018783356251</v>
      </c>
      <c r="O413" s="27">
        <v>13.674848550980265</v>
      </c>
    </row>
    <row r="414" spans="8:15">
      <c r="H414" s="2">
        <v>411</v>
      </c>
      <c r="I414" s="7">
        <f t="shared" si="31"/>
        <v>152.01604299408271</v>
      </c>
      <c r="J414" s="2">
        <f t="shared" si="34"/>
        <v>1484291.3120247114</v>
      </c>
      <c r="K414" s="7">
        <f t="shared" si="32"/>
        <v>14.842913120247115</v>
      </c>
      <c r="L414" s="7"/>
      <c r="M414" s="10">
        <v>411</v>
      </c>
      <c r="N414" s="7">
        <f t="shared" si="33"/>
        <v>152.01604299408271</v>
      </c>
      <c r="O414" s="27">
        <v>13.19285234460181</v>
      </c>
    </row>
    <row r="415" spans="8:15">
      <c r="H415" s="2">
        <v>412</v>
      </c>
      <c r="I415" s="7">
        <f t="shared" si="31"/>
        <v>156.23610987285554</v>
      </c>
      <c r="J415" s="2">
        <f t="shared" si="34"/>
        <v>1434739.56143136</v>
      </c>
      <c r="K415" s="7">
        <f t="shared" si="32"/>
        <v>14.3473956143136</v>
      </c>
      <c r="L415" s="7"/>
      <c r="M415" s="10">
        <v>412</v>
      </c>
      <c r="N415" s="7">
        <f t="shared" si="33"/>
        <v>156.23610987285554</v>
      </c>
      <c r="O415" s="27">
        <v>12.742587189183196</v>
      </c>
    </row>
    <row r="416" spans="8:15">
      <c r="H416" s="2">
        <v>413</v>
      </c>
      <c r="I416" s="7">
        <f t="shared" si="31"/>
        <v>160.49841887614386</v>
      </c>
      <c r="J416" s="2">
        <f t="shared" si="34"/>
        <v>1387644.7287305449</v>
      </c>
      <c r="K416" s="7">
        <f t="shared" si="32"/>
        <v>13.876447287305449</v>
      </c>
      <c r="L416" s="7"/>
      <c r="M416" s="10">
        <v>413</v>
      </c>
      <c r="N416" s="7">
        <f t="shared" si="33"/>
        <v>160.49841887614386</v>
      </c>
      <c r="O416" s="27">
        <v>12.303913803774231</v>
      </c>
    </row>
    <row r="417" spans="8:15">
      <c r="H417" s="2">
        <v>414</v>
      </c>
      <c r="I417" s="7">
        <f t="shared" si="31"/>
        <v>164.80099019658124</v>
      </c>
      <c r="J417" s="2">
        <f t="shared" si="34"/>
        <v>1342863.4637113865</v>
      </c>
      <c r="K417" s="7">
        <f t="shared" si="32"/>
        <v>13.428634637113866</v>
      </c>
      <c r="L417" s="7"/>
      <c r="M417" s="10">
        <v>414</v>
      </c>
      <c r="N417" s="7">
        <f t="shared" si="33"/>
        <v>164.80099019658124</v>
      </c>
      <c r="O417" s="27">
        <v>11.89446872112484</v>
      </c>
    </row>
    <row r="418" spans="8:15">
      <c r="H418" s="2">
        <v>415</v>
      </c>
      <c r="I418" s="7">
        <f t="shared" si="31"/>
        <v>169.14183531629334</v>
      </c>
      <c r="J418" s="2">
        <f t="shared" si="34"/>
        <v>1300261.6171447288</v>
      </c>
      <c r="K418" s="7">
        <f t="shared" si="32"/>
        <v>13.002616171447288</v>
      </c>
      <c r="L418" s="7"/>
      <c r="M418" s="10">
        <v>415</v>
      </c>
      <c r="N418" s="7">
        <f t="shared" si="33"/>
        <v>169.14183531629334</v>
      </c>
      <c r="O418" s="27">
        <v>11.498286383996822</v>
      </c>
    </row>
    <row r="419" spans="8:15">
      <c r="H419" s="2">
        <v>416</v>
      </c>
      <c r="I419" s="7">
        <f t="shared" si="31"/>
        <v>173.5189585203606</v>
      </c>
      <c r="J419" s="2">
        <f t="shared" si="34"/>
        <v>1259713.6478113474</v>
      </c>
      <c r="K419" s="7">
        <f t="shared" si="32"/>
        <v>12.597136478113473</v>
      </c>
      <c r="L419" s="7"/>
      <c r="M419" s="10">
        <v>416</v>
      </c>
      <c r="N419" s="7">
        <f t="shared" si="33"/>
        <v>173.5189585203606</v>
      </c>
      <c r="O419" s="27">
        <v>11.123011807027988</v>
      </c>
    </row>
    <row r="420" spans="8:15">
      <c r="H420" s="2">
        <v>417</v>
      </c>
      <c r="I420" s="7">
        <f t="shared" si="31"/>
        <v>177.93035841876491</v>
      </c>
      <c r="J420" s="2">
        <f t="shared" si="34"/>
        <v>1221102.0608452917</v>
      </c>
      <c r="K420" s="7">
        <f t="shared" si="32"/>
        <v>12.211020608452918</v>
      </c>
      <c r="L420" s="7"/>
      <c r="M420" s="10">
        <v>417</v>
      </c>
      <c r="N420" s="7">
        <f t="shared" si="33"/>
        <v>177.93035841876491</v>
      </c>
      <c r="O420" s="27">
        <v>10.767615316321251</v>
      </c>
    </row>
    <row r="421" spans="8:15">
      <c r="H421" s="2">
        <v>418</v>
      </c>
      <c r="I421" s="7">
        <f t="shared" si="31"/>
        <v>182.37402947489244</v>
      </c>
      <c r="J421" s="2">
        <f t="shared" si="34"/>
        <v>1184316.8775126466</v>
      </c>
      <c r="K421" s="7">
        <f t="shared" si="32"/>
        <v>11.843168775126466</v>
      </c>
      <c r="L421" s="7"/>
      <c r="M421" s="10">
        <v>418</v>
      </c>
      <c r="N421" s="7">
        <f t="shared" si="33"/>
        <v>182.37402947489244</v>
      </c>
      <c r="O421" s="27">
        <v>10.424310304099349</v>
      </c>
    </row>
    <row r="422" spans="8:15">
      <c r="H422" s="2">
        <v>419</v>
      </c>
      <c r="I422" s="7">
        <f t="shared" si="31"/>
        <v>186.84796353858394</v>
      </c>
      <c r="J422" s="2">
        <f t="shared" si="34"/>
        <v>1149255.1360641588</v>
      </c>
      <c r="K422" s="7">
        <f t="shared" si="32"/>
        <v>11.492551360641588</v>
      </c>
      <c r="L422" s="7"/>
      <c r="M422" s="10">
        <v>419</v>
      </c>
      <c r="N422" s="7">
        <f t="shared" si="33"/>
        <v>186.84796353858394</v>
      </c>
      <c r="O422" s="27">
        <v>10.104564844690294</v>
      </c>
    </row>
    <row r="423" spans="8:15">
      <c r="H423" s="2">
        <v>420</v>
      </c>
      <c r="I423" s="7">
        <f t="shared" si="31"/>
        <v>191.35015138165721</v>
      </c>
      <c r="J423" s="2">
        <f t="shared" si="34"/>
        <v>1115820.4229420016</v>
      </c>
      <c r="K423" s="7">
        <f t="shared" si="32"/>
        <v>11.158204229420017</v>
      </c>
      <c r="L423" s="7"/>
      <c r="M423" s="10">
        <v>420</v>
      </c>
      <c r="N423" s="7">
        <f t="shared" si="33"/>
        <v>191.35015138165721</v>
      </c>
      <c r="O423" s="27">
        <v>9.7926029280057563</v>
      </c>
    </row>
    <row r="424" spans="8:15">
      <c r="H424" s="2">
        <v>421</v>
      </c>
      <c r="I424" s="7">
        <f t="shared" si="31"/>
        <v>195.87858423375283</v>
      </c>
      <c r="J424" s="2">
        <f t="shared" si="34"/>
        <v>1083922.433361656</v>
      </c>
      <c r="K424" s="7">
        <f t="shared" si="32"/>
        <v>10.83922433361656</v>
      </c>
      <c r="L424" s="7"/>
      <c r="M424" s="10">
        <v>421</v>
      </c>
      <c r="N424" s="7">
        <f t="shared" si="33"/>
        <v>195.87858423375283</v>
      </c>
      <c r="O424" s="27">
        <v>9.5006040078541609</v>
      </c>
    </row>
    <row r="425" spans="8:15">
      <c r="H425" s="2">
        <v>422</v>
      </c>
      <c r="I425" s="7">
        <f t="shared" si="31"/>
        <v>200.4312553163013</v>
      </c>
      <c r="J425" s="2">
        <f t="shared" si="34"/>
        <v>1053476.5601089159</v>
      </c>
      <c r="K425" s="7">
        <f t="shared" si="32"/>
        <v>10.534765601089159</v>
      </c>
      <c r="L425" s="7"/>
      <c r="M425" s="10">
        <v>422</v>
      </c>
      <c r="N425" s="7">
        <f t="shared" si="33"/>
        <v>200.4312553163013</v>
      </c>
      <c r="O425" s="27">
        <v>9.2201772359751413</v>
      </c>
    </row>
    <row r="426" spans="8:15">
      <c r="H426" s="2">
        <v>423</v>
      </c>
      <c r="I426" s="7">
        <f t="shared" si="31"/>
        <v>205.00616137233752</v>
      </c>
      <c r="J426" s="2">
        <f t="shared" si="34"/>
        <v>1024403.509273054</v>
      </c>
      <c r="K426" s="7">
        <f t="shared" si="32"/>
        <v>10.24403509273054</v>
      </c>
      <c r="L426" s="7"/>
      <c r="M426" s="10">
        <v>423</v>
      </c>
      <c r="N426" s="7">
        <f t="shared" si="33"/>
        <v>205.00616137233752</v>
      </c>
      <c r="O426" s="27">
        <v>8.9492284325720401</v>
      </c>
    </row>
    <row r="427" spans="8:15">
      <c r="H427" s="2">
        <v>424</v>
      </c>
      <c r="I427" s="7">
        <f t="shared" si="31"/>
        <v>209.6013041898488</v>
      </c>
      <c r="J427" s="2">
        <f t="shared" si="34"/>
        <v>996628.94156637741</v>
      </c>
      <c r="K427" s="7">
        <f t="shared" si="32"/>
        <v>9.9662894156637734</v>
      </c>
      <c r="L427" s="7"/>
      <c r="M427" s="10">
        <v>424</v>
      </c>
      <c r="N427" s="7">
        <f t="shared" si="33"/>
        <v>209.6013041898488</v>
      </c>
      <c r="O427" s="27">
        <v>8.6956826119858111</v>
      </c>
    </row>
    <row r="428" spans="8:15">
      <c r="H428" s="2">
        <v>425</v>
      </c>
      <c r="I428" s="7">
        <f t="shared" si="31"/>
        <v>214.21469211629079</v>
      </c>
      <c r="J428" s="2">
        <f t="shared" si="34"/>
        <v>970083.13784719841</v>
      </c>
      <c r="K428" s="7">
        <f t="shared" si="32"/>
        <v>9.7008313784719835</v>
      </c>
      <c r="L428" s="7"/>
      <c r="M428" s="10">
        <v>425</v>
      </c>
      <c r="N428" s="7">
        <f t="shared" si="33"/>
        <v>214.21469211629079</v>
      </c>
      <c r="O428" s="27">
        <v>8.4474764841572476</v>
      </c>
    </row>
    <row r="429" spans="8:15">
      <c r="H429" s="2">
        <v>426</v>
      </c>
      <c r="I429" s="7">
        <f t="shared" si="31"/>
        <v>218.84434156186074</v>
      </c>
      <c r="J429" s="2">
        <f t="shared" si="34"/>
        <v>944700.68745869678</v>
      </c>
      <c r="K429" s="7">
        <f t="shared" si="32"/>
        <v>9.4470068745869682</v>
      </c>
      <c r="L429" s="7"/>
      <c r="M429" s="10">
        <v>426</v>
      </c>
      <c r="N429" s="7">
        <f t="shared" si="33"/>
        <v>218.84434156186074</v>
      </c>
      <c r="O429" s="27">
        <v>8.2155349069858588</v>
      </c>
    </row>
    <row r="430" spans="8:15">
      <c r="H430" s="2">
        <v>427</v>
      </c>
      <c r="I430" s="7">
        <f t="shared" si="31"/>
        <v>223.48827848909855</v>
      </c>
      <c r="J430" s="2">
        <f t="shared" si="34"/>
        <v>920420.1980131414</v>
      </c>
      <c r="K430" s="7">
        <f t="shared" si="32"/>
        <v>9.2042019801314137</v>
      </c>
      <c r="L430" s="7"/>
      <c r="M430" s="10">
        <v>427</v>
      </c>
      <c r="N430" s="7">
        <f t="shared" si="33"/>
        <v>223.48827848909855</v>
      </c>
      <c r="O430" s="27">
        <v>7.9916921599166661</v>
      </c>
    </row>
    <row r="431" spans="8:15">
      <c r="H431" s="2">
        <v>428</v>
      </c>
      <c r="I431" s="7">
        <f t="shared" si="31"/>
        <v>228.1445398863448</v>
      </c>
      <c r="J431" s="2">
        <f t="shared" si="34"/>
        <v>897184.0252840959</v>
      </c>
      <c r="K431" s="7">
        <f t="shared" si="32"/>
        <v>8.9718402528409591</v>
      </c>
      <c r="L431" s="7"/>
      <c r="M431" s="10">
        <v>428</v>
      </c>
      <c r="N431" s="7">
        <f t="shared" si="33"/>
        <v>228.1445398863448</v>
      </c>
      <c r="O431" s="27">
        <v>7.7738652484022319</v>
      </c>
    </row>
    <row r="432" spans="8:15">
      <c r="H432" s="2">
        <v>429</v>
      </c>
      <c r="I432" s="7">
        <f t="shared" si="31"/>
        <v>232.81117522258126</v>
      </c>
      <c r="J432" s="2">
        <f t="shared" si="34"/>
        <v>874938.02191374265</v>
      </c>
      <c r="K432" s="7">
        <f t="shared" si="32"/>
        <v>8.7493802191374268</v>
      </c>
      <c r="L432" s="7"/>
      <c r="M432" s="10">
        <v>429</v>
      </c>
      <c r="N432" s="7">
        <f t="shared" si="33"/>
        <v>232.81117522258126</v>
      </c>
      <c r="O432" s="27">
        <v>7.5817055580560559</v>
      </c>
    </row>
    <row r="433" spans="8:15">
      <c r="H433" s="2">
        <v>430</v>
      </c>
      <c r="I433" s="7">
        <f t="shared" si="31"/>
        <v>237.48624788116103</v>
      </c>
      <c r="J433" s="2">
        <f t="shared" si="34"/>
        <v>853631.30369508371</v>
      </c>
      <c r="K433" s="7">
        <f t="shared" si="32"/>
        <v>8.5363130369508369</v>
      </c>
      <c r="L433" s="7"/>
      <c r="M433" s="10">
        <v>430</v>
      </c>
      <c r="N433" s="7">
        <f t="shared" si="33"/>
        <v>237.48624788116103</v>
      </c>
      <c r="O433" s="27">
        <v>7.3570000000000002</v>
      </c>
    </row>
    <row r="434" spans="8:15">
      <c r="H434" s="2">
        <v>431</v>
      </c>
      <c r="I434" s="7">
        <f t="shared" si="31"/>
        <v>242.16783656994755</v>
      </c>
      <c r="J434" s="2">
        <f t="shared" si="34"/>
        <v>833216.03224648291</v>
      </c>
      <c r="K434" s="7">
        <f t="shared" si="32"/>
        <v>8.33216032246483</v>
      </c>
      <c r="L434" s="7"/>
      <c r="M434" s="10">
        <v>431</v>
      </c>
      <c r="N434" s="7">
        <f t="shared" si="33"/>
        <v>242.16783656994755</v>
      </c>
      <c r="O434" s="27">
        <v>7.1890000000000001</v>
      </c>
    </row>
    <row r="435" spans="8:15">
      <c r="H435" s="2">
        <v>432</v>
      </c>
      <c r="I435" s="7">
        <f t="shared" si="31"/>
        <v>246.85403670537835</v>
      </c>
      <c r="J435" s="2">
        <f t="shared" si="34"/>
        <v>813647.21295687207</v>
      </c>
      <c r="K435" s="7">
        <f t="shared" si="32"/>
        <v>8.1364721295687215</v>
      </c>
      <c r="L435" s="7"/>
      <c r="M435" s="10">
        <v>432</v>
      </c>
      <c r="N435" s="7">
        <f t="shared" si="33"/>
        <v>246.85403670537835</v>
      </c>
      <c r="O435" s="27">
        <v>7.0085887502077382</v>
      </c>
    </row>
    <row r="436" spans="8:15">
      <c r="H436" s="2">
        <v>433</v>
      </c>
      <c r="I436" s="7">
        <f t="shared" si="31"/>
        <v>251.5429617679977</v>
      </c>
      <c r="J436" s="2">
        <f t="shared" si="34"/>
        <v>794882.50714205171</v>
      </c>
      <c r="K436" s="7">
        <f t="shared" si="32"/>
        <v>7.9488250714205169</v>
      </c>
      <c r="L436" s="7"/>
      <c r="M436" s="10">
        <v>433</v>
      </c>
      <c r="N436" s="7">
        <f t="shared" si="33"/>
        <v>251.5429617679977</v>
      </c>
      <c r="O436" s="27">
        <v>6.8376762297760765</v>
      </c>
    </row>
    <row r="437" spans="8:15">
      <c r="H437" s="2">
        <v>434</v>
      </c>
      <c r="I437" s="7">
        <f t="shared" si="31"/>
        <v>256.23274462703142</v>
      </c>
      <c r="J437" s="2">
        <f t="shared" si="34"/>
        <v>776882.0574147508</v>
      </c>
      <c r="K437" s="7">
        <f t="shared" si="32"/>
        <v>7.768820574147508</v>
      </c>
      <c r="L437" s="7"/>
      <c r="M437" s="10">
        <v>434</v>
      </c>
      <c r="N437" s="7">
        <f t="shared" si="33"/>
        <v>256.23274462703142</v>
      </c>
      <c r="O437" s="27">
        <v>6.6688527450727699</v>
      </c>
    </row>
    <row r="438" spans="8:15">
      <c r="H438" s="2">
        <v>435</v>
      </c>
      <c r="I438" s="7">
        <f t="shared" si="31"/>
        <v>260.92153883161097</v>
      </c>
      <c r="J438" s="2">
        <f t="shared" si="34"/>
        <v>759608.32533248467</v>
      </c>
      <c r="K438" s="7">
        <f t="shared" si="32"/>
        <v>7.5960832533248466</v>
      </c>
      <c r="L438" s="7"/>
      <c r="M438" s="10">
        <v>435</v>
      </c>
      <c r="N438" s="7">
        <f t="shared" si="33"/>
        <v>260.92153883161097</v>
      </c>
      <c r="O438" s="27">
        <v>6.5152970172451292</v>
      </c>
    </row>
    <row r="439" spans="8:15">
      <c r="H439" s="2">
        <v>436</v>
      </c>
      <c r="I439" s="7">
        <f t="shared" si="31"/>
        <v>265.60751986630817</v>
      </c>
      <c r="J439" s="2">
        <f t="shared" si="34"/>
        <v>743025.94044699951</v>
      </c>
      <c r="K439" s="7">
        <f t="shared" si="32"/>
        <v>7.4302594044699948</v>
      </c>
      <c r="L439" s="7"/>
      <c r="M439" s="10">
        <v>436</v>
      </c>
      <c r="N439" s="7">
        <f t="shared" si="33"/>
        <v>265.60751986630817</v>
      </c>
      <c r="O439" s="27">
        <v>6.3617653457832315</v>
      </c>
    </row>
    <row r="440" spans="8:15">
      <c r="H440" s="2">
        <v>437</v>
      </c>
      <c r="I440" s="7">
        <f t="shared" si="31"/>
        <v>270.2888863687001</v>
      </c>
      <c r="J440" s="2">
        <f t="shared" si="34"/>
        <v>727101.55993678037</v>
      </c>
      <c r="K440" s="7">
        <f t="shared" si="32"/>
        <v>7.2710155993678036</v>
      </c>
      <c r="L440" s="7"/>
      <c r="M440" s="10">
        <v>437</v>
      </c>
      <c r="N440" s="7">
        <f t="shared" si="33"/>
        <v>270.2888863687001</v>
      </c>
      <c r="O440" s="27">
        <v>6.2163028014756403</v>
      </c>
    </row>
    <row r="441" spans="8:15">
      <c r="H441" s="2">
        <v>438</v>
      </c>
      <c r="I441" s="7">
        <f t="shared" si="31"/>
        <v>274.9638613067512</v>
      </c>
      <c r="J441" s="2">
        <f t="shared" si="34"/>
        <v>711803.73805935483</v>
      </c>
      <c r="K441" s="7">
        <f t="shared" si="32"/>
        <v>7.118037380593548</v>
      </c>
      <c r="L441" s="7"/>
      <c r="M441" s="10">
        <v>438</v>
      </c>
      <c r="N441" s="7">
        <f t="shared" si="33"/>
        <v>274.9638613067512</v>
      </c>
      <c r="O441" s="27">
        <v>6.0793612792908149</v>
      </c>
    </row>
    <row r="442" spans="8:15">
      <c r="H442" s="2">
        <v>439</v>
      </c>
      <c r="I442" s="7">
        <f t="shared" si="31"/>
        <v>279.63069311387744</v>
      </c>
      <c r="J442" s="2">
        <f t="shared" si="34"/>
        <v>697102.80471272278</v>
      </c>
      <c r="K442" s="7">
        <f t="shared" si="32"/>
        <v>6.9710280471272279</v>
      </c>
      <c r="L442" s="7"/>
      <c r="M442" s="10">
        <v>439</v>
      </c>
      <c r="N442" s="7">
        <f t="shared" si="33"/>
        <v>279.63069311387744</v>
      </c>
      <c r="O442" s="27">
        <v>5.9418712179548088</v>
      </c>
    </row>
    <row r="443" spans="8:15">
      <c r="H443" s="2">
        <v>440</v>
      </c>
      <c r="I443" s="7">
        <f t="shared" si="31"/>
        <v>284.28765677965959</v>
      </c>
      <c r="J443" s="2">
        <f t="shared" si="34"/>
        <v>682970.75244501454</v>
      </c>
      <c r="K443" s="7">
        <f t="shared" si="32"/>
        <v>6.8297075244501455</v>
      </c>
      <c r="L443" s="7"/>
      <c r="M443" s="10">
        <v>440</v>
      </c>
      <c r="N443" s="7">
        <f t="shared" si="33"/>
        <v>284.28765677965959</v>
      </c>
      <c r="O443" s="27">
        <v>5.8140466138764495</v>
      </c>
    </row>
    <row r="444" spans="8:15">
      <c r="H444" s="2">
        <v>441</v>
      </c>
      <c r="I444" s="7">
        <f t="shared" si="31"/>
        <v>288.93305489424665</v>
      </c>
      <c r="J444" s="2">
        <f t="shared" si="34"/>
        <v>669381.13129854237</v>
      </c>
      <c r="K444" s="7">
        <f t="shared" si="32"/>
        <v>6.6938113129854235</v>
      </c>
      <c r="L444" s="7"/>
      <c r="M444" s="10">
        <v>441</v>
      </c>
      <c r="N444" s="7">
        <f t="shared" si="33"/>
        <v>288.93305489424665</v>
      </c>
      <c r="O444" s="27">
        <v>5.6892482713473136</v>
      </c>
    </row>
    <row r="445" spans="8:15">
      <c r="H445" s="2">
        <v>442</v>
      </c>
      <c r="I445" s="7">
        <f t="shared" si="31"/>
        <v>293.56521864462439</v>
      </c>
      <c r="J445" s="2">
        <f t="shared" si="34"/>
        <v>656308.95091847784</v>
      </c>
      <c r="K445" s="7">
        <f t="shared" si="32"/>
        <v>6.5630895091847785</v>
      </c>
      <c r="L445" s="7"/>
      <c r="M445" s="10">
        <v>442</v>
      </c>
      <c r="N445" s="7">
        <f t="shared" si="33"/>
        <v>293.56521864462439</v>
      </c>
      <c r="O445" s="27">
        <v>5.5683528427680598</v>
      </c>
    </row>
    <row r="446" spans="8:15">
      <c r="H446" s="2">
        <v>443</v>
      </c>
      <c r="I446" s="7">
        <f t="shared" si="31"/>
        <v>298.18250876102292</v>
      </c>
      <c r="J446" s="2">
        <f t="shared" si="34"/>
        <v>643730.58939782018</v>
      </c>
      <c r="K446" s="7">
        <f t="shared" si="32"/>
        <v>6.437305893978202</v>
      </c>
      <c r="L446" s="7"/>
      <c r="M446" s="10">
        <v>443</v>
      </c>
      <c r="N446" s="7">
        <f t="shared" si="33"/>
        <v>298.18250876102292</v>
      </c>
      <c r="O446" s="27">
        <v>5.4556549571251827</v>
      </c>
    </row>
    <row r="447" spans="8:15">
      <c r="H447" s="2">
        <v>444</v>
      </c>
      <c r="I447" s="7">
        <f t="shared" si="31"/>
        <v>302.78331641186816</v>
      </c>
      <c r="J447" s="2">
        <f t="shared" si="34"/>
        <v>631623.70836897346</v>
      </c>
      <c r="K447" s="7">
        <f t="shared" si="32"/>
        <v>6.3162370836897344</v>
      </c>
      <c r="L447" s="7"/>
      <c r="M447" s="10">
        <v>444</v>
      </c>
      <c r="N447" s="7">
        <f t="shared" si="33"/>
        <v>302.78331641186816</v>
      </c>
      <c r="O447" s="27">
        <v>5.3433107998446623</v>
      </c>
    </row>
    <row r="448" spans="8:15">
      <c r="H448" s="2">
        <v>445</v>
      </c>
      <c r="I448" s="7">
        <f t="shared" si="31"/>
        <v>307.36606404581659</v>
      </c>
      <c r="J448" s="2">
        <f t="shared" si="34"/>
        <v>619967.17388831347</v>
      </c>
      <c r="K448" s="7">
        <f t="shared" si="32"/>
        <v>6.1996717388831346</v>
      </c>
      <c r="L448" s="7"/>
      <c r="M448" s="10">
        <v>445</v>
      </c>
      <c r="N448" s="7">
        <f t="shared" si="33"/>
        <v>307.36606404581659</v>
      </c>
      <c r="O448" s="27">
        <v>5.2378182217559894</v>
      </c>
    </row>
    <row r="449" spans="8:15">
      <c r="H449" s="2">
        <v>446</v>
      </c>
      <c r="I449" s="7">
        <f t="shared" si="31"/>
        <v>311.92920617954809</v>
      </c>
      <c r="J449" s="2">
        <f t="shared" si="34"/>
        <v>608740.98269371805</v>
      </c>
      <c r="K449" s="7">
        <f t="shared" si="32"/>
        <v>6.0874098269371801</v>
      </c>
      <c r="L449" s="7"/>
      <c r="M449" s="10">
        <v>446</v>
      </c>
      <c r="N449" s="7">
        <f t="shared" si="33"/>
        <v>311.92920617954809</v>
      </c>
      <c r="O449" s="27">
        <v>5.1372680517820948</v>
      </c>
    </row>
    <row r="450" spans="8:15">
      <c r="H450" s="2">
        <v>447</v>
      </c>
      <c r="I450" s="7">
        <f t="shared" si="31"/>
        <v>316.47123013013783</v>
      </c>
      <c r="J450" s="2">
        <f t="shared" si="34"/>
        <v>597926.19344625156</v>
      </c>
      <c r="K450" s="7">
        <f t="shared" si="32"/>
        <v>5.9792619344625155</v>
      </c>
      <c r="L450" s="7"/>
      <c r="M450" s="10">
        <v>447</v>
      </c>
      <c r="N450" s="7">
        <f t="shared" si="33"/>
        <v>316.47123013013783</v>
      </c>
      <c r="O450" s="27">
        <v>5.0378134284318179</v>
      </c>
    </row>
    <row r="451" spans="8:15">
      <c r="H451" s="2">
        <v>448</v>
      </c>
      <c r="I451" s="7">
        <f t="shared" si="31"/>
        <v>320.99065669098616</v>
      </c>
      <c r="J451" s="2">
        <f t="shared" si="34"/>
        <v>587504.86259615747</v>
      </c>
      <c r="K451" s="7">
        <f t="shared" si="32"/>
        <v>5.8750486259615746</v>
      </c>
      <c r="L451" s="7"/>
      <c r="M451" s="10">
        <v>448</v>
      </c>
      <c r="N451" s="7">
        <f t="shared" si="33"/>
        <v>320.99065669098616</v>
      </c>
      <c r="O451" s="27">
        <v>4.9446158834275362</v>
      </c>
    </row>
    <row r="452" spans="8:15">
      <c r="H452" s="2">
        <v>449</v>
      </c>
      <c r="I452" s="7">
        <f t="shared" ref="I452:I515" si="35">$B$9+PI()*$B$5^2/4*($B$6+$B$7-$B$6*COS(RADIANS(H452))-$B$7*SQRT(1-($B$6/$B$7*SIN(RADIANS(H452)))^2))</f>
        <v>325.4860407504334</v>
      </c>
      <c r="J452" s="2">
        <f t="shared" si="34"/>
        <v>577459.98454021197</v>
      </c>
      <c r="K452" s="7">
        <f t="shared" ref="K452:K515" si="36">J452/10^5</f>
        <v>5.7745998454021201</v>
      </c>
      <c r="L452" s="7"/>
      <c r="M452" s="10">
        <v>449</v>
      </c>
      <c r="N452" s="7">
        <f t="shared" ref="N452:N515" si="37">$B$9+PI()*$B$5^2/4*($B$6+$B$7-$B$6*COS(RADIANS(M452))-$B$7*SQRT(1-($B$6/$B$7*SIN(RADIANS(M452)))^2))</f>
        <v>325.4860407504334</v>
      </c>
      <c r="O452" s="27">
        <v>4.8530309504834452</v>
      </c>
    </row>
    <row r="453" spans="8:15">
      <c r="H453" s="2">
        <v>450</v>
      </c>
      <c r="I453" s="7">
        <f t="shared" si="35"/>
        <v>329.95597185235437</v>
      </c>
      <c r="J453" s="2">
        <f t="shared" si="34"/>
        <v>567775.43576237047</v>
      </c>
      <c r="K453" s="7">
        <f t="shared" si="36"/>
        <v>5.6777543576237051</v>
      </c>
      <c r="L453" s="7"/>
      <c r="M453" s="10">
        <v>450</v>
      </c>
      <c r="N453" s="7">
        <f t="shared" si="37"/>
        <v>329.95597185235437</v>
      </c>
      <c r="O453" s="27">
        <v>4.7634076039058231</v>
      </c>
    </row>
    <row r="454" spans="8:15">
      <c r="H454" s="2">
        <v>451</v>
      </c>
      <c r="I454" s="7">
        <f t="shared" si="35"/>
        <v>334.39907469818434</v>
      </c>
      <c r="J454" s="2">
        <f t="shared" ref="J454:J517" si="38">J453*(I453/I454)^$B$16</f>
        <v>558435.92267271015</v>
      </c>
      <c r="K454" s="7">
        <f t="shared" si="36"/>
        <v>5.5843592267271012</v>
      </c>
      <c r="L454" s="7"/>
      <c r="M454" s="10">
        <v>451</v>
      </c>
      <c r="N454" s="7">
        <f t="shared" si="37"/>
        <v>334.39907469818434</v>
      </c>
      <c r="O454" s="27">
        <v>4.6800473482285687</v>
      </c>
    </row>
    <row r="455" spans="8:15">
      <c r="H455" s="2">
        <v>452</v>
      </c>
      <c r="I455" s="7">
        <f t="shared" si="35"/>
        <v>338.81400959000536</v>
      </c>
      <c r="J455" s="2">
        <f t="shared" si="38"/>
        <v>549426.9328809696</v>
      </c>
      <c r="K455" s="7">
        <f t="shared" si="36"/>
        <v>5.494269328809696</v>
      </c>
      <c r="L455" s="7"/>
      <c r="M455" s="10">
        <v>452</v>
      </c>
      <c r="N455" s="7">
        <f t="shared" si="37"/>
        <v>338.81400959000536</v>
      </c>
      <c r="O455" s="27">
        <v>4.5971709375137229</v>
      </c>
    </row>
    <row r="456" spans="8:15">
      <c r="H456" s="2">
        <v>453</v>
      </c>
      <c r="I456" s="7">
        <f t="shared" si="35"/>
        <v>343.19947281447315</v>
      </c>
      <c r="J456" s="2">
        <f t="shared" si="38"/>
        <v>540734.68966074544</v>
      </c>
      <c r="K456" s="7">
        <f t="shared" si="36"/>
        <v>5.4073468966074545</v>
      </c>
      <c r="L456" s="7"/>
      <c r="M456" s="10">
        <v>453</v>
      </c>
      <c r="N456" s="7">
        <f t="shared" si="37"/>
        <v>343.19947281447315</v>
      </c>
      <c r="O456" s="27">
        <v>4.5189444069227482</v>
      </c>
    </row>
    <row r="457" spans="8:15">
      <c r="H457" s="2">
        <v>454</v>
      </c>
      <c r="I457" s="7">
        <f t="shared" si="35"/>
        <v>347.55419696755604</v>
      </c>
      <c r="J457" s="2">
        <f t="shared" si="38"/>
        <v>532346.10937858117</v>
      </c>
      <c r="K457" s="7">
        <f t="shared" si="36"/>
        <v>5.323461093785812</v>
      </c>
      <c r="L457" s="7"/>
      <c r="M457" s="10">
        <v>454</v>
      </c>
      <c r="N457" s="7">
        <f t="shared" si="37"/>
        <v>347.55419696755604</v>
      </c>
      <c r="O457" s="27">
        <v>4.4435035240124865</v>
      </c>
    </row>
    <row r="458" spans="8:15">
      <c r="H458" s="2">
        <v>455</v>
      </c>
      <c r="I458" s="7">
        <f t="shared" si="35"/>
        <v>351.87695122019574</v>
      </c>
      <c r="J458" s="2">
        <f t="shared" si="38"/>
        <v>524248.76167908596</v>
      </c>
      <c r="K458" s="7">
        <f t="shared" si="36"/>
        <v>5.2424876167908598</v>
      </c>
      <c r="L458" s="7"/>
      <c r="M458" s="10">
        <v>455</v>
      </c>
      <c r="N458" s="7">
        <f t="shared" si="37"/>
        <v>351.87695122019574</v>
      </c>
      <c r="O458" s="27">
        <v>4.3687592230275554</v>
      </c>
    </row>
    <row r="459" spans="8:15">
      <c r="H459" s="2">
        <v>456</v>
      </c>
      <c r="I459" s="7">
        <f t="shared" si="35"/>
        <v>356.16654152519874</v>
      </c>
      <c r="J459" s="2">
        <f t="shared" si="38"/>
        <v>516430.83223270939</v>
      </c>
      <c r="K459" s="7">
        <f t="shared" si="36"/>
        <v>5.164308322327094</v>
      </c>
      <c r="L459" s="7"/>
      <c r="M459" s="10">
        <v>456</v>
      </c>
      <c r="N459" s="7">
        <f t="shared" si="37"/>
        <v>356.16654152519874</v>
      </c>
      <c r="O459" s="27">
        <v>4.2988045966783632</v>
      </c>
    </row>
    <row r="460" spans="8:15">
      <c r="H460" s="2">
        <v>457</v>
      </c>
      <c r="I460" s="7">
        <f t="shared" si="35"/>
        <v>360.42181076580033</v>
      </c>
      <c r="J460" s="2">
        <f t="shared" si="38"/>
        <v>508881.08786722785</v>
      </c>
      <c r="K460" s="7">
        <f t="shared" si="36"/>
        <v>5.0888108786722785</v>
      </c>
      <c r="L460" s="7"/>
      <c r="M460" s="10">
        <v>457</v>
      </c>
      <c r="N460" s="7">
        <f t="shared" si="37"/>
        <v>360.42181076580033</v>
      </c>
      <c r="O460" s="27">
        <v>4.2309802986005103</v>
      </c>
    </row>
    <row r="461" spans="8:15">
      <c r="H461" s="2">
        <v>458</v>
      </c>
      <c r="I461" s="7">
        <f t="shared" si="35"/>
        <v>364.64163884653249</v>
      </c>
      <c r="J461" s="2">
        <f t="shared" si="38"/>
        <v>501588.84391720791</v>
      </c>
      <c r="K461" s="7">
        <f t="shared" si="36"/>
        <v>5.0158884391720795</v>
      </c>
      <c r="L461" s="7"/>
      <c r="M461" s="10">
        <v>458</v>
      </c>
      <c r="N461" s="7">
        <f t="shared" si="37"/>
        <v>364.64163884653249</v>
      </c>
      <c r="O461" s="27">
        <v>4.1669783149380368</v>
      </c>
    </row>
    <row r="462" spans="8:15">
      <c r="H462" s="2">
        <v>459</v>
      </c>
      <c r="I462" s="7">
        <f t="shared" si="35"/>
        <v>368.82494272715923</v>
      </c>
      <c r="J462" s="2">
        <f t="shared" si="38"/>
        <v>494543.93363800785</v>
      </c>
      <c r="K462" s="7">
        <f t="shared" si="36"/>
        <v>4.9454393363800788</v>
      </c>
      <c r="L462" s="7"/>
      <c r="M462" s="10">
        <v>459</v>
      </c>
      <c r="N462" s="7">
        <f t="shared" si="37"/>
        <v>368.82494272715923</v>
      </c>
      <c r="O462" s="27">
        <v>4.1041226202204726</v>
      </c>
    </row>
    <row r="463" spans="8:15">
      <c r="H463" s="2">
        <v>460</v>
      </c>
      <c r="I463" s="7">
        <f t="shared" si="35"/>
        <v>372.97067640061226</v>
      </c>
      <c r="J463" s="2">
        <f t="shared" si="38"/>
        <v>487736.67954215733</v>
      </c>
      <c r="K463" s="7">
        <f t="shared" si="36"/>
        <v>4.8773667954215734</v>
      </c>
      <c r="L463" s="7"/>
      <c r="M463" s="10">
        <v>460</v>
      </c>
      <c r="N463" s="7">
        <f t="shared" si="37"/>
        <v>372.97067640061226</v>
      </c>
      <c r="O463" s="27">
        <v>4.0419174994837892</v>
      </c>
    </row>
    <row r="464" spans="8:15">
      <c r="H464" s="2">
        <v>461</v>
      </c>
      <c r="I464" s="7">
        <f t="shared" si="35"/>
        <v>377.07783081600246</v>
      </c>
      <c r="J464" s="2">
        <f t="shared" si="38"/>
        <v>481157.86652640434</v>
      </c>
      <c r="K464" s="7">
        <f t="shared" si="36"/>
        <v>4.8115786652640438</v>
      </c>
      <c r="L464" s="7"/>
      <c r="M464" s="10">
        <v>461</v>
      </c>
      <c r="N464" s="7">
        <f t="shared" si="37"/>
        <v>377.07783081600246</v>
      </c>
      <c r="O464" s="27">
        <v>3.9819091828837445</v>
      </c>
    </row>
    <row r="465" spans="8:15">
      <c r="H465" s="2">
        <v>462</v>
      </c>
      <c r="I465" s="7">
        <f t="shared" si="35"/>
        <v>381.14543374791231</v>
      </c>
      <c r="J465" s="2">
        <f t="shared" si="38"/>
        <v>474798.71666737919</v>
      </c>
      <c r="K465" s="7">
        <f t="shared" si="36"/>
        <v>4.7479871666737923</v>
      </c>
      <c r="L465" s="7"/>
      <c r="M465" s="10">
        <v>462</v>
      </c>
      <c r="N465" s="7">
        <f t="shared" si="37"/>
        <v>381.14543374791231</v>
      </c>
      <c r="O465" s="27">
        <v>3.9240658383239402</v>
      </c>
    </row>
    <row r="466" spans="8:15">
      <c r="H466" s="2">
        <v>463</v>
      </c>
      <c r="I466" s="7">
        <f t="shared" si="35"/>
        <v>385.1725496133285</v>
      </c>
      <c r="J466" s="2">
        <f t="shared" si="38"/>
        <v>468650.86557269591</v>
      </c>
      <c r="K466" s="7">
        <f t="shared" si="36"/>
        <v>4.6865086557269588</v>
      </c>
      <c r="L466" s="7"/>
      <c r="M466" s="10">
        <v>463</v>
      </c>
      <c r="N466" s="7">
        <f t="shared" si="37"/>
        <v>385.1725496133285</v>
      </c>
      <c r="O466" s="27">
        <v>3.8682208113869669</v>
      </c>
    </row>
    <row r="467" spans="8:15">
      <c r="H467" s="2">
        <v>464</v>
      </c>
      <c r="I467" s="7">
        <f t="shared" si="35"/>
        <v>389.15827923767614</v>
      </c>
      <c r="J467" s="2">
        <f t="shared" si="38"/>
        <v>462706.34018257353</v>
      </c>
      <c r="K467" s="7">
        <f t="shared" si="36"/>
        <v>4.6270634018257351</v>
      </c>
      <c r="L467" s="7"/>
      <c r="M467" s="10">
        <v>464</v>
      </c>
      <c r="N467" s="7">
        <f t="shared" si="37"/>
        <v>389.15827923767614</v>
      </c>
      <c r="O467" s="27">
        <v>3.8143710025163875</v>
      </c>
    </row>
    <row r="468" spans="8:15">
      <c r="H468" s="2">
        <v>465</v>
      </c>
      <c r="I468" s="7">
        <f t="shared" si="35"/>
        <v>393.10175957155036</v>
      </c>
      <c r="J468" s="2">
        <f t="shared" si="38"/>
        <v>456957.53792462865</v>
      </c>
      <c r="K468" s="7">
        <f t="shared" si="36"/>
        <v>4.5695753792462863</v>
      </c>
      <c r="L468" s="7"/>
      <c r="M468" s="10">
        <v>465</v>
      </c>
      <c r="N468" s="7">
        <f t="shared" si="37"/>
        <v>393.10175957155036</v>
      </c>
      <c r="O468" s="27">
        <v>3.7625852894530487</v>
      </c>
    </row>
    <row r="469" spans="8:15">
      <c r="H469" s="2">
        <v>466</v>
      </c>
      <c r="I469" s="7">
        <f t="shared" si="35"/>
        <v>397.00216335984715</v>
      </c>
      <c r="J469" s="2">
        <f t="shared" si="38"/>
        <v>451397.20713151584</v>
      </c>
      <c r="K469" s="7">
        <f t="shared" si="36"/>
        <v>4.5139720713151581</v>
      </c>
      <c r="L469" s="7"/>
      <c r="M469" s="10">
        <v>466</v>
      </c>
      <c r="N469" s="7">
        <f t="shared" si="37"/>
        <v>397.00216335984715</v>
      </c>
      <c r="O469" s="27">
        <v>3.7129052554710102</v>
      </c>
    </row>
    <row r="470" spans="8:15">
      <c r="H470" s="2">
        <v>467</v>
      </c>
      <c r="I470" s="7">
        <f t="shared" si="35"/>
        <v>400.85869876507934</v>
      </c>
      <c r="J470" s="2">
        <f t="shared" si="38"/>
        <v>446018.42863760039</v>
      </c>
      <c r="K470" s="7">
        <f t="shared" si="36"/>
        <v>4.4601842863760037</v>
      </c>
      <c r="L470" s="7"/>
      <c r="M470" s="10">
        <v>467</v>
      </c>
      <c r="N470" s="7">
        <f t="shared" si="37"/>
        <v>400.85869876507934</v>
      </c>
      <c r="O470" s="27">
        <v>3.6651159564895979</v>
      </c>
    </row>
    <row r="471" spans="8:15">
      <c r="H471" s="2">
        <v>468</v>
      </c>
      <c r="I471" s="7">
        <f t="shared" si="35"/>
        <v>404.67060894678275</v>
      </c>
      <c r="J471" s="2">
        <f t="shared" si="38"/>
        <v>440814.59847680107</v>
      </c>
      <c r="K471" s="7">
        <f t="shared" si="36"/>
        <v>4.4081459847680105</v>
      </c>
      <c r="L471" s="7"/>
      <c r="M471" s="10">
        <v>468</v>
      </c>
      <c r="N471" s="7">
        <f t="shared" si="37"/>
        <v>404.67060894678275</v>
      </c>
      <c r="O471" s="27">
        <v>3.6188295563708381</v>
      </c>
    </row>
    <row r="472" spans="8:15">
      <c r="H472" s="2">
        <v>469</v>
      </c>
      <c r="I472" s="7">
        <f t="shared" si="35"/>
        <v>408.43717159896659</v>
      </c>
      <c r="J472" s="2">
        <f t="shared" si="38"/>
        <v>435779.41160932841</v>
      </c>
      <c r="K472" s="7">
        <f t="shared" si="36"/>
        <v>4.3577941160932845</v>
      </c>
      <c r="L472" s="7"/>
      <c r="M472" s="10">
        <v>469</v>
      </c>
      <c r="N472" s="7">
        <f t="shared" si="37"/>
        <v>408.43717159896659</v>
      </c>
      <c r="O472" s="27">
        <v>3.5736851775086858</v>
      </c>
    </row>
    <row r="473" spans="8:15">
      <c r="H473" s="2">
        <v>470</v>
      </c>
      <c r="I473" s="7">
        <f t="shared" si="35"/>
        <v>412.15769844765691</v>
      </c>
      <c r="J473" s="2">
        <f t="shared" si="38"/>
        <v>430906.84661013598</v>
      </c>
      <c r="K473" s="7">
        <f t="shared" si="36"/>
        <v>4.3090684661013601</v>
      </c>
      <c r="L473" s="7"/>
      <c r="M473" s="10">
        <v>470</v>
      </c>
      <c r="N473" s="7">
        <f t="shared" si="37"/>
        <v>412.15769844765691</v>
      </c>
      <c r="O473" s="27">
        <v>3.5295838300600391</v>
      </c>
    </row>
    <row r="474" spans="8:15">
      <c r="H474" s="2">
        <v>471</v>
      </c>
      <c r="I474" s="7">
        <f t="shared" si="35"/>
        <v>415.8315347106319</v>
      </c>
      <c r="J474" s="2">
        <f t="shared" si="38"/>
        <v>426191.15125665709</v>
      </c>
      <c r="K474" s="7">
        <f t="shared" si="36"/>
        <v>4.261911512566571</v>
      </c>
      <c r="L474" s="7"/>
      <c r="M474" s="10">
        <v>471</v>
      </c>
      <c r="N474" s="7">
        <f t="shared" si="37"/>
        <v>415.8315347106319</v>
      </c>
      <c r="O474" s="27">
        <v>3.4866966500120262</v>
      </c>
    </row>
    <row r="475" spans="8:15">
      <c r="H475" s="2">
        <v>472</v>
      </c>
      <c r="I475" s="7">
        <f t="shared" si="35"/>
        <v>419.45805852149232</v>
      </c>
      <c r="J475" s="2">
        <f t="shared" si="38"/>
        <v>421626.82895779604</v>
      </c>
      <c r="K475" s="7">
        <f t="shared" si="36"/>
        <v>4.2162682895779602</v>
      </c>
      <c r="L475" s="7"/>
      <c r="M475" s="10">
        <v>472</v>
      </c>
      <c r="N475" s="7">
        <f t="shared" si="37"/>
        <v>419.45805852149232</v>
      </c>
      <c r="O475" s="27">
        <v>3.4452652155576278</v>
      </c>
    </row>
    <row r="476" spans="8:15">
      <c r="H476" s="2">
        <v>473</v>
      </c>
      <c r="I476" s="7">
        <f t="shared" si="35"/>
        <v>423.03668032027008</v>
      </c>
      <c r="J476" s="2">
        <f t="shared" si="38"/>
        <v>417208.6259701763</v>
      </c>
      <c r="K476" s="7">
        <f t="shared" si="36"/>
        <v>4.1720862597017634</v>
      </c>
      <c r="L476" s="7"/>
      <c r="M476" s="10">
        <v>473</v>
      </c>
      <c r="N476" s="7">
        <f t="shared" si="37"/>
        <v>423.03668032027008</v>
      </c>
      <c r="O476" s="27">
        <v>3.4053697736568567</v>
      </c>
    </row>
    <row r="477" spans="8:15">
      <c r="H477" s="2">
        <v>474</v>
      </c>
      <c r="I477" s="7">
        <f t="shared" si="35"/>
        <v>426.56684221279039</v>
      </c>
      <c r="J477" s="2">
        <f t="shared" si="38"/>
        <v>412931.51935143274</v>
      </c>
      <c r="K477" s="7">
        <f t="shared" si="36"/>
        <v>4.1293151935143273</v>
      </c>
      <c r="L477" s="7"/>
      <c r="M477" s="10">
        <v>474</v>
      </c>
      <c r="N477" s="7">
        <f t="shared" si="37"/>
        <v>426.56684221279039</v>
      </c>
      <c r="O477" s="27">
        <v>3.3668849990259226</v>
      </c>
    </row>
    <row r="478" spans="8:15">
      <c r="H478" s="2">
        <v>475</v>
      </c>
      <c r="I478" s="7">
        <f t="shared" si="35"/>
        <v>430.04801730102679</v>
      </c>
      <c r="J478" s="2">
        <f t="shared" si="38"/>
        <v>408790.7056038109</v>
      </c>
      <c r="K478" s="7">
        <f t="shared" si="36"/>
        <v>4.0879070560381088</v>
      </c>
      <c r="L478" s="7"/>
      <c r="M478" s="10">
        <v>475</v>
      </c>
      <c r="N478" s="7">
        <f t="shared" si="37"/>
        <v>430.04801730102679</v>
      </c>
      <c r="O478" s="27">
        <v>3.3296212236366673</v>
      </c>
    </row>
    <row r="479" spans="8:15">
      <c r="H479" s="2">
        <v>476</v>
      </c>
      <c r="I479" s="7">
        <f t="shared" si="35"/>
        <v>433.4797089867161</v>
      </c>
      <c r="J479" s="2">
        <f t="shared" si="38"/>
        <v>404781.58996454353</v>
      </c>
      <c r="K479" s="7">
        <f t="shared" si="36"/>
        <v>4.0478158996454354</v>
      </c>
      <c r="L479" s="7"/>
      <c r="M479" s="10">
        <v>476</v>
      </c>
      <c r="N479" s="7">
        <f t="shared" si="37"/>
        <v>433.4797089867161</v>
      </c>
      <c r="O479" s="27">
        <v>3.2934365385476188</v>
      </c>
    </row>
    <row r="480" spans="8:15">
      <c r="H480" s="2">
        <v>477</v>
      </c>
      <c r="I480" s="7">
        <f t="shared" si="35"/>
        <v>436.86145025047591</v>
      </c>
      <c r="J480" s="2">
        <f t="shared" si="38"/>
        <v>400899.77630249353</v>
      </c>
      <c r="K480" s="7">
        <f t="shared" si="36"/>
        <v>4.0089977630249356</v>
      </c>
      <c r="L480" s="7"/>
      <c r="M480" s="10">
        <v>477</v>
      </c>
      <c r="N480" s="7">
        <f t="shared" si="37"/>
        <v>436.86145025047591</v>
      </c>
      <c r="O480" s="27">
        <v>3.2583241687385502</v>
      </c>
    </row>
    <row r="481" spans="8:15">
      <c r="H481" s="2">
        <v>478</v>
      </c>
      <c r="I481" s="7">
        <f t="shared" si="35"/>
        <v>440.19280290868562</v>
      </c>
      <c r="J481" s="2">
        <f t="shared" si="38"/>
        <v>397141.05758329597</v>
      </c>
      <c r="K481" s="7">
        <f t="shared" si="36"/>
        <v>3.9714105758329596</v>
      </c>
      <c r="L481" s="7"/>
      <c r="M481" s="10">
        <v>478</v>
      </c>
      <c r="N481" s="7">
        <f t="shared" si="37"/>
        <v>440.19280290868562</v>
      </c>
      <c r="O481" s="27">
        <v>3.2242729412532714</v>
      </c>
    </row>
    <row r="482" spans="8:15">
      <c r="H482" s="2">
        <v>479</v>
      </c>
      <c r="I482" s="7">
        <f t="shared" si="35"/>
        <v>443.47335685036455</v>
      </c>
      <c r="J482" s="2">
        <f t="shared" si="38"/>
        <v>393501.4068678139</v>
      </c>
      <c r="K482" s="7">
        <f t="shared" si="36"/>
        <v>3.935014068678139</v>
      </c>
      <c r="L482" s="7"/>
      <c r="M482" s="10">
        <v>479</v>
      </c>
      <c r="N482" s="7">
        <f t="shared" si="37"/>
        <v>443.47335685036455</v>
      </c>
      <c r="O482" s="27">
        <v>3.191344820646298</v>
      </c>
    </row>
    <row r="483" spans="8:15">
      <c r="H483" s="2">
        <v>480</v>
      </c>
      <c r="I483" s="7">
        <f t="shared" si="35"/>
        <v>446.70272925625238</v>
      </c>
      <c r="J483" s="2">
        <f t="shared" si="38"/>
        <v>389976.96881111321</v>
      </c>
      <c r="K483" s="7">
        <f t="shared" si="36"/>
        <v>3.8997696881111321</v>
      </c>
      <c r="L483" s="7"/>
      <c r="M483" s="10">
        <v>480</v>
      </c>
      <c r="N483" s="7">
        <f t="shared" si="37"/>
        <v>446.70272925625238</v>
      </c>
      <c r="O483" s="27">
        <v>3.1595153593999394</v>
      </c>
    </row>
    <row r="484" spans="8:15">
      <c r="H484" s="2">
        <v>481</v>
      </c>
      <c r="I484" s="7">
        <f t="shared" si="35"/>
        <v>449.88056380228664</v>
      </c>
      <c r="J484" s="2">
        <f t="shared" si="38"/>
        <v>386564.05163135042</v>
      </c>
      <c r="K484" s="7">
        <f t="shared" si="36"/>
        <v>3.8656405163135044</v>
      </c>
      <c r="L484" s="7"/>
      <c r="M484" s="10">
        <v>481</v>
      </c>
      <c r="N484" s="7">
        <f t="shared" si="37"/>
        <v>449.88056380228664</v>
      </c>
      <c r="O484" s="27">
        <v>3.1288235468704402</v>
      </c>
    </row>
    <row r="485" spans="8:15">
      <c r="H485" s="2">
        <v>482</v>
      </c>
      <c r="I485" s="7">
        <f t="shared" si="35"/>
        <v>453.00652984960806</v>
      </c>
      <c r="J485" s="2">
        <f t="shared" si="38"/>
        <v>383259.11952004948</v>
      </c>
      <c r="K485" s="7">
        <f t="shared" si="36"/>
        <v>3.8325911952004947</v>
      </c>
      <c r="L485" s="7"/>
      <c r="M485" s="10">
        <v>482</v>
      </c>
      <c r="N485" s="7">
        <f t="shared" si="37"/>
        <v>453.00652984960806</v>
      </c>
      <c r="O485" s="27">
        <v>3.0991969190561108</v>
      </c>
    </row>
    <row r="486" spans="8:15">
      <c r="H486" s="2">
        <v>483</v>
      </c>
      <c r="I486" s="7">
        <f t="shared" si="35"/>
        <v>456.08032162320302</v>
      </c>
      <c r="J486" s="2">
        <f t="shared" si="38"/>
        <v>380058.78546712582</v>
      </c>
      <c r="K486" s="7">
        <f t="shared" si="36"/>
        <v>3.8005878546712584</v>
      </c>
      <c r="L486" s="7"/>
      <c r="M486" s="10">
        <v>483</v>
      </c>
      <c r="N486" s="7">
        <f t="shared" si="37"/>
        <v>456.08032162320302</v>
      </c>
      <c r="O486" s="27">
        <v>3.0706003568091278</v>
      </c>
    </row>
    <row r="487" spans="8:15">
      <c r="H487" s="2">
        <v>484</v>
      </c>
      <c r="I487" s="7">
        <f t="shared" si="35"/>
        <v>459.10165738123061</v>
      </c>
      <c r="J487" s="2">
        <f t="shared" si="38"/>
        <v>376959.80447579862</v>
      </c>
      <c r="K487" s="7">
        <f t="shared" si="36"/>
        <v>3.769598044757986</v>
      </c>
      <c r="L487" s="7"/>
      <c r="M487" s="10">
        <v>484</v>
      </c>
      <c r="N487" s="7">
        <f t="shared" si="37"/>
        <v>459.10165738123061</v>
      </c>
      <c r="O487" s="27">
        <v>3.0429445795377719</v>
      </c>
    </row>
    <row r="488" spans="8:15">
      <c r="H488" s="2">
        <v>485</v>
      </c>
      <c r="I488" s="7">
        <f t="shared" si="35"/>
        <v>462.07027857702013</v>
      </c>
      <c r="J488" s="2">
        <f t="shared" si="38"/>
        <v>373959.06714418426</v>
      </c>
      <c r="K488" s="7">
        <f t="shared" si="36"/>
        <v>3.7395906714418428</v>
      </c>
      <c r="L488" s="7"/>
      <c r="M488" s="10">
        <v>485</v>
      </c>
      <c r="N488" s="7">
        <f t="shared" si="37"/>
        <v>462.07027857702013</v>
      </c>
      <c r="O488" s="27">
        <v>3.0161815392203812</v>
      </c>
    </row>
    <row r="489" spans="8:15">
      <c r="H489" s="2">
        <v>486</v>
      </c>
      <c r="I489" s="7">
        <f t="shared" si="35"/>
        <v>464.98594901568612</v>
      </c>
      <c r="J489" s="2">
        <f t="shared" si="38"/>
        <v>371053.59359187115</v>
      </c>
      <c r="K489" s="7">
        <f t="shared" si="36"/>
        <v>3.7105359359187116</v>
      </c>
      <c r="L489" s="7"/>
      <c r="M489" s="10">
        <v>486</v>
      </c>
      <c r="N489" s="7">
        <f t="shared" si="37"/>
        <v>464.98594901568612</v>
      </c>
      <c r="O489" s="27">
        <v>2.9902138910033695</v>
      </c>
    </row>
    <row r="490" spans="8:15">
      <c r="H490" s="2">
        <v>487</v>
      </c>
      <c r="I490" s="7">
        <f t="shared" si="35"/>
        <v>467.84845400721366</v>
      </c>
      <c r="J490" s="2">
        <f t="shared" si="38"/>
        <v>368240.52771122887</v>
      </c>
      <c r="K490" s="7">
        <f t="shared" si="36"/>
        <v>3.6824052771122888</v>
      </c>
      <c r="L490" s="7"/>
      <c r="M490" s="10">
        <v>487</v>
      </c>
      <c r="N490" s="7">
        <f t="shared" si="37"/>
        <v>467.84845400721366</v>
      </c>
      <c r="O490" s="27">
        <v>2.9649430561424066</v>
      </c>
    </row>
    <row r="491" spans="8:15">
      <c r="H491" s="2">
        <v>488</v>
      </c>
      <c r="I491" s="7">
        <f t="shared" si="35"/>
        <v>470.65759951782218</v>
      </c>
      <c r="J491" s="2">
        <f t="shared" si="38"/>
        <v>365517.13172450202</v>
      </c>
      <c r="K491" s="7">
        <f t="shared" si="36"/>
        <v>3.6551713172450202</v>
      </c>
      <c r="L491" s="7"/>
      <c r="M491" s="10">
        <v>488</v>
      </c>
      <c r="N491" s="7">
        <f t="shared" si="37"/>
        <v>470.65759951782218</v>
      </c>
      <c r="O491" s="27">
        <v>2.9403261724596415</v>
      </c>
    </row>
    <row r="492" spans="8:15">
      <c r="H492" s="2">
        <v>489</v>
      </c>
      <c r="I492" s="7">
        <f t="shared" si="35"/>
        <v>473.41321132133152</v>
      </c>
      <c r="J492" s="2">
        <f t="shared" si="38"/>
        <v>362880.78102898446</v>
      </c>
      <c r="K492" s="7">
        <f t="shared" si="36"/>
        <v>3.6288078102898447</v>
      </c>
      <c r="L492" s="7"/>
      <c r="M492" s="10">
        <v>489</v>
      </c>
      <c r="N492" s="7">
        <f t="shared" si="37"/>
        <v>473.41321132133152</v>
      </c>
      <c r="O492" s="27">
        <v>2.9164085452237556</v>
      </c>
    </row>
    <row r="493" spans="8:15">
      <c r="H493" s="2">
        <v>490</v>
      </c>
      <c r="I493" s="7">
        <f t="shared" si="35"/>
        <v>476.11513415217689</v>
      </c>
      <c r="J493" s="2">
        <f t="shared" si="38"/>
        <v>360328.95931371721</v>
      </c>
      <c r="K493" s="7">
        <f t="shared" si="36"/>
        <v>3.603289593137172</v>
      </c>
      <c r="L493" s="7"/>
      <c r="M493" s="10">
        <v>490</v>
      </c>
      <c r="N493" s="7">
        <f t="shared" si="37"/>
        <v>476.11513415217689</v>
      </c>
      <c r="O493" s="27">
        <v>2.8932898966788425</v>
      </c>
    </row>
    <row r="494" spans="8:15">
      <c r="H494" s="2">
        <v>491</v>
      </c>
      <c r="I494" s="7">
        <f t="shared" si="35"/>
        <v>478.76323086165513</v>
      </c>
      <c r="J494" s="2">
        <f t="shared" si="38"/>
        <v>357859.25393220846</v>
      </c>
      <c r="K494" s="7">
        <f t="shared" si="36"/>
        <v>3.5785925393220848</v>
      </c>
      <c r="L494" s="7"/>
      <c r="M494" s="10">
        <v>491</v>
      </c>
      <c r="N494" s="7">
        <f t="shared" si="37"/>
        <v>478.76323086165513</v>
      </c>
      <c r="O494" s="27">
        <v>2.8710112733057369</v>
      </c>
    </row>
    <row r="495" spans="8:15">
      <c r="H495" s="2">
        <v>492</v>
      </c>
      <c r="I495" s="7">
        <f t="shared" si="35"/>
        <v>481.35738157889205</v>
      </c>
      <c r="J495" s="2">
        <f t="shared" si="38"/>
        <v>355469.35151668213</v>
      </c>
      <c r="K495" s="7">
        <f t="shared" si="36"/>
        <v>3.5546935151668215</v>
      </c>
      <c r="L495" s="7"/>
      <c r="M495" s="10">
        <v>492</v>
      </c>
      <c r="N495" s="7">
        <f t="shared" si="37"/>
        <v>481.35738157889205</v>
      </c>
      <c r="O495" s="27">
        <v>2.8495510264582884</v>
      </c>
    </row>
    <row r="496" spans="8:15">
      <c r="H496" s="2">
        <v>493</v>
      </c>
      <c r="I496" s="7">
        <f t="shared" si="35"/>
        <v>483.89748287794288</v>
      </c>
      <c r="J496" s="2">
        <f t="shared" si="38"/>
        <v>353157.03382028633</v>
      </c>
      <c r="K496" s="7">
        <f t="shared" si="36"/>
        <v>3.5315703382028634</v>
      </c>
      <c r="L496" s="7"/>
      <c r="M496" s="10">
        <v>493</v>
      </c>
      <c r="N496" s="7">
        <f t="shared" si="37"/>
        <v>483.89748287794288</v>
      </c>
      <c r="O496" s="27">
        <v>2.8288233720933529</v>
      </c>
    </row>
    <row r="497" spans="8:15">
      <c r="H497" s="2">
        <v>494</v>
      </c>
      <c r="I497" s="7">
        <f t="shared" si="35"/>
        <v>486.38344695237282</v>
      </c>
      <c r="J497" s="2">
        <f t="shared" si="38"/>
        <v>350920.17377454182</v>
      </c>
      <c r="K497" s="7">
        <f t="shared" si="36"/>
        <v>3.5092017377454181</v>
      </c>
      <c r="L497" s="7"/>
      <c r="M497" s="10">
        <v>494</v>
      </c>
      <c r="N497" s="7">
        <f t="shared" si="37"/>
        <v>486.38344695237282</v>
      </c>
      <c r="O497" s="27">
        <v>2.8087884313179994</v>
      </c>
    </row>
    <row r="498" spans="8:15">
      <c r="H498" s="2">
        <v>495</v>
      </c>
      <c r="I498" s="7">
        <f t="shared" si="35"/>
        <v>488.81520079855505</v>
      </c>
      <c r="J498" s="2">
        <f t="shared" si="38"/>
        <v>348756.73175014369</v>
      </c>
      <c r="K498" s="7">
        <f t="shared" si="36"/>
        <v>3.487567317501437</v>
      </c>
      <c r="L498" s="7"/>
      <c r="M498" s="10">
        <v>495</v>
      </c>
      <c r="N498" s="7">
        <f t="shared" si="37"/>
        <v>488.81520079855505</v>
      </c>
      <c r="O498" s="27">
        <v>2.7894082983033908</v>
      </c>
    </row>
    <row r="499" spans="8:15">
      <c r="H499" s="2">
        <v>496</v>
      </c>
      <c r="I499" s="7">
        <f t="shared" si="35"/>
        <v>491.19268540887271</v>
      </c>
      <c r="J499" s="2">
        <f t="shared" si="38"/>
        <v>346664.75200995378</v>
      </c>
      <c r="K499" s="7">
        <f t="shared" si="36"/>
        <v>3.4666475200995377</v>
      </c>
      <c r="L499" s="7"/>
      <c r="M499" s="10">
        <v>496</v>
      </c>
      <c r="N499" s="7">
        <f t="shared" si="37"/>
        <v>491.19268540887271</v>
      </c>
      <c r="O499" s="27">
        <v>2.7706841228612293</v>
      </c>
    </row>
    <row r="500" spans="8:15">
      <c r="H500" s="2">
        <v>497</v>
      </c>
      <c r="I500" s="7">
        <f t="shared" si="35"/>
        <v>493.51585497591219</v>
      </c>
      <c r="J500" s="2">
        <f t="shared" si="38"/>
        <v>344642.35934373958</v>
      </c>
      <c r="K500" s="7">
        <f t="shared" si="36"/>
        <v>3.4464235934373959</v>
      </c>
      <c r="L500" s="7"/>
      <c r="M500" s="10">
        <v>497</v>
      </c>
      <c r="N500" s="7">
        <f t="shared" si="37"/>
        <v>493.51585497591219</v>
      </c>
      <c r="O500" s="27">
        <v>2.7525197318529044</v>
      </c>
    </row>
    <row r="501" spans="8:15">
      <c r="H501" s="2">
        <v>498</v>
      </c>
      <c r="I501" s="7">
        <f t="shared" si="35"/>
        <v>495.78467610865852</v>
      </c>
      <c r="J501" s="2">
        <f t="shared" si="38"/>
        <v>342687.75587486953</v>
      </c>
      <c r="K501" s="7">
        <f t="shared" si="36"/>
        <v>3.4268775587486955</v>
      </c>
      <c r="L501" s="7"/>
      <c r="M501" s="10">
        <v>498</v>
      </c>
      <c r="N501" s="7">
        <f t="shared" si="37"/>
        <v>495.78467610865852</v>
      </c>
      <c r="O501" s="27">
        <v>2.734864445203931</v>
      </c>
    </row>
    <row r="502" spans="8:15">
      <c r="H502" s="2">
        <v>499</v>
      </c>
      <c r="I502" s="7">
        <f t="shared" si="35"/>
        <v>497.99912706163622</v>
      </c>
      <c r="J502" s="2">
        <f t="shared" si="38"/>
        <v>340799.21802977554</v>
      </c>
      <c r="K502" s="7">
        <f t="shared" si="36"/>
        <v>3.4079921802977555</v>
      </c>
      <c r="L502" s="7"/>
      <c r="M502" s="10">
        <v>499</v>
      </c>
      <c r="N502" s="7">
        <f t="shared" si="37"/>
        <v>497.99912706163622</v>
      </c>
      <c r="O502" s="27">
        <v>2.7176414761269427</v>
      </c>
    </row>
    <row r="503" spans="8:15">
      <c r="H503" s="2">
        <v>500</v>
      </c>
      <c r="I503" s="7">
        <f t="shared" si="35"/>
        <v>500.15919697784892</v>
      </c>
      <c r="J503" s="2">
        <f t="shared" si="38"/>
        <v>338975.09366157901</v>
      </c>
      <c r="K503" s="7">
        <f t="shared" si="36"/>
        <v>3.3897509366157901</v>
      </c>
      <c r="L503" s="7"/>
      <c r="M503" s="10">
        <v>500</v>
      </c>
      <c r="N503" s="7">
        <f t="shared" si="37"/>
        <v>500.15919697784892</v>
      </c>
      <c r="O503" s="27">
        <v>2.7009343251517595</v>
      </c>
    </row>
    <row r="504" spans="8:15">
      <c r="H504" s="2">
        <v>501</v>
      </c>
      <c r="I504" s="7">
        <f t="shared" si="35"/>
        <v>502.26488514630381</v>
      </c>
      <c r="J504" s="2">
        <f t="shared" si="38"/>
        <v>337213.79931980377</v>
      </c>
      <c r="K504" s="7">
        <f t="shared" si="36"/>
        <v>3.3721379931980375</v>
      </c>
      <c r="L504" s="7"/>
      <c r="M504" s="10">
        <v>501</v>
      </c>
      <c r="N504" s="7">
        <f t="shared" si="37"/>
        <v>502.26488514630381</v>
      </c>
      <c r="O504" s="27">
        <v>2.6848038254645585</v>
      </c>
    </row>
    <row r="505" spans="8:15">
      <c r="H505" s="2">
        <v>502</v>
      </c>
      <c r="I505" s="7">
        <f t="shared" si="35"/>
        <v>504.31620027484098</v>
      </c>
      <c r="J505" s="2">
        <f t="shared" si="38"/>
        <v>335513.81765859458</v>
      </c>
      <c r="K505" s="7">
        <f t="shared" si="36"/>
        <v>3.3551381765859456</v>
      </c>
      <c r="L505" s="7"/>
      <c r="M505" s="10">
        <v>502</v>
      </c>
      <c r="N505" s="7">
        <f t="shared" si="37"/>
        <v>504.31620027484098</v>
      </c>
      <c r="O505" s="27">
        <v>2.6693995001783617</v>
      </c>
    </row>
    <row r="506" spans="8:15">
      <c r="H506" s="2">
        <v>503</v>
      </c>
      <c r="I506" s="7">
        <f t="shared" si="35"/>
        <v>506.31315977889756</v>
      </c>
      <c r="J506" s="2">
        <f t="shared" si="38"/>
        <v>333873.69497634418</v>
      </c>
      <c r="K506" s="7">
        <f t="shared" si="36"/>
        <v>3.3387369497634416</v>
      </c>
      <c r="L506" s="7"/>
      <c r="M506" s="10">
        <v>503</v>
      </c>
      <c r="N506" s="7">
        <f t="shared" si="37"/>
        <v>506.31315977889756</v>
      </c>
      <c r="O506" s="27">
        <v>2.6547004408532846</v>
      </c>
    </row>
    <row r="507" spans="8:15">
      <c r="H507" s="2">
        <v>504</v>
      </c>
      <c r="I507" s="7">
        <f t="shared" si="35"/>
        <v>508.2557890867966</v>
      </c>
      <c r="J507" s="2">
        <f t="shared" si="38"/>
        <v>332292.03888004716</v>
      </c>
      <c r="K507" s="7">
        <f t="shared" si="36"/>
        <v>3.3229203888004717</v>
      </c>
      <c r="L507" s="7"/>
      <c r="M507" s="10">
        <v>504</v>
      </c>
      <c r="N507" s="7">
        <f t="shared" si="37"/>
        <v>508.2557890867966</v>
      </c>
      <c r="O507" s="27">
        <v>2.6406609025992571</v>
      </c>
    </row>
    <row r="508" spans="8:15">
      <c r="H508" s="2">
        <v>505</v>
      </c>
      <c r="I508" s="7">
        <f t="shared" si="35"/>
        <v>510.14412096206314</v>
      </c>
      <c r="J508" s="2">
        <f t="shared" si="38"/>
        <v>330767.5160681273</v>
      </c>
      <c r="K508" s="7">
        <f t="shared" si="36"/>
        <v>3.3076751606812729</v>
      </c>
      <c r="L508" s="7"/>
      <c r="M508" s="10">
        <v>505</v>
      </c>
      <c r="N508" s="7">
        <f t="shared" si="37"/>
        <v>510.14412096206314</v>
      </c>
      <c r="O508" s="27">
        <v>2.6271068091767003</v>
      </c>
    </row>
    <row r="509" spans="8:15">
      <c r="H509" s="2">
        <v>506</v>
      </c>
      <c r="I509" s="7">
        <f t="shared" si="35"/>
        <v>511.97819484322008</v>
      </c>
      <c r="J509" s="2">
        <f t="shared" si="38"/>
        <v>329298.85022586019</v>
      </c>
      <c r="K509" s="7">
        <f t="shared" si="36"/>
        <v>3.2929885022586021</v>
      </c>
      <c r="L509" s="7"/>
      <c r="M509" s="10">
        <v>506</v>
      </c>
      <c r="N509" s="7">
        <f t="shared" si="37"/>
        <v>511.97819484322008</v>
      </c>
      <c r="O509" s="27">
        <v>2.6139504814232462</v>
      </c>
    </row>
    <row r="510" spans="8:15">
      <c r="H510" s="2">
        <v>507</v>
      </c>
      <c r="I510" s="7">
        <f t="shared" si="35"/>
        <v>513.75805620145513</v>
      </c>
      <c r="J510" s="2">
        <f t="shared" si="38"/>
        <v>327884.82002787385</v>
      </c>
      <c r="K510" s="7">
        <f t="shared" si="36"/>
        <v>3.2788482002787385</v>
      </c>
      <c r="L510" s="7"/>
      <c r="M510" s="10">
        <v>507</v>
      </c>
      <c r="N510" s="7">
        <f t="shared" si="37"/>
        <v>513.75805620145513</v>
      </c>
      <c r="O510" s="27">
        <v>2.6010919370368319</v>
      </c>
    </row>
    <row r="511" spans="8:15">
      <c r="H511" s="2">
        <v>508</v>
      </c>
      <c r="I511" s="7">
        <f t="shared" si="35"/>
        <v>515.48375591649346</v>
      </c>
      <c r="J511" s="2">
        <f t="shared" si="38"/>
        <v>326524.25724254939</v>
      </c>
      <c r="K511" s="7">
        <f t="shared" si="36"/>
        <v>3.2652425724254939</v>
      </c>
      <c r="L511" s="7"/>
      <c r="M511" s="10">
        <v>508</v>
      </c>
      <c r="N511" s="7">
        <f t="shared" si="37"/>
        <v>515.48375591649346</v>
      </c>
      <c r="O511" s="27">
        <v>2.5885180372206653</v>
      </c>
    </row>
    <row r="512" spans="8:15">
      <c r="H512" s="2">
        <v>509</v>
      </c>
      <c r="I512" s="7">
        <f t="shared" si="35"/>
        <v>517.15534967095857</v>
      </c>
      <c r="J512" s="2">
        <f t="shared" si="38"/>
        <v>325216.04493346036</v>
      </c>
      <c r="K512" s="7">
        <f t="shared" si="36"/>
        <v>3.2521604493346037</v>
      </c>
      <c r="L512" s="7"/>
      <c r="M512" s="10">
        <v>509</v>
      </c>
      <c r="N512" s="7">
        <f t="shared" si="37"/>
        <v>517.15534967095857</v>
      </c>
      <c r="O512" s="27">
        <v>2.576358354447569</v>
      </c>
    </row>
    <row r="513" spans="8:15">
      <c r="H513" s="2">
        <v>510</v>
      </c>
      <c r="I513" s="7">
        <f t="shared" si="35"/>
        <v>518.77289736345676</v>
      </c>
      <c r="J513" s="2">
        <f t="shared" si="38"/>
        <v>323959.11575328425</v>
      </c>
      <c r="K513" s="7">
        <f t="shared" si="36"/>
        <v>3.2395911575328427</v>
      </c>
      <c r="L513" s="7"/>
      <c r="M513" s="10">
        <v>510</v>
      </c>
      <c r="N513" s="7">
        <f t="shared" si="37"/>
        <v>518.77289736345676</v>
      </c>
      <c r="O513" s="27">
        <v>2.564870393727781</v>
      </c>
    </row>
    <row r="514" spans="8:15">
      <c r="H514" s="2">
        <v>511</v>
      </c>
      <c r="I514" s="7">
        <f t="shared" si="35"/>
        <v>520.33646254056941</v>
      </c>
      <c r="J514" s="2">
        <f t="shared" si="38"/>
        <v>322752.45032590406</v>
      </c>
      <c r="K514" s="7">
        <f t="shared" si="36"/>
        <v>3.2275245032590405</v>
      </c>
      <c r="L514" s="7"/>
      <c r="M514" s="10">
        <v>511</v>
      </c>
      <c r="N514" s="7">
        <f t="shared" si="37"/>
        <v>520.33646254056941</v>
      </c>
      <c r="O514" s="27">
        <v>2.554330196959683</v>
      </c>
    </row>
    <row r="515" spans="8:15">
      <c r="H515" s="2">
        <v>512</v>
      </c>
      <c r="I515" s="7">
        <f t="shared" si="35"/>
        <v>521.84611184790208</v>
      </c>
      <c r="J515" s="2">
        <f t="shared" si="38"/>
        <v>321595.07571267366</v>
      </c>
      <c r="K515" s="7">
        <f t="shared" si="36"/>
        <v>3.2159507571267367</v>
      </c>
      <c r="L515" s="7"/>
      <c r="M515" s="10">
        <v>512</v>
      </c>
      <c r="N515" s="7">
        <f t="shared" si="37"/>
        <v>521.84611184790208</v>
      </c>
      <c r="O515" s="27">
        <v>2.5445049445002104</v>
      </c>
    </row>
    <row r="516" spans="8:15">
      <c r="H516" s="2">
        <v>513</v>
      </c>
      <c r="I516" s="7">
        <f t="shared" ref="I516:I579" si="39">$B$9+PI()*$B$5^2/4*($B$6+$B$7-$B$6*COS(RADIANS(H516))-$B$7*SQRT(1-($B$6/$B$7*SIN(RADIANS(H516)))^2))</f>
        <v>523.30191450028894</v>
      </c>
      <c r="J516" s="2">
        <f t="shared" si="38"/>
        <v>320486.06395907688</v>
      </c>
      <c r="K516" s="7">
        <f t="shared" ref="K516:K579" si="40">J516/10^5</f>
        <v>3.2048606395907688</v>
      </c>
      <c r="L516" s="7"/>
      <c r="M516" s="10">
        <v>513</v>
      </c>
      <c r="N516" s="7">
        <f t="shared" ref="N516:N579" si="41">$B$9+PI()*$B$5^2/4*($B$6+$B$7-$B$6*COS(RADIANS(M516))-$B$7*SQRT(1-($B$6/$B$7*SIN(RADIANS(M516)))^2))</f>
        <v>523.30191450028894</v>
      </c>
      <c r="O516" s="27">
        <v>2.5350499750147808</v>
      </c>
    </row>
    <row r="517" spans="8:15">
      <c r="H517" s="2">
        <v>514</v>
      </c>
      <c r="I517" s="7">
        <f t="shared" si="39"/>
        <v>524.70394177122932</v>
      </c>
      <c r="J517" s="2">
        <f t="shared" si="38"/>
        <v>319424.53071823157</v>
      </c>
      <c r="K517" s="7">
        <f t="shared" si="40"/>
        <v>3.1942453071823156</v>
      </c>
      <c r="L517" s="7"/>
      <c r="M517" s="10">
        <v>514</v>
      </c>
      <c r="N517" s="7">
        <f t="shared" si="41"/>
        <v>524.70394177122932</v>
      </c>
      <c r="O517" s="27">
        <v>2.5253193730818593</v>
      </c>
    </row>
    <row r="518" spans="8:15">
      <c r="H518" s="2">
        <v>515</v>
      </c>
      <c r="I518" s="7">
        <f t="shared" si="39"/>
        <v>526.05226650158249</v>
      </c>
      <c r="J518" s="2">
        <f t="shared" ref="J518:J543" si="42">J517*(I517/I518)^$B$16</f>
        <v>318409.63394792122</v>
      </c>
      <c r="K518" s="7">
        <f t="shared" si="40"/>
        <v>3.1840963394792121</v>
      </c>
      <c r="L518" s="7"/>
      <c r="M518" s="10">
        <v>515</v>
      </c>
      <c r="N518" s="7">
        <f t="shared" si="41"/>
        <v>526.05226650158249</v>
      </c>
      <c r="O518" s="27">
        <v>2.5154239173251267</v>
      </c>
    </row>
    <row r="519" spans="8:15">
      <c r="H519" s="2">
        <v>516</v>
      </c>
      <c r="I519" s="7">
        <f t="shared" si="39"/>
        <v>527.3469626275313</v>
      </c>
      <c r="J519" s="2">
        <f t="shared" si="42"/>
        <v>317440.57267803373</v>
      </c>
      <c r="K519" s="7">
        <f t="shared" si="40"/>
        <v>3.1744057267803374</v>
      </c>
      <c r="L519" s="7"/>
      <c r="M519" s="10">
        <v>516</v>
      </c>
      <c r="N519" s="7">
        <f t="shared" si="41"/>
        <v>527.3469626275313</v>
      </c>
      <c r="O519" s="27">
        <v>2.5052635678173769</v>
      </c>
    </row>
    <row r="520" spans="8:15">
      <c r="H520" s="2">
        <v>517</v>
      </c>
      <c r="I520" s="7">
        <f t="shared" si="39"/>
        <v>528.58810472779146</v>
      </c>
      <c r="J520" s="2">
        <f t="shared" si="42"/>
        <v>316516.58584548527</v>
      </c>
      <c r="K520" s="7">
        <f t="shared" si="40"/>
        <v>3.1651658584548525</v>
      </c>
      <c r="L520" s="7"/>
      <c r="M520" s="10">
        <v>517</v>
      </c>
      <c r="N520" s="7">
        <f t="shared" si="41"/>
        <v>528.58810472779146</v>
      </c>
      <c r="O520" s="27">
        <v>2.4953218174442378</v>
      </c>
    </row>
    <row r="521" spans="8:15">
      <c r="H521" s="2">
        <v>518</v>
      </c>
      <c r="I521" s="7">
        <f t="shared" si="39"/>
        <v>529.77576759001704</v>
      </c>
      <c r="J521" s="2">
        <f t="shared" si="42"/>
        <v>315636.95119389438</v>
      </c>
      <c r="K521" s="7">
        <f t="shared" si="40"/>
        <v>3.1563695119389439</v>
      </c>
      <c r="L521" s="7"/>
      <c r="M521" s="10">
        <v>518</v>
      </c>
      <c r="N521" s="7">
        <f t="shared" si="41"/>
        <v>529.77576759001704</v>
      </c>
      <c r="O521" s="27">
        <v>2.4854626334313634</v>
      </c>
    </row>
    <row r="522" spans="8:15">
      <c r="H522" s="2">
        <v>519</v>
      </c>
      <c r="I522" s="7">
        <f t="shared" si="39"/>
        <v>530.91002579633448</v>
      </c>
      <c r="J522" s="2">
        <f t="shared" si="42"/>
        <v>314800.98423544195</v>
      </c>
      <c r="K522" s="7">
        <f t="shared" si="40"/>
        <v>3.1480098423544196</v>
      </c>
      <c r="L522" s="7"/>
      <c r="M522" s="10">
        <v>519</v>
      </c>
      <c r="N522" s="7">
        <f t="shared" si="41"/>
        <v>530.91002579633448</v>
      </c>
      <c r="O522" s="27">
        <v>2.4759629463511805</v>
      </c>
    </row>
    <row r="523" spans="8:15">
      <c r="H523" s="2">
        <v>520</v>
      </c>
      <c r="I523" s="7">
        <f t="shared" si="39"/>
        <v>531.99095332792228</v>
      </c>
      <c r="J523" s="2">
        <f t="shared" si="42"/>
        <v>314008.03727251536</v>
      </c>
      <c r="K523" s="7">
        <f t="shared" si="40"/>
        <v>3.1400803727251536</v>
      </c>
      <c r="L523" s="7"/>
      <c r="M523" s="10">
        <v>520</v>
      </c>
      <c r="N523" s="7">
        <f t="shared" si="41"/>
        <v>531.99095332792228</v>
      </c>
      <c r="O523" s="27">
        <v>2.4665517476944676</v>
      </c>
    </row>
    <row r="524" spans="8:15">
      <c r="H524" s="2">
        <v>521</v>
      </c>
      <c r="I524" s="7">
        <f t="shared" si="39"/>
        <v>533.01862318852761</v>
      </c>
      <c r="J524" s="2">
        <f t="shared" si="42"/>
        <v>313257.49847689882</v>
      </c>
      <c r="K524" s="7">
        <f t="shared" si="40"/>
        <v>3.1325749847689881</v>
      </c>
      <c r="L524" s="7"/>
      <c r="M524" s="10">
        <v>521</v>
      </c>
      <c r="N524" s="7">
        <f t="shared" si="41"/>
        <v>533.01862318852761</v>
      </c>
      <c r="O524" s="27">
        <v>2.4571734235085776</v>
      </c>
    </row>
    <row r="525" spans="8:15">
      <c r="H525" s="2">
        <v>522</v>
      </c>
      <c r="I525" s="7">
        <f t="shared" si="39"/>
        <v>533.99310704680693</v>
      </c>
      <c r="J525" s="2">
        <f t="shared" si="42"/>
        <v>312548.79102441273</v>
      </c>
      <c r="K525" s="7">
        <f t="shared" si="40"/>
        <v>3.1254879102441273</v>
      </c>
      <c r="L525" s="7"/>
      <c r="M525" s="10">
        <v>522</v>
      </c>
      <c r="N525" s="7">
        <f t="shared" si="41"/>
        <v>533.99310704680693</v>
      </c>
      <c r="O525" s="27">
        <v>2.4476579241349916</v>
      </c>
    </row>
    <row r="526" spans="8:15">
      <c r="H526" s="2">
        <v>523</v>
      </c>
      <c r="I526" s="7">
        <f t="shared" si="39"/>
        <v>534.91447489736311</v>
      </c>
      <c r="J526" s="2">
        <f t="shared" si="42"/>
        <v>311881.37228304852</v>
      </c>
      <c r="K526" s="7">
        <f t="shared" si="40"/>
        <v>3.1188137228304851</v>
      </c>
      <c r="L526" s="7"/>
      <c r="M526" s="10">
        <v>523</v>
      </c>
      <c r="N526" s="7">
        <f t="shared" si="41"/>
        <v>534.91447489736311</v>
      </c>
      <c r="O526" s="27">
        <v>2.4381138029691676</v>
      </c>
    </row>
    <row r="527" spans="8:15">
      <c r="H527" s="2">
        <v>524</v>
      </c>
      <c r="I527" s="7">
        <f t="shared" si="39"/>
        <v>535.78279474034207</v>
      </c>
      <c r="J527" s="2">
        <f t="shared" si="42"/>
        <v>311254.7330527798</v>
      </c>
      <c r="K527" s="7">
        <f t="shared" si="40"/>
        <v>3.1125473305277982</v>
      </c>
      <c r="L527" s="7"/>
      <c r="M527" s="10">
        <v>524</v>
      </c>
      <c r="N527" s="7">
        <f t="shared" si="41"/>
        <v>535.78279474034207</v>
      </c>
      <c r="O527" s="27">
        <v>2.4287261892470156</v>
      </c>
    </row>
    <row r="528" spans="8:15">
      <c r="H528" s="2">
        <v>525</v>
      </c>
      <c r="I528" s="7">
        <f t="shared" si="39"/>
        <v>536.59813227944812</v>
      </c>
      <c r="J528" s="2">
        <f t="shared" si="42"/>
        <v>310668.396855356</v>
      </c>
      <c r="K528" s="7">
        <f t="shared" si="40"/>
        <v>3.1066839685535599</v>
      </c>
      <c r="L528" s="7"/>
      <c r="M528" s="10">
        <v>525</v>
      </c>
      <c r="N528" s="7">
        <f t="shared" si="41"/>
        <v>536.59813227944812</v>
      </c>
      <c r="O528" s="27">
        <v>2.4194167045073582</v>
      </c>
    </row>
    <row r="529" spans="8:15">
      <c r="H529" s="2">
        <v>526</v>
      </c>
      <c r="I529" s="7">
        <f t="shared" si="39"/>
        <v>537.36055063823005</v>
      </c>
      <c r="J529" s="2">
        <f t="shared" si="42"/>
        <v>310121.91927250882</v>
      </c>
      <c r="K529" s="7">
        <f t="shared" si="40"/>
        <v>3.1012191927250883</v>
      </c>
      <c r="L529" s="7"/>
      <c r="M529" s="10">
        <v>526</v>
      </c>
      <c r="N529" s="7">
        <f t="shared" si="41"/>
        <v>537.36055063823005</v>
      </c>
      <c r="O529" s="27">
        <v>2.4100401212315012</v>
      </c>
    </row>
    <row r="530" spans="8:15">
      <c r="H530" s="2">
        <v>527</v>
      </c>
      <c r="I530" s="7">
        <f t="shared" si="39"/>
        <v>538.07011009449104</v>
      </c>
      <c r="J530" s="2">
        <f t="shared" si="42"/>
        <v>309614.88733111491</v>
      </c>
      <c r="K530" s="7">
        <f t="shared" si="40"/>
        <v>3.0961488733111491</v>
      </c>
      <c r="L530" s="7"/>
      <c r="M530" s="10">
        <v>527</v>
      </c>
      <c r="N530" s="7">
        <f t="shared" si="41"/>
        <v>538.07011009449104</v>
      </c>
      <c r="O530" s="27">
        <v>2.4002612436001041</v>
      </c>
    </row>
    <row r="531" spans="8:15">
      <c r="H531" s="2">
        <v>528</v>
      </c>
      <c r="I531" s="7">
        <f t="shared" si="39"/>
        <v>538.72686783267193</v>
      </c>
      <c r="J531" s="2">
        <f t="shared" si="42"/>
        <v>309146.9189339719</v>
      </c>
      <c r="K531" s="7">
        <f t="shared" si="40"/>
        <v>3.091469189339719</v>
      </c>
      <c r="L531" s="7"/>
      <c r="M531" s="10">
        <v>528</v>
      </c>
      <c r="N531" s="7">
        <f t="shared" si="41"/>
        <v>538.72686783267193</v>
      </c>
      <c r="O531" s="27">
        <v>2.390074974606534</v>
      </c>
    </row>
    <row r="532" spans="8:15">
      <c r="H532" s="2">
        <v>529</v>
      </c>
      <c r="I532" s="7">
        <f t="shared" si="39"/>
        <v>539.33087771406201</v>
      </c>
      <c r="J532" s="2">
        <f t="shared" si="42"/>
        <v>308717.66233494953</v>
      </c>
      <c r="K532" s="7">
        <f t="shared" si="40"/>
        <v>3.0871766233494955</v>
      </c>
      <c r="L532" s="7"/>
      <c r="M532" s="10">
        <v>529</v>
      </c>
      <c r="N532" s="7">
        <f t="shared" si="41"/>
        <v>539.33087771406201</v>
      </c>
      <c r="O532" s="27">
        <v>2.3794889523564908</v>
      </c>
    </row>
    <row r="533" spans="8:15">
      <c r="H533" s="2">
        <v>530</v>
      </c>
      <c r="I533" s="7">
        <f t="shared" si="39"/>
        <v>539.88219006469092</v>
      </c>
      <c r="J533" s="2">
        <f t="shared" si="42"/>
        <v>308326.79565738182</v>
      </c>
      <c r="K533" s="7">
        <f t="shared" si="40"/>
        <v>3.0832679565738181</v>
      </c>
      <c r="L533" s="7"/>
      <c r="M533" s="10">
        <v>530</v>
      </c>
      <c r="N533" s="7">
        <f t="shared" si="41"/>
        <v>539.88219006469092</v>
      </c>
      <c r="O533" s="27">
        <v>2.3687507710969538</v>
      </c>
    </row>
    <row r="534" spans="8:15">
      <c r="H534" s="2">
        <v>531</v>
      </c>
      <c r="I534" s="7">
        <f t="shared" si="39"/>
        <v>540.3808514807647</v>
      </c>
      <c r="J534" s="2">
        <f t="shared" si="42"/>
        <v>307974.02645466186</v>
      </c>
      <c r="K534" s="7">
        <f t="shared" si="40"/>
        <v>3.0797402645466185</v>
      </c>
      <c r="L534" s="7"/>
      <c r="M534" s="10">
        <v>531</v>
      </c>
      <c r="N534" s="7">
        <f t="shared" si="41"/>
        <v>540.3808514807647</v>
      </c>
      <c r="O534" s="27">
        <v>2.357828945753552</v>
      </c>
    </row>
    <row r="535" spans="8:15">
      <c r="H535" s="2">
        <v>532</v>
      </c>
      <c r="I535" s="7">
        <f t="shared" si="39"/>
        <v>540.82690465150813</v>
      </c>
      <c r="J535" s="2">
        <f t="shared" si="42"/>
        <v>307659.09131210065</v>
      </c>
      <c r="K535" s="7">
        <f t="shared" si="40"/>
        <v>3.0765909131210063</v>
      </c>
      <c r="L535" s="7"/>
      <c r="M535" s="10">
        <v>532</v>
      </c>
      <c r="N535" s="7">
        <f t="shared" si="41"/>
        <v>540.82690465150813</v>
      </c>
      <c r="O535" s="27">
        <v>2.3467026792662118</v>
      </c>
    </row>
    <row r="536" spans="8:15">
      <c r="H536" s="2">
        <v>533</v>
      </c>
      <c r="I536" s="7">
        <f t="shared" si="39"/>
        <v>541.22038819929344</v>
      </c>
      <c r="J536" s="2">
        <f t="shared" si="42"/>
        <v>307381.75548919587</v>
      </c>
      <c r="K536" s="7">
        <f t="shared" si="40"/>
        <v>3.0738175548919586</v>
      </c>
      <c r="L536" s="7"/>
      <c r="M536" s="10">
        <v>533</v>
      </c>
      <c r="N536" s="7">
        <f t="shared" si="41"/>
        <v>541.22038819929344</v>
      </c>
      <c r="O536" s="27">
        <v>2.3351475321416642</v>
      </c>
    </row>
    <row r="537" spans="8:15">
      <c r="H537" s="2">
        <v>534</v>
      </c>
      <c r="I537" s="7">
        <f t="shared" si="39"/>
        <v>541.56133653692916</v>
      </c>
      <c r="J537" s="2">
        <f t="shared" si="42"/>
        <v>307141.81260155572</v>
      </c>
      <c r="K537" s="7">
        <f t="shared" si="40"/>
        <v>3.0714181260155571</v>
      </c>
      <c r="L537" s="7"/>
      <c r="M537" s="10">
        <v>534</v>
      </c>
      <c r="N537" s="7">
        <f t="shared" si="41"/>
        <v>541.56133653692916</v>
      </c>
      <c r="O537" s="27">
        <v>2.3231495525203223</v>
      </c>
    </row>
    <row r="538" spans="8:15">
      <c r="H538" s="2">
        <v>535</v>
      </c>
      <c r="I538" s="7">
        <f t="shared" si="39"/>
        <v>541.84977974200967</v>
      </c>
      <c r="J538" s="2">
        <f t="shared" si="42"/>
        <v>306939.08434179786</v>
      </c>
      <c r="K538" s="7">
        <f t="shared" si="40"/>
        <v>3.0693908434179784</v>
      </c>
      <c r="L538" s="7"/>
      <c r="M538" s="10">
        <v>535</v>
      </c>
      <c r="N538" s="7">
        <f t="shared" si="41"/>
        <v>541.84977974200967</v>
      </c>
      <c r="O538" s="27">
        <v>2.3105744631163359</v>
      </c>
    </row>
    <row r="539" spans="8:15">
      <c r="H539" s="2">
        <v>536</v>
      </c>
      <c r="I539" s="7">
        <f t="shared" si="39"/>
        <v>542.08574344822114</v>
      </c>
      <c r="J539" s="2">
        <f t="shared" si="42"/>
        <v>306773.42023883841</v>
      </c>
      <c r="K539" s="7">
        <f t="shared" si="40"/>
        <v>3.067734202388384</v>
      </c>
      <c r="L539" s="7"/>
      <c r="M539" s="10">
        <v>536</v>
      </c>
      <c r="N539" s="7">
        <f t="shared" si="41"/>
        <v>542.08574344822114</v>
      </c>
      <c r="O539" s="27">
        <v>2.2973759957231681</v>
      </c>
    </row>
    <row r="540" spans="8:15">
      <c r="H540" s="2">
        <v>537</v>
      </c>
      <c r="I540" s="7">
        <f t="shared" si="39"/>
        <v>542.26924875351961</v>
      </c>
      <c r="J540" s="2">
        <f t="shared" si="42"/>
        <v>306644.69745506218</v>
      </c>
      <c r="K540" s="7">
        <f t="shared" si="40"/>
        <v>3.066446974550622</v>
      </c>
      <c r="L540" s="7"/>
      <c r="M540" s="10">
        <v>537</v>
      </c>
      <c r="N540" s="7">
        <f t="shared" si="41"/>
        <v>542.26924875351961</v>
      </c>
      <c r="O540" s="27">
        <v>2.2834382299778961</v>
      </c>
    </row>
    <row r="541" spans="8:15">
      <c r="H541" s="2">
        <v>538</v>
      </c>
      <c r="I541" s="7">
        <f t="shared" si="39"/>
        <v>542.40031214511009</v>
      </c>
      <c r="J541" s="2">
        <f t="shared" si="42"/>
        <v>306552.82062094624</v>
      </c>
      <c r="K541" s="7">
        <f t="shared" si="40"/>
        <v>3.0655282062094624</v>
      </c>
      <c r="L541" s="7"/>
      <c r="M541" s="10">
        <v>538</v>
      </c>
      <c r="N541" s="7">
        <f t="shared" si="41"/>
        <v>542.40031214511009</v>
      </c>
      <c r="O541" s="27">
        <v>2.2688431668876285</v>
      </c>
    </row>
    <row r="542" spans="8:15">
      <c r="H542" s="2">
        <v>539</v>
      </c>
      <c r="I542" s="7">
        <f t="shared" si="39"/>
        <v>542.47894544115729</v>
      </c>
      <c r="J542" s="2">
        <f t="shared" si="42"/>
        <v>306497.72170679399</v>
      </c>
      <c r="K542" s="7">
        <f t="shared" si="40"/>
        <v>3.0649772170679399</v>
      </c>
      <c r="L542" s="7"/>
      <c r="M542" s="10">
        <v>539</v>
      </c>
      <c r="N542" s="7">
        <f t="shared" si="41"/>
        <v>542.47894544115729</v>
      </c>
      <c r="O542" s="27">
        <v>2.2536654102596585</v>
      </c>
    </row>
    <row r="543" spans="8:15">
      <c r="H543" s="2">
        <v>540</v>
      </c>
      <c r="I543" s="7">
        <f t="shared" si="39"/>
        <v>542.50515574919075</v>
      </c>
      <c r="J543" s="2">
        <f t="shared" si="42"/>
        <v>306479.35993130464</v>
      </c>
      <c r="K543" s="7">
        <f t="shared" si="40"/>
        <v>3.0647935993130466</v>
      </c>
      <c r="L543" s="7"/>
      <c r="M543" s="10">
        <v>540</v>
      </c>
      <c r="N543" s="7">
        <f t="shared" si="41"/>
        <v>542.50515574919075</v>
      </c>
      <c r="O543" s="27">
        <v>2.2379136309569918</v>
      </c>
    </row>
    <row r="544" spans="8:15">
      <c r="H544" s="2">
        <v>541</v>
      </c>
      <c r="I544" s="7">
        <f t="shared" si="39"/>
        <v>542.47894544115729</v>
      </c>
      <c r="J544" s="2">
        <f>$J$3</f>
        <v>97000</v>
      </c>
      <c r="K544" s="7">
        <f t="shared" si="40"/>
        <v>0.97</v>
      </c>
      <c r="L544" s="7"/>
      <c r="M544" s="10">
        <v>541</v>
      </c>
      <c r="N544" s="7">
        <f t="shared" si="41"/>
        <v>542.47894544115729</v>
      </c>
      <c r="O544" s="27">
        <v>2.2214430342773461</v>
      </c>
    </row>
    <row r="545" spans="8:15">
      <c r="H545" s="2">
        <v>542</v>
      </c>
      <c r="I545" s="7">
        <f t="shared" si="39"/>
        <v>542.40031214511009</v>
      </c>
      <c r="J545" s="2">
        <f t="shared" ref="J545:J608" si="43">$J$3</f>
        <v>97000</v>
      </c>
      <c r="K545" s="7">
        <f t="shared" si="40"/>
        <v>0.97</v>
      </c>
      <c r="L545" s="7"/>
      <c r="M545" s="10">
        <v>542</v>
      </c>
      <c r="N545" s="7">
        <f t="shared" si="41"/>
        <v>542.40031214511009</v>
      </c>
      <c r="O545" s="27">
        <v>2.2041601544767451</v>
      </c>
    </row>
    <row r="546" spans="8:15">
      <c r="H546" s="2">
        <v>543</v>
      </c>
      <c r="I546" s="7">
        <f t="shared" si="39"/>
        <v>542.26924875351961</v>
      </c>
      <c r="J546" s="2">
        <f t="shared" si="43"/>
        <v>97000</v>
      </c>
      <c r="K546" s="7">
        <f t="shared" si="40"/>
        <v>0.97</v>
      </c>
      <c r="L546" s="7"/>
      <c r="M546" s="10">
        <v>543</v>
      </c>
      <c r="N546" s="7">
        <f t="shared" si="41"/>
        <v>542.26924875351961</v>
      </c>
      <c r="O546" s="27">
        <v>2.1861067486538608</v>
      </c>
    </row>
    <row r="547" spans="8:15">
      <c r="H547" s="2">
        <v>544</v>
      </c>
      <c r="I547" s="7">
        <f t="shared" si="39"/>
        <v>542.08574344822114</v>
      </c>
      <c r="J547" s="2">
        <f t="shared" si="43"/>
        <v>97000</v>
      </c>
      <c r="K547" s="7">
        <f t="shared" si="40"/>
        <v>0.97</v>
      </c>
      <c r="L547" s="7"/>
      <c r="M547" s="10">
        <v>544</v>
      </c>
      <c r="N547" s="7">
        <f t="shared" si="41"/>
        <v>542.08574344822114</v>
      </c>
      <c r="O547" s="27">
        <v>2.1673970628051697</v>
      </c>
    </row>
    <row r="548" spans="8:15">
      <c r="H548" s="2">
        <v>545</v>
      </c>
      <c r="I548" s="7">
        <f t="shared" si="39"/>
        <v>541.84977974200967</v>
      </c>
      <c r="J548" s="2">
        <f t="shared" si="43"/>
        <v>97000</v>
      </c>
      <c r="K548" s="7">
        <f t="shared" si="40"/>
        <v>0.97</v>
      </c>
      <c r="L548" s="7"/>
      <c r="M548" s="10">
        <v>545</v>
      </c>
      <c r="N548" s="7">
        <f t="shared" si="41"/>
        <v>541.84977974200967</v>
      </c>
      <c r="O548" s="27">
        <v>2.1480394524607576</v>
      </c>
    </row>
    <row r="549" spans="8:15">
      <c r="H549" s="2">
        <v>546</v>
      </c>
      <c r="I549" s="7">
        <f t="shared" si="39"/>
        <v>541.56133653692916</v>
      </c>
      <c r="J549" s="2">
        <f t="shared" si="43"/>
        <v>97000</v>
      </c>
      <c r="K549" s="7">
        <f t="shared" si="40"/>
        <v>0.97</v>
      </c>
      <c r="L549" s="7"/>
      <c r="M549" s="10">
        <v>546</v>
      </c>
      <c r="N549" s="7">
        <f t="shared" si="41"/>
        <v>541.56133653692916</v>
      </c>
      <c r="O549" s="27">
        <v>2.1279950032739525</v>
      </c>
    </row>
    <row r="550" spans="8:15">
      <c r="H550" s="2">
        <v>547</v>
      </c>
      <c r="I550" s="7">
        <f t="shared" si="39"/>
        <v>541.22038819929344</v>
      </c>
      <c r="J550" s="2">
        <f t="shared" si="43"/>
        <v>97000</v>
      </c>
      <c r="K550" s="7">
        <f t="shared" si="40"/>
        <v>0.97</v>
      </c>
      <c r="L550" s="7"/>
      <c r="M550" s="10">
        <v>547</v>
      </c>
      <c r="N550" s="7">
        <f t="shared" si="41"/>
        <v>541.22038819929344</v>
      </c>
      <c r="O550" s="27">
        <v>2.1072789823762581</v>
      </c>
    </row>
    <row r="551" spans="8:15">
      <c r="H551" s="2">
        <v>548</v>
      </c>
      <c r="I551" s="7">
        <f t="shared" si="39"/>
        <v>540.82690465150813</v>
      </c>
      <c r="J551" s="2">
        <f t="shared" si="43"/>
        <v>97000</v>
      </c>
      <c r="K551" s="7">
        <f t="shared" si="40"/>
        <v>0.97</v>
      </c>
      <c r="L551" s="7"/>
      <c r="M551" s="10">
        <v>548</v>
      </c>
      <c r="N551" s="7">
        <f t="shared" si="41"/>
        <v>540.82690465150813</v>
      </c>
      <c r="O551" s="27">
        <v>2.0860135062644418</v>
      </c>
    </row>
    <row r="552" spans="8:15">
      <c r="H552" s="2">
        <v>549</v>
      </c>
      <c r="I552" s="7">
        <f t="shared" si="39"/>
        <v>540.3808514807647</v>
      </c>
      <c r="J552" s="2">
        <f t="shared" si="43"/>
        <v>97000</v>
      </c>
      <c r="K552" s="7">
        <f t="shared" si="40"/>
        <v>0.97</v>
      </c>
      <c r="L552" s="7"/>
      <c r="M552" s="10">
        <v>549</v>
      </c>
      <c r="N552" s="7">
        <f t="shared" si="41"/>
        <v>540.3808514807647</v>
      </c>
      <c r="O552" s="27">
        <v>2.0642792820271496</v>
      </c>
    </row>
    <row r="553" spans="8:15">
      <c r="H553" s="2">
        <v>550</v>
      </c>
      <c r="I553" s="7">
        <f t="shared" si="39"/>
        <v>539.88219006469092</v>
      </c>
      <c r="J553" s="2">
        <f t="shared" si="43"/>
        <v>97000</v>
      </c>
      <c r="K553" s="7">
        <f t="shared" si="40"/>
        <v>0.97</v>
      </c>
      <c r="L553" s="7"/>
      <c r="M553" s="10">
        <v>550</v>
      </c>
      <c r="N553" s="7">
        <f t="shared" si="41"/>
        <v>539.88219006469092</v>
      </c>
      <c r="O553" s="27">
        <v>2.0421028995075643</v>
      </c>
    </row>
    <row r="554" spans="8:15">
      <c r="H554" s="2">
        <v>551</v>
      </c>
      <c r="I554" s="7">
        <f t="shared" si="39"/>
        <v>539.33087771406201</v>
      </c>
      <c r="J554" s="2">
        <f t="shared" si="43"/>
        <v>97000</v>
      </c>
      <c r="K554" s="7">
        <f t="shared" si="40"/>
        <v>0.97</v>
      </c>
      <c r="L554" s="7"/>
      <c r="M554" s="10">
        <v>551</v>
      </c>
      <c r="N554" s="7">
        <f t="shared" si="41"/>
        <v>539.33087771406201</v>
      </c>
      <c r="O554" s="27">
        <v>2.0194924330667376</v>
      </c>
    </row>
    <row r="555" spans="8:15">
      <c r="H555" s="2">
        <v>552</v>
      </c>
      <c r="I555" s="7">
        <f t="shared" si="39"/>
        <v>538.72686783267193</v>
      </c>
      <c r="J555" s="2">
        <f t="shared" si="43"/>
        <v>97000</v>
      </c>
      <c r="K555" s="7">
        <f t="shared" si="40"/>
        <v>0.97</v>
      </c>
      <c r="L555" s="7"/>
      <c r="M555" s="10">
        <v>552</v>
      </c>
      <c r="N555" s="7">
        <f t="shared" si="41"/>
        <v>538.72686783267193</v>
      </c>
      <c r="O555" s="27">
        <v>1.9965083238510528</v>
      </c>
    </row>
    <row r="556" spans="8:15">
      <c r="H556" s="2">
        <v>553</v>
      </c>
      <c r="I556" s="7">
        <f t="shared" si="39"/>
        <v>538.07011009449104</v>
      </c>
      <c r="J556" s="2">
        <f t="shared" si="43"/>
        <v>97000</v>
      </c>
      <c r="K556" s="7">
        <f t="shared" si="40"/>
        <v>0.97</v>
      </c>
      <c r="L556" s="7"/>
      <c r="M556" s="10">
        <v>553</v>
      </c>
      <c r="N556" s="7">
        <f t="shared" si="41"/>
        <v>538.07011009449104</v>
      </c>
      <c r="O556" s="27">
        <v>1.973157401678878</v>
      </c>
    </row>
    <row r="557" spans="8:15">
      <c r="H557" s="2">
        <v>554</v>
      </c>
      <c r="I557" s="7">
        <f t="shared" si="39"/>
        <v>537.36055063823017</v>
      </c>
      <c r="J557" s="2">
        <f t="shared" si="43"/>
        <v>97000</v>
      </c>
      <c r="K557" s="7">
        <f t="shared" si="40"/>
        <v>0.97</v>
      </c>
      <c r="L557" s="7"/>
      <c r="M557" s="10">
        <v>554</v>
      </c>
      <c r="N557" s="7">
        <f t="shared" si="41"/>
        <v>537.36055063823017</v>
      </c>
      <c r="O557" s="27">
        <v>1.9494176223226021</v>
      </c>
    </row>
    <row r="558" spans="8:15">
      <c r="H558" s="2">
        <v>555</v>
      </c>
      <c r="I558" s="7">
        <f t="shared" si="39"/>
        <v>536.59813227944812</v>
      </c>
      <c r="J558" s="2">
        <f t="shared" si="43"/>
        <v>97000</v>
      </c>
      <c r="K558" s="7">
        <f t="shared" si="40"/>
        <v>0.97</v>
      </c>
      <c r="L558" s="7"/>
      <c r="M558" s="10">
        <v>555</v>
      </c>
      <c r="N558" s="7">
        <f t="shared" si="41"/>
        <v>536.59813227944812</v>
      </c>
      <c r="O558" s="27">
        <v>1.9252129441972556</v>
      </c>
    </row>
    <row r="559" spans="8:15">
      <c r="H559" s="2">
        <v>556</v>
      </c>
      <c r="I559" s="7">
        <f t="shared" si="39"/>
        <v>535.78279474034207</v>
      </c>
      <c r="J559" s="2">
        <f t="shared" si="43"/>
        <v>97000</v>
      </c>
      <c r="K559" s="7">
        <f t="shared" si="40"/>
        <v>0.97</v>
      </c>
      <c r="L559" s="7"/>
      <c r="M559" s="10">
        <v>556</v>
      </c>
      <c r="N559" s="7">
        <f t="shared" si="41"/>
        <v>535.78279474034207</v>
      </c>
      <c r="O559" s="27">
        <v>1.9005631727757932</v>
      </c>
    </row>
    <row r="560" spans="8:15">
      <c r="H560" s="2">
        <v>557</v>
      </c>
      <c r="I560" s="7">
        <f t="shared" si="39"/>
        <v>534.91447489736299</v>
      </c>
      <c r="J560" s="2">
        <f t="shared" si="43"/>
        <v>97000</v>
      </c>
      <c r="K560" s="7">
        <f t="shared" si="40"/>
        <v>0.97</v>
      </c>
      <c r="L560" s="7"/>
      <c r="M560" s="10">
        <v>557</v>
      </c>
      <c r="N560" s="7">
        <f t="shared" si="41"/>
        <v>534.91447489736299</v>
      </c>
      <c r="O560" s="27">
        <v>1.8755011947954543</v>
      </c>
    </row>
    <row r="561" spans="8:15">
      <c r="H561" s="2">
        <v>558</v>
      </c>
      <c r="I561" s="7">
        <f t="shared" si="39"/>
        <v>533.99310704680693</v>
      </c>
      <c r="J561" s="2">
        <f t="shared" si="43"/>
        <v>97000</v>
      </c>
      <c r="K561" s="7">
        <f t="shared" si="40"/>
        <v>0.97</v>
      </c>
      <c r="L561" s="7"/>
      <c r="M561" s="10">
        <v>558</v>
      </c>
      <c r="N561" s="7">
        <f t="shared" si="41"/>
        <v>533.99310704680693</v>
      </c>
      <c r="O561" s="27">
        <v>1.8501486094136548</v>
      </c>
    </row>
    <row r="562" spans="8:15">
      <c r="H562" s="2">
        <v>559</v>
      </c>
      <c r="I562" s="7">
        <f t="shared" si="39"/>
        <v>533.01862318852761</v>
      </c>
      <c r="J562" s="2">
        <f t="shared" si="43"/>
        <v>97000</v>
      </c>
      <c r="K562" s="7">
        <f t="shared" si="40"/>
        <v>0.97</v>
      </c>
      <c r="L562" s="7"/>
      <c r="M562" s="10">
        <v>559</v>
      </c>
      <c r="N562" s="7">
        <f t="shared" si="41"/>
        <v>533.01862318852761</v>
      </c>
      <c r="O562" s="27">
        <v>1.8246022322072859</v>
      </c>
    </row>
    <row r="563" spans="8:15">
      <c r="H563" s="2">
        <v>560</v>
      </c>
      <c r="I563" s="7">
        <f t="shared" si="39"/>
        <v>531.99095332792228</v>
      </c>
      <c r="J563" s="2">
        <f t="shared" si="43"/>
        <v>97000</v>
      </c>
      <c r="K563" s="7">
        <f t="shared" si="40"/>
        <v>0.97</v>
      </c>
      <c r="L563" s="7"/>
      <c r="M563" s="10">
        <v>560</v>
      </c>
      <c r="N563" s="7">
        <f t="shared" si="41"/>
        <v>531.99095332792228</v>
      </c>
      <c r="O563" s="27">
        <v>1.7989768102819483</v>
      </c>
    </row>
    <row r="564" spans="8:15">
      <c r="H564" s="2">
        <v>561</v>
      </c>
      <c r="I564" s="7">
        <f t="shared" si="39"/>
        <v>530.91002579633448</v>
      </c>
      <c r="J564" s="2">
        <f t="shared" si="43"/>
        <v>97000</v>
      </c>
      <c r="K564" s="7">
        <f t="shared" si="40"/>
        <v>0.97</v>
      </c>
      <c r="L564" s="7"/>
      <c r="M564" s="10">
        <v>561</v>
      </c>
      <c r="N564" s="7">
        <f t="shared" si="41"/>
        <v>530.91002579633448</v>
      </c>
      <c r="O564" s="27">
        <v>1.7733133315007454</v>
      </c>
    </row>
    <row r="565" spans="8:15">
      <c r="H565" s="2">
        <v>562</v>
      </c>
      <c r="I565" s="7">
        <f t="shared" si="39"/>
        <v>529.77576759001681</v>
      </c>
      <c r="J565" s="2">
        <f t="shared" si="43"/>
        <v>97000</v>
      </c>
      <c r="K565" s="7">
        <f t="shared" si="40"/>
        <v>0.97</v>
      </c>
      <c r="L565" s="7"/>
      <c r="M565" s="10">
        <v>562</v>
      </c>
      <c r="N565" s="7">
        <f t="shared" si="41"/>
        <v>529.77576759001681</v>
      </c>
      <c r="O565" s="27">
        <v>1.7476270872040238</v>
      </c>
    </row>
    <row r="566" spans="8:15">
      <c r="H566" s="2">
        <v>563</v>
      </c>
      <c r="I566" s="7">
        <f t="shared" si="39"/>
        <v>528.58810472779169</v>
      </c>
      <c r="J566" s="2">
        <f t="shared" si="43"/>
        <v>97000</v>
      </c>
      <c r="K566" s="7">
        <f t="shared" si="40"/>
        <v>0.97</v>
      </c>
      <c r="L566" s="7"/>
      <c r="M566" s="10">
        <v>563</v>
      </c>
      <c r="N566" s="7">
        <f t="shared" si="41"/>
        <v>528.58810472779169</v>
      </c>
      <c r="O566" s="27">
        <v>1.721871732244711</v>
      </c>
    </row>
    <row r="567" spans="8:15">
      <c r="H567" s="2">
        <v>564</v>
      </c>
      <c r="I567" s="7">
        <f t="shared" si="39"/>
        <v>527.3469626275313</v>
      </c>
      <c r="J567" s="2">
        <f t="shared" si="43"/>
        <v>97000</v>
      </c>
      <c r="K567" s="7">
        <f t="shared" si="40"/>
        <v>0.97</v>
      </c>
      <c r="L567" s="7"/>
      <c r="M567" s="10">
        <v>564</v>
      </c>
      <c r="N567" s="7">
        <f t="shared" si="41"/>
        <v>527.3469626275313</v>
      </c>
      <c r="O567" s="27">
        <v>1.6960322647973307</v>
      </c>
    </row>
    <row r="568" spans="8:15">
      <c r="H568" s="2">
        <v>565</v>
      </c>
      <c r="I568" s="7">
        <f t="shared" si="39"/>
        <v>526.05226650158249</v>
      </c>
      <c r="J568" s="2">
        <f t="shared" si="43"/>
        <v>97000</v>
      </c>
      <c r="K568" s="7">
        <f t="shared" si="40"/>
        <v>0.97</v>
      </c>
      <c r="L568" s="7"/>
      <c r="M568" s="10">
        <v>565</v>
      </c>
      <c r="N568" s="7">
        <f t="shared" si="41"/>
        <v>526.05226650158249</v>
      </c>
      <c r="O568" s="27">
        <v>1.6700811384303598</v>
      </c>
    </row>
    <row r="569" spans="8:15">
      <c r="H569" s="2">
        <v>566</v>
      </c>
      <c r="I569" s="7">
        <f t="shared" si="39"/>
        <v>524.70394177122955</v>
      </c>
      <c r="J569" s="2">
        <f t="shared" si="43"/>
        <v>97000</v>
      </c>
      <c r="K569" s="7">
        <f t="shared" si="40"/>
        <v>0.97</v>
      </c>
      <c r="L569" s="7"/>
      <c r="M569" s="10">
        <v>566</v>
      </c>
      <c r="N569" s="7">
        <f t="shared" si="41"/>
        <v>524.70394177122955</v>
      </c>
      <c r="O569" s="27">
        <v>1.64412005839657</v>
      </c>
    </row>
    <row r="570" spans="8:15">
      <c r="H570" s="2">
        <v>567</v>
      </c>
      <c r="I570" s="7">
        <f t="shared" si="39"/>
        <v>523.30191450028906</v>
      </c>
      <c r="J570" s="2">
        <f t="shared" si="43"/>
        <v>97000</v>
      </c>
      <c r="K570" s="7">
        <f t="shared" si="40"/>
        <v>0.97</v>
      </c>
      <c r="L570" s="7"/>
      <c r="M570" s="10">
        <v>567</v>
      </c>
      <c r="N570" s="7">
        <f t="shared" si="41"/>
        <v>523.30191450028906</v>
      </c>
      <c r="O570" s="27">
        <v>1.6182440408173375</v>
      </c>
    </row>
    <row r="571" spans="8:15">
      <c r="H571" s="2">
        <v>568</v>
      </c>
      <c r="I571" s="7">
        <f t="shared" si="39"/>
        <v>521.84611184790197</v>
      </c>
      <c r="J571" s="2">
        <f t="shared" si="43"/>
        <v>97000</v>
      </c>
      <c r="K571" s="7">
        <f t="shared" si="40"/>
        <v>0.97</v>
      </c>
      <c r="L571" s="7"/>
      <c r="M571" s="10">
        <v>568</v>
      </c>
      <c r="N571" s="7">
        <f t="shared" si="41"/>
        <v>521.84611184790197</v>
      </c>
      <c r="O571" s="27">
        <v>1.5926515631361162</v>
      </c>
    </row>
    <row r="572" spans="8:15">
      <c r="H572" s="2">
        <v>569</v>
      </c>
      <c r="I572" s="7">
        <f t="shared" si="39"/>
        <v>520.33646254056964</v>
      </c>
      <c r="J572" s="2">
        <f t="shared" si="43"/>
        <v>97000</v>
      </c>
      <c r="K572" s="7">
        <f t="shared" si="40"/>
        <v>0.97</v>
      </c>
      <c r="L572" s="7"/>
      <c r="M572" s="10">
        <v>569</v>
      </c>
      <c r="N572" s="7">
        <f t="shared" si="41"/>
        <v>520.33646254056964</v>
      </c>
      <c r="O572" s="27">
        <v>1.5674211205900115</v>
      </c>
    </row>
    <row r="573" spans="8:15">
      <c r="H573" s="2">
        <v>570</v>
      </c>
      <c r="I573" s="7">
        <f t="shared" si="39"/>
        <v>518.77289736345688</v>
      </c>
      <c r="J573" s="2">
        <f t="shared" si="43"/>
        <v>97000</v>
      </c>
      <c r="K573" s="7">
        <f t="shared" si="40"/>
        <v>0.97</v>
      </c>
      <c r="L573" s="7"/>
      <c r="M573" s="10">
        <v>570</v>
      </c>
      <c r="N573" s="7">
        <f t="shared" si="41"/>
        <v>518.77289736345688</v>
      </c>
      <c r="O573" s="27">
        <v>1.5426144443305265</v>
      </c>
    </row>
    <row r="574" spans="8:15">
      <c r="H574" s="2">
        <v>571</v>
      </c>
      <c r="I574" s="7">
        <f t="shared" si="39"/>
        <v>517.15534967095857</v>
      </c>
      <c r="J574" s="2">
        <f t="shared" si="43"/>
        <v>97000</v>
      </c>
      <c r="K574" s="7">
        <f t="shared" si="40"/>
        <v>0.97</v>
      </c>
      <c r="L574" s="7"/>
      <c r="M574" s="10">
        <v>571</v>
      </c>
      <c r="N574" s="7">
        <f t="shared" si="41"/>
        <v>517.15534967095857</v>
      </c>
      <c r="O574" s="27">
        <v>1.5181378252680442</v>
      </c>
    </row>
    <row r="575" spans="8:15">
      <c r="H575" s="2">
        <v>572</v>
      </c>
      <c r="I575" s="7">
        <f t="shared" si="39"/>
        <v>515.48375591649335</v>
      </c>
      <c r="J575" s="2">
        <f t="shared" si="43"/>
        <v>97000</v>
      </c>
      <c r="K575" s="7">
        <f t="shared" si="40"/>
        <v>0.97</v>
      </c>
      <c r="L575" s="7"/>
      <c r="M575" s="10">
        <v>572</v>
      </c>
      <c r="N575" s="7">
        <f t="shared" si="41"/>
        <v>515.48375591649335</v>
      </c>
      <c r="O575" s="27">
        <v>1.4939165613771042</v>
      </c>
    </row>
    <row r="576" spans="8:15">
      <c r="H576" s="2">
        <v>573</v>
      </c>
      <c r="I576" s="7">
        <f t="shared" si="39"/>
        <v>513.75805620145513</v>
      </c>
      <c r="J576" s="2">
        <f t="shared" si="43"/>
        <v>97000</v>
      </c>
      <c r="K576" s="7">
        <f t="shared" si="40"/>
        <v>0.97</v>
      </c>
      <c r="L576" s="7"/>
      <c r="M576" s="10">
        <v>573</v>
      </c>
      <c r="N576" s="7">
        <f t="shared" si="41"/>
        <v>513.75805620145513</v>
      </c>
      <c r="O576" s="27">
        <v>1.4699455676268889</v>
      </c>
    </row>
    <row r="577" spans="8:15">
      <c r="H577" s="2">
        <v>574</v>
      </c>
      <c r="I577" s="7">
        <f t="shared" si="39"/>
        <v>511.97819484321997</v>
      </c>
      <c r="J577" s="2">
        <f t="shared" si="43"/>
        <v>97000</v>
      </c>
      <c r="K577" s="7">
        <f t="shared" si="40"/>
        <v>0.97</v>
      </c>
      <c r="L577" s="7"/>
      <c r="M577" s="10">
        <v>574</v>
      </c>
      <c r="N577" s="7">
        <f t="shared" si="41"/>
        <v>511.97819484321997</v>
      </c>
      <c r="O577" s="27">
        <v>1.4462977943876907</v>
      </c>
    </row>
    <row r="578" spans="8:15">
      <c r="H578" s="2">
        <v>575</v>
      </c>
      <c r="I578" s="7">
        <f t="shared" si="39"/>
        <v>510.14412096206303</v>
      </c>
      <c r="J578" s="2">
        <f t="shared" si="43"/>
        <v>97000</v>
      </c>
      <c r="K578" s="7">
        <f t="shared" si="40"/>
        <v>0.97</v>
      </c>
      <c r="L578" s="7"/>
      <c r="M578" s="10">
        <v>575</v>
      </c>
      <c r="N578" s="7">
        <f t="shared" si="41"/>
        <v>510.14412096206303</v>
      </c>
      <c r="O578" s="27">
        <v>1.4230238352401139</v>
      </c>
    </row>
    <row r="579" spans="8:15">
      <c r="H579" s="2">
        <v>576</v>
      </c>
      <c r="I579" s="7">
        <f t="shared" si="39"/>
        <v>508.25578908679682</v>
      </c>
      <c r="J579" s="2">
        <f t="shared" si="43"/>
        <v>97000</v>
      </c>
      <c r="K579" s="7">
        <f t="shared" si="40"/>
        <v>0.97</v>
      </c>
      <c r="L579" s="7"/>
      <c r="M579" s="10">
        <v>576</v>
      </c>
      <c r="N579" s="7">
        <f t="shared" si="41"/>
        <v>508.25578908679682</v>
      </c>
      <c r="O579" s="27">
        <v>1.4000234460905021</v>
      </c>
    </row>
    <row r="580" spans="8:15">
      <c r="H580" s="2">
        <v>577</v>
      </c>
      <c r="I580" s="7">
        <f t="shared" ref="I580:I643" si="44">$B$9+PI()*$B$5^2/4*($B$6+$B$7-$B$6*COS(RADIANS(H580))-$B$7*SQRT(1-($B$6/$B$7*SIN(RADIANS(H580)))^2))</f>
        <v>506.31315977889767</v>
      </c>
      <c r="J580" s="2">
        <f t="shared" si="43"/>
        <v>97000</v>
      </c>
      <c r="K580" s="7">
        <f t="shared" ref="K580:K643" si="45">J580/10^5</f>
        <v>0.97</v>
      </c>
      <c r="L580" s="7"/>
      <c r="M580" s="10">
        <v>577</v>
      </c>
      <c r="N580" s="7">
        <f t="shared" ref="N580:N643" si="46">$B$9+PI()*$B$5^2/4*($B$6+$B$7-$B$6*COS(RADIANS(M580))-$B$7*SQRT(1-($B$6/$B$7*SIN(RADIANS(M580)))^2))</f>
        <v>506.31315977889767</v>
      </c>
      <c r="O580" s="27">
        <v>1.3772678701721957</v>
      </c>
    </row>
    <row r="581" spans="8:15">
      <c r="H581" s="2">
        <v>578</v>
      </c>
      <c r="I581" s="7">
        <f t="shared" si="44"/>
        <v>504.31620027484121</v>
      </c>
      <c r="J581" s="2">
        <f t="shared" si="43"/>
        <v>97000</v>
      </c>
      <c r="K581" s="7">
        <f t="shared" si="45"/>
        <v>0.97</v>
      </c>
      <c r="L581" s="7"/>
      <c r="M581" s="10">
        <v>578</v>
      </c>
      <c r="N581" s="7">
        <f t="shared" si="46"/>
        <v>504.31620027484121</v>
      </c>
      <c r="O581" s="27">
        <v>1.3548572897184687</v>
      </c>
    </row>
    <row r="582" spans="8:15">
      <c r="H582" s="2">
        <v>579</v>
      </c>
      <c r="I582" s="7">
        <f t="shared" si="44"/>
        <v>502.26488514630404</v>
      </c>
      <c r="J582" s="2">
        <f t="shared" si="43"/>
        <v>97000</v>
      </c>
      <c r="K582" s="7">
        <f t="shared" si="45"/>
        <v>0.97</v>
      </c>
      <c r="L582" s="7"/>
      <c r="M582" s="10">
        <v>579</v>
      </c>
      <c r="N582" s="7">
        <f t="shared" si="46"/>
        <v>502.26488514630404</v>
      </c>
      <c r="O582" s="27">
        <v>1.3330650817427656</v>
      </c>
    </row>
    <row r="583" spans="8:15">
      <c r="H583" s="2">
        <v>580</v>
      </c>
      <c r="I583" s="7">
        <f t="shared" si="44"/>
        <v>500.15919697784875</v>
      </c>
      <c r="J583" s="2">
        <f t="shared" si="43"/>
        <v>97000</v>
      </c>
      <c r="K583" s="7">
        <f t="shared" si="45"/>
        <v>0.97</v>
      </c>
      <c r="L583" s="7"/>
      <c r="M583" s="10">
        <v>580</v>
      </c>
      <c r="N583" s="7">
        <f t="shared" si="46"/>
        <v>500.15919697784875</v>
      </c>
      <c r="O583" s="27">
        <v>1.3120015371739351</v>
      </c>
    </row>
    <row r="584" spans="8:15">
      <c r="H584" s="2">
        <v>581</v>
      </c>
      <c r="I584" s="7">
        <f t="shared" si="44"/>
        <v>497.99912706163633</v>
      </c>
      <c r="J584" s="2">
        <f t="shared" si="43"/>
        <v>97000</v>
      </c>
      <c r="K584" s="7">
        <f t="shared" si="45"/>
        <v>0.97</v>
      </c>
      <c r="L584" s="7"/>
      <c r="M584" s="10">
        <v>581</v>
      </c>
      <c r="N584" s="7">
        <f t="shared" si="46"/>
        <v>497.99912706163633</v>
      </c>
      <c r="O584" s="27">
        <v>1.2916000285781808</v>
      </c>
    </row>
    <row r="585" spans="8:15">
      <c r="H585" s="2">
        <v>582</v>
      </c>
      <c r="I585" s="7">
        <f t="shared" si="44"/>
        <v>495.78467610865852</v>
      </c>
      <c r="J585" s="2">
        <f t="shared" si="43"/>
        <v>97000</v>
      </c>
      <c r="K585" s="7">
        <f t="shared" si="45"/>
        <v>0.97</v>
      </c>
      <c r="L585" s="7"/>
      <c r="M585" s="10">
        <v>582</v>
      </c>
      <c r="N585" s="7">
        <f t="shared" si="46"/>
        <v>495.78467610865852</v>
      </c>
      <c r="O585" s="27">
        <v>1.2716466413095928</v>
      </c>
    </row>
    <row r="586" spans="8:15">
      <c r="H586" s="2">
        <v>583</v>
      </c>
      <c r="I586" s="7">
        <f t="shared" si="44"/>
        <v>493.51585497591225</v>
      </c>
      <c r="J586" s="2">
        <f t="shared" si="43"/>
        <v>97000</v>
      </c>
      <c r="K586" s="7">
        <f t="shared" si="45"/>
        <v>0.97</v>
      </c>
      <c r="L586" s="7"/>
      <c r="M586" s="10">
        <v>583</v>
      </c>
      <c r="N586" s="7">
        <f t="shared" si="46"/>
        <v>493.51585497591225</v>
      </c>
      <c r="O586" s="27">
        <v>1.2520192691418592</v>
      </c>
    </row>
    <row r="587" spans="8:15">
      <c r="H587" s="2">
        <v>584</v>
      </c>
      <c r="I587" s="7">
        <f t="shared" si="44"/>
        <v>491.19268540887293</v>
      </c>
      <c r="J587" s="2">
        <f t="shared" si="43"/>
        <v>97000</v>
      </c>
      <c r="K587" s="7">
        <f t="shared" si="45"/>
        <v>0.97</v>
      </c>
      <c r="L587" s="7"/>
      <c r="M587" s="10">
        <v>584</v>
      </c>
      <c r="N587" s="7">
        <f t="shared" si="46"/>
        <v>491.19268540887293</v>
      </c>
      <c r="O587" s="27">
        <v>1.2327394013966764</v>
      </c>
    </row>
    <row r="588" spans="8:15">
      <c r="H588" s="2">
        <v>585</v>
      </c>
      <c r="I588" s="7">
        <f t="shared" si="44"/>
        <v>488.81520079855494</v>
      </c>
      <c r="J588" s="2">
        <f t="shared" si="43"/>
        <v>97000</v>
      </c>
      <c r="K588" s="7">
        <f t="shared" si="45"/>
        <v>0.97</v>
      </c>
      <c r="L588" s="7"/>
      <c r="M588" s="10">
        <v>585</v>
      </c>
      <c r="N588" s="7">
        <f t="shared" si="46"/>
        <v>488.81520079855494</v>
      </c>
      <c r="O588" s="27">
        <v>1.2139164104648079</v>
      </c>
    </row>
    <row r="589" spans="8:15">
      <c r="H589" s="2">
        <v>586</v>
      </c>
      <c r="I589" s="7">
        <f t="shared" si="44"/>
        <v>486.38344695237299</v>
      </c>
      <c r="J589" s="2">
        <f t="shared" si="43"/>
        <v>97000</v>
      </c>
      <c r="K589" s="7">
        <f t="shared" si="45"/>
        <v>0.97</v>
      </c>
      <c r="L589" s="7"/>
      <c r="M589" s="10">
        <v>586</v>
      </c>
      <c r="N589" s="7">
        <f t="shared" si="46"/>
        <v>486.38344695237299</v>
      </c>
      <c r="O589" s="27">
        <v>1.1957120616608152</v>
      </c>
    </row>
    <row r="590" spans="8:15">
      <c r="H590" s="2">
        <v>587</v>
      </c>
      <c r="I590" s="7">
        <f t="shared" si="44"/>
        <v>483.89748287794299</v>
      </c>
      <c r="J590" s="2">
        <f t="shared" si="43"/>
        <v>97000</v>
      </c>
      <c r="K590" s="7">
        <f t="shared" si="45"/>
        <v>0.97</v>
      </c>
      <c r="L590" s="7"/>
      <c r="M590" s="10">
        <v>587</v>
      </c>
      <c r="N590" s="7">
        <f t="shared" si="46"/>
        <v>483.89748287794299</v>
      </c>
      <c r="O590" s="27">
        <v>1.1781948401993998</v>
      </c>
    </row>
    <row r="591" spans="8:15">
      <c r="H591" s="2">
        <v>588</v>
      </c>
      <c r="I591" s="7">
        <f t="shared" si="44"/>
        <v>481.35738157889193</v>
      </c>
      <c r="J591" s="2">
        <f t="shared" si="43"/>
        <v>97000</v>
      </c>
      <c r="K591" s="7">
        <f t="shared" si="45"/>
        <v>0.97</v>
      </c>
      <c r="L591" s="7"/>
      <c r="M591" s="10">
        <v>588</v>
      </c>
      <c r="N591" s="7">
        <f t="shared" si="46"/>
        <v>481.35738157889193</v>
      </c>
      <c r="O591" s="27">
        <v>1.1614202464145884</v>
      </c>
    </row>
    <row r="592" spans="8:15">
      <c r="H592" s="2">
        <v>589</v>
      </c>
      <c r="I592" s="7">
        <f t="shared" si="44"/>
        <v>478.76323086165536</v>
      </c>
      <c r="J592" s="2">
        <f t="shared" si="43"/>
        <v>97000</v>
      </c>
      <c r="K592" s="7">
        <f t="shared" si="45"/>
        <v>0.97</v>
      </c>
      <c r="L592" s="7"/>
      <c r="M592" s="10">
        <v>589</v>
      </c>
      <c r="N592" s="7">
        <f t="shared" si="46"/>
        <v>478.76323086165536</v>
      </c>
      <c r="O592" s="27">
        <v>1.1453514051714497</v>
      </c>
    </row>
    <row r="593" spans="8:15">
      <c r="H593" s="2">
        <v>590</v>
      </c>
      <c r="I593" s="7">
        <f t="shared" si="44"/>
        <v>476.11513415217678</v>
      </c>
      <c r="J593" s="2">
        <f t="shared" si="43"/>
        <v>97000</v>
      </c>
      <c r="K593" s="7">
        <f t="shared" si="45"/>
        <v>0.97</v>
      </c>
      <c r="L593" s="7"/>
      <c r="M593" s="10">
        <v>590</v>
      </c>
      <c r="N593" s="7">
        <f t="shared" si="46"/>
        <v>476.11513415217678</v>
      </c>
      <c r="O593" s="27">
        <v>1.1299442063976175</v>
      </c>
    </row>
    <row r="594" spans="8:15">
      <c r="H594" s="2">
        <v>591</v>
      </c>
      <c r="I594" s="7">
        <f t="shared" si="44"/>
        <v>473.41321132133152</v>
      </c>
      <c r="J594" s="2">
        <f t="shared" si="43"/>
        <v>97000</v>
      </c>
      <c r="K594" s="7">
        <f t="shared" si="45"/>
        <v>0.97</v>
      </c>
      <c r="L594" s="7"/>
      <c r="M594" s="10">
        <v>591</v>
      </c>
      <c r="N594" s="7">
        <f t="shared" si="46"/>
        <v>473.41321132133152</v>
      </c>
      <c r="O594" s="27">
        <v>1.1151563268514153</v>
      </c>
    </row>
    <row r="595" spans="8:15">
      <c r="H595" s="2">
        <v>592</v>
      </c>
      <c r="I595" s="7">
        <f t="shared" si="44"/>
        <v>470.6575995178224</v>
      </c>
      <c r="J595" s="2">
        <f t="shared" si="43"/>
        <v>97000</v>
      </c>
      <c r="K595" s="7">
        <f t="shared" si="45"/>
        <v>0.97</v>
      </c>
      <c r="L595" s="7"/>
      <c r="M595" s="10">
        <v>592</v>
      </c>
      <c r="N595" s="7">
        <f t="shared" si="46"/>
        <v>470.6575995178224</v>
      </c>
      <c r="O595" s="27">
        <v>1.1009607535340269</v>
      </c>
    </row>
    <row r="596" spans="8:15">
      <c r="H596" s="2">
        <v>593</v>
      </c>
      <c r="I596" s="7">
        <f t="shared" si="44"/>
        <v>467.84845400721349</v>
      </c>
      <c r="J596" s="2">
        <f t="shared" si="43"/>
        <v>97000</v>
      </c>
      <c r="K596" s="7">
        <f t="shared" si="45"/>
        <v>0.97</v>
      </c>
      <c r="L596" s="7"/>
      <c r="M596" s="10">
        <v>593</v>
      </c>
      <c r="N596" s="7">
        <f t="shared" si="46"/>
        <v>467.84845400721349</v>
      </c>
      <c r="O596" s="27">
        <v>1.0874162585877925</v>
      </c>
    </row>
    <row r="597" spans="8:15">
      <c r="H597" s="2">
        <v>594</v>
      </c>
      <c r="I597" s="7">
        <f t="shared" si="44"/>
        <v>464.98594901568634</v>
      </c>
      <c r="J597" s="2">
        <f t="shared" si="43"/>
        <v>97000</v>
      </c>
      <c r="K597" s="7">
        <f t="shared" si="45"/>
        <v>0.97</v>
      </c>
      <c r="L597" s="7"/>
      <c r="M597" s="10">
        <v>594</v>
      </c>
      <c r="N597" s="7">
        <f t="shared" si="46"/>
        <v>464.98594901568634</v>
      </c>
      <c r="O597" s="27">
        <v>1.0744917200704298</v>
      </c>
    </row>
    <row r="598" spans="8:15">
      <c r="H598" s="2">
        <v>595</v>
      </c>
      <c r="I598" s="7">
        <f t="shared" si="44"/>
        <v>462.07027857702025</v>
      </c>
      <c r="J598" s="2">
        <f t="shared" si="43"/>
        <v>97000</v>
      </c>
      <c r="K598" s="7">
        <f t="shared" si="45"/>
        <v>0.97</v>
      </c>
      <c r="L598" s="7"/>
      <c r="M598" s="10">
        <v>595</v>
      </c>
      <c r="N598" s="7">
        <f t="shared" si="46"/>
        <v>462.07027857702025</v>
      </c>
      <c r="O598" s="27">
        <v>1.0621900707159537</v>
      </c>
    </row>
    <row r="599" spans="8:15">
      <c r="H599" s="2">
        <v>596</v>
      </c>
      <c r="I599" s="7">
        <f t="shared" si="44"/>
        <v>459.10165738123061</v>
      </c>
      <c r="J599" s="2">
        <f t="shared" si="43"/>
        <v>97000</v>
      </c>
      <c r="K599" s="7">
        <f t="shared" si="45"/>
        <v>0.97</v>
      </c>
      <c r="L599" s="7"/>
      <c r="M599" s="10">
        <v>596</v>
      </c>
      <c r="N599" s="7">
        <f t="shared" si="46"/>
        <v>459.10165738123061</v>
      </c>
      <c r="O599" s="27">
        <v>1.0504443020228689</v>
      </c>
    </row>
    <row r="600" spans="8:15">
      <c r="H600" s="2">
        <v>597</v>
      </c>
      <c r="I600" s="7">
        <f t="shared" si="44"/>
        <v>456.08032162320325</v>
      </c>
      <c r="J600" s="2">
        <f t="shared" si="43"/>
        <v>97000</v>
      </c>
      <c r="K600" s="7">
        <f t="shared" si="45"/>
        <v>0.97</v>
      </c>
      <c r="L600" s="7"/>
      <c r="M600" s="10">
        <v>597</v>
      </c>
      <c r="N600" s="7">
        <f t="shared" si="46"/>
        <v>456.08032162320325</v>
      </c>
      <c r="O600" s="27">
        <v>1.0393478809854761</v>
      </c>
    </row>
    <row r="601" spans="8:15">
      <c r="H601" s="2">
        <v>598</v>
      </c>
      <c r="I601" s="7">
        <f t="shared" si="44"/>
        <v>453.00652984960777</v>
      </c>
      <c r="J601" s="2">
        <f t="shared" si="43"/>
        <v>97000</v>
      </c>
      <c r="K601" s="7">
        <f t="shared" si="45"/>
        <v>0.97</v>
      </c>
      <c r="L601" s="7"/>
      <c r="M601" s="10">
        <v>598</v>
      </c>
      <c r="N601" s="7">
        <f t="shared" si="46"/>
        <v>453.00652984960777</v>
      </c>
      <c r="O601" s="27">
        <v>1.0289627040153038</v>
      </c>
    </row>
    <row r="602" spans="8:15">
      <c r="H602" s="2">
        <v>599</v>
      </c>
      <c r="I602" s="7">
        <f t="shared" si="44"/>
        <v>449.88056380228664</v>
      </c>
      <c r="J602" s="2">
        <f t="shared" si="43"/>
        <v>97000</v>
      </c>
      <c r="K602" s="7">
        <f t="shared" si="45"/>
        <v>0.97</v>
      </c>
      <c r="L602" s="7"/>
      <c r="M602" s="10">
        <v>599</v>
      </c>
      <c r="N602" s="7">
        <f t="shared" si="46"/>
        <v>449.88056380228664</v>
      </c>
      <c r="O602" s="27">
        <v>1.0193818742827994</v>
      </c>
    </row>
    <row r="603" spans="8:15">
      <c r="H603" s="2">
        <v>600</v>
      </c>
      <c r="I603" s="7">
        <f t="shared" si="44"/>
        <v>446.70272925625261</v>
      </c>
      <c r="J603" s="2">
        <f t="shared" si="43"/>
        <v>97000</v>
      </c>
      <c r="K603" s="7">
        <f t="shared" si="45"/>
        <v>0.97</v>
      </c>
      <c r="L603" s="7"/>
      <c r="M603" s="10">
        <v>600</v>
      </c>
      <c r="N603" s="7">
        <f t="shared" si="46"/>
        <v>446.70272925625261</v>
      </c>
      <c r="O603" s="27">
        <v>1.0105822131457305</v>
      </c>
    </row>
    <row r="604" spans="8:15">
      <c r="H604" s="2">
        <v>601</v>
      </c>
      <c r="I604" s="7">
        <f t="shared" si="44"/>
        <v>443.47335685036478</v>
      </c>
      <c r="J604" s="2">
        <f t="shared" si="43"/>
        <v>97000</v>
      </c>
      <c r="K604" s="7">
        <f t="shared" si="45"/>
        <v>0.97</v>
      </c>
      <c r="L604" s="7"/>
      <c r="M604" s="10">
        <v>601</v>
      </c>
      <c r="N604" s="7">
        <f t="shared" si="46"/>
        <v>443.47335685036478</v>
      </c>
      <c r="O604" s="27">
        <v>1.0025521411660956</v>
      </c>
    </row>
    <row r="605" spans="8:15">
      <c r="H605" s="2">
        <v>602</v>
      </c>
      <c r="I605" s="7">
        <f t="shared" si="44"/>
        <v>440.19280290868585</v>
      </c>
      <c r="J605" s="2">
        <f t="shared" si="43"/>
        <v>97000</v>
      </c>
      <c r="K605" s="7">
        <f t="shared" si="45"/>
        <v>0.97</v>
      </c>
      <c r="L605" s="7"/>
      <c r="M605" s="10">
        <v>602</v>
      </c>
      <c r="N605" s="7">
        <f t="shared" si="46"/>
        <v>440.19280290868585</v>
      </c>
      <c r="O605" s="27">
        <v>0.99525326764312017</v>
      </c>
    </row>
    <row r="606" spans="8:15">
      <c r="H606" s="2">
        <v>603</v>
      </c>
      <c r="I606" s="7">
        <f t="shared" si="44"/>
        <v>436.86145025047546</v>
      </c>
      <c r="J606" s="2">
        <f t="shared" si="43"/>
        <v>97000</v>
      </c>
      <c r="K606" s="7">
        <f t="shared" si="45"/>
        <v>0.97</v>
      </c>
      <c r="L606" s="7"/>
      <c r="M606" s="10">
        <v>603</v>
      </c>
      <c r="N606" s="7">
        <f t="shared" si="46"/>
        <v>436.86145025047546</v>
      </c>
      <c r="O606" s="27">
        <v>0.9886618023812993</v>
      </c>
    </row>
    <row r="607" spans="8:15">
      <c r="H607" s="2">
        <v>604</v>
      </c>
      <c r="I607" s="7">
        <f t="shared" si="44"/>
        <v>433.47970898671633</v>
      </c>
      <c r="J607" s="2">
        <f t="shared" si="43"/>
        <v>97000</v>
      </c>
      <c r="K607" s="7">
        <f t="shared" si="45"/>
        <v>0.97</v>
      </c>
      <c r="L607" s="7"/>
      <c r="M607" s="10">
        <v>604</v>
      </c>
      <c r="N607" s="7">
        <f t="shared" si="46"/>
        <v>433.47970898671633</v>
      </c>
      <c r="O607" s="27">
        <v>0.98276415289847541</v>
      </c>
    </row>
    <row r="608" spans="8:15">
      <c r="H608" s="2">
        <v>605</v>
      </c>
      <c r="I608" s="7">
        <f t="shared" si="44"/>
        <v>430.04801730102702</v>
      </c>
      <c r="J608" s="2">
        <f t="shared" si="43"/>
        <v>97000</v>
      </c>
      <c r="K608" s="7">
        <f t="shared" si="45"/>
        <v>0.97</v>
      </c>
      <c r="L608" s="7"/>
      <c r="M608" s="10">
        <v>605</v>
      </c>
      <c r="N608" s="7">
        <f t="shared" si="46"/>
        <v>430.04801730102702</v>
      </c>
      <c r="O608" s="27">
        <v>0.97758361444747732</v>
      </c>
    </row>
    <row r="609" spans="8:15">
      <c r="H609" s="2">
        <v>606</v>
      </c>
      <c r="I609" s="7">
        <f t="shared" si="44"/>
        <v>426.56684221279062</v>
      </c>
      <c r="J609" s="2">
        <f t="shared" ref="J609:J672" si="47">$J$3</f>
        <v>97000</v>
      </c>
      <c r="K609" s="7">
        <f t="shared" si="45"/>
        <v>0.97</v>
      </c>
      <c r="L609" s="7"/>
      <c r="M609" s="10">
        <v>606</v>
      </c>
      <c r="N609" s="7">
        <f t="shared" si="46"/>
        <v>426.56684221279062</v>
      </c>
      <c r="O609" s="27">
        <v>0.97314577537494329</v>
      </c>
    </row>
    <row r="610" spans="8:15">
      <c r="H610" s="2">
        <v>607</v>
      </c>
      <c r="I610" s="7">
        <f t="shared" si="44"/>
        <v>423.03668032027014</v>
      </c>
      <c r="J610" s="2">
        <f t="shared" si="47"/>
        <v>97000</v>
      </c>
      <c r="K610" s="7">
        <f t="shared" si="45"/>
        <v>0.97</v>
      </c>
      <c r="L610" s="7"/>
      <c r="M610" s="10">
        <v>607</v>
      </c>
      <c r="N610" s="7">
        <f t="shared" si="46"/>
        <v>423.03668032027014</v>
      </c>
      <c r="O610" s="27">
        <v>0.96941553329038965</v>
      </c>
    </row>
    <row r="611" spans="8:15">
      <c r="H611" s="2">
        <v>608</v>
      </c>
      <c r="I611" s="7">
        <f t="shared" si="44"/>
        <v>419.45805852149221</v>
      </c>
      <c r="J611" s="2">
        <f t="shared" si="47"/>
        <v>97000</v>
      </c>
      <c r="K611" s="7">
        <f t="shared" si="45"/>
        <v>0.97</v>
      </c>
      <c r="L611" s="7"/>
      <c r="M611" s="10">
        <v>608</v>
      </c>
      <c r="N611" s="7">
        <f t="shared" si="46"/>
        <v>419.45805852149221</v>
      </c>
      <c r="O611" s="27">
        <v>0.96627048590884967</v>
      </c>
    </row>
    <row r="612" spans="8:15">
      <c r="H612" s="2">
        <v>609</v>
      </c>
      <c r="I612" s="7">
        <f t="shared" si="44"/>
        <v>415.83153471063196</v>
      </c>
      <c r="J612" s="2">
        <f t="shared" si="47"/>
        <v>97000</v>
      </c>
      <c r="K612" s="7">
        <f t="shared" si="45"/>
        <v>0.97</v>
      </c>
      <c r="L612" s="7"/>
      <c r="M612" s="10">
        <v>609</v>
      </c>
      <c r="N612" s="7">
        <f t="shared" si="46"/>
        <v>415.83153471063196</v>
      </c>
      <c r="O612" s="27">
        <v>0.96359778356771275</v>
      </c>
    </row>
    <row r="613" spans="8:15">
      <c r="H613" s="2">
        <v>610</v>
      </c>
      <c r="I613" s="7">
        <f t="shared" si="44"/>
        <v>412.15769844765714</v>
      </c>
      <c r="J613" s="2">
        <f t="shared" si="47"/>
        <v>97000</v>
      </c>
      <c r="K613" s="7">
        <f t="shared" si="45"/>
        <v>0.97</v>
      </c>
      <c r="L613" s="7"/>
      <c r="M613" s="10">
        <v>610</v>
      </c>
      <c r="N613" s="7">
        <f t="shared" si="46"/>
        <v>412.15769844765714</v>
      </c>
      <c r="O613" s="27">
        <v>0.96139476137761881</v>
      </c>
    </row>
    <row r="614" spans="8:15">
      <c r="H614" s="2">
        <v>611</v>
      </c>
      <c r="I614" s="7">
        <f t="shared" si="44"/>
        <v>408.43717159896636</v>
      </c>
      <c r="J614" s="2">
        <f t="shared" si="47"/>
        <v>97000</v>
      </c>
      <c r="K614" s="7">
        <f t="shared" si="45"/>
        <v>0.97</v>
      </c>
      <c r="L614" s="7"/>
      <c r="M614" s="10">
        <v>611</v>
      </c>
      <c r="N614" s="7">
        <f t="shared" si="46"/>
        <v>408.43717159896636</v>
      </c>
      <c r="O614" s="27">
        <v>0.95974750964676847</v>
      </c>
    </row>
    <row r="615" spans="8:15">
      <c r="H615" s="2">
        <v>612</v>
      </c>
      <c r="I615" s="7">
        <f t="shared" si="44"/>
        <v>404.67060894678281</v>
      </c>
      <c r="J615" s="2">
        <f t="shared" si="47"/>
        <v>97000</v>
      </c>
      <c r="K615" s="7">
        <f t="shared" si="45"/>
        <v>0.97</v>
      </c>
      <c r="L615" s="7"/>
      <c r="M615" s="10">
        <v>612</v>
      </c>
      <c r="N615" s="7">
        <f t="shared" si="46"/>
        <v>404.67060894678281</v>
      </c>
      <c r="O615" s="27">
        <v>0.95875588498363196</v>
      </c>
    </row>
    <row r="616" spans="8:15">
      <c r="H616" s="2">
        <v>613</v>
      </c>
      <c r="I616" s="7">
        <f t="shared" si="44"/>
        <v>400.85869876507957</v>
      </c>
      <c r="J616" s="2">
        <f t="shared" si="47"/>
        <v>97000</v>
      </c>
      <c r="K616" s="7">
        <f t="shared" si="45"/>
        <v>0.97</v>
      </c>
      <c r="L616" s="7"/>
      <c r="M616" s="10">
        <v>613</v>
      </c>
      <c r="N616" s="7">
        <f t="shared" si="46"/>
        <v>400.85869876507957</v>
      </c>
      <c r="O616" s="27">
        <v>0.95839626545992584</v>
      </c>
    </row>
    <row r="617" spans="8:15">
      <c r="H617" s="2">
        <v>614</v>
      </c>
      <c r="I617" s="7">
        <f t="shared" si="44"/>
        <v>397.00216335984732</v>
      </c>
      <c r="J617" s="2">
        <f t="shared" si="47"/>
        <v>97000</v>
      </c>
      <c r="K617" s="7">
        <f t="shared" si="45"/>
        <v>0.97</v>
      </c>
      <c r="L617" s="7"/>
      <c r="M617" s="10">
        <v>614</v>
      </c>
      <c r="N617" s="7">
        <f t="shared" si="46"/>
        <v>397.00216335984732</v>
      </c>
      <c r="O617" s="27">
        <v>0.95861894825738481</v>
      </c>
    </row>
    <row r="618" spans="8:15">
      <c r="H618" s="2">
        <v>615</v>
      </c>
      <c r="I618" s="7">
        <f t="shared" si="44"/>
        <v>393.10175957155059</v>
      </c>
      <c r="J618" s="2">
        <f t="shared" si="47"/>
        <v>97000</v>
      </c>
      <c r="K618" s="7">
        <f t="shared" si="45"/>
        <v>0.97</v>
      </c>
      <c r="L618" s="7"/>
      <c r="M618" s="10">
        <v>615</v>
      </c>
      <c r="N618" s="7">
        <f t="shared" si="46"/>
        <v>393.10175957155059</v>
      </c>
      <c r="O618" s="27">
        <v>0.95931198108058291</v>
      </c>
    </row>
    <row r="619" spans="8:15">
      <c r="H619" s="2">
        <v>616</v>
      </c>
      <c r="I619" s="7">
        <f t="shared" si="44"/>
        <v>389.15827923767569</v>
      </c>
      <c r="J619" s="2">
        <f t="shared" si="47"/>
        <v>97000</v>
      </c>
      <c r="K619" s="7">
        <f t="shared" si="45"/>
        <v>0.97</v>
      </c>
      <c r="L619" s="7"/>
      <c r="M619" s="10">
        <v>616</v>
      </c>
      <c r="N619" s="7">
        <f t="shared" si="46"/>
        <v>389.15827923767569</v>
      </c>
      <c r="O619" s="27">
        <v>0.9604503362053689</v>
      </c>
    </row>
    <row r="620" spans="8:15">
      <c r="H620" s="2">
        <v>617</v>
      </c>
      <c r="I620" s="7">
        <f t="shared" si="44"/>
        <v>385.17254961332873</v>
      </c>
      <c r="J620" s="2">
        <f t="shared" si="47"/>
        <v>97000</v>
      </c>
      <c r="K620" s="7">
        <f t="shared" si="45"/>
        <v>0.97</v>
      </c>
      <c r="L620" s="7"/>
      <c r="M620" s="10">
        <v>617</v>
      </c>
      <c r="N620" s="7">
        <f t="shared" si="46"/>
        <v>385.17254961332873</v>
      </c>
      <c r="O620" s="27">
        <v>0.96198465890852936</v>
      </c>
    </row>
    <row r="621" spans="8:15">
      <c r="H621" s="2">
        <v>618</v>
      </c>
      <c r="I621" s="7">
        <f t="shared" si="44"/>
        <v>381.14543374791231</v>
      </c>
      <c r="J621" s="2">
        <f t="shared" si="47"/>
        <v>97000</v>
      </c>
      <c r="K621" s="7">
        <f t="shared" si="45"/>
        <v>0.97</v>
      </c>
      <c r="L621" s="7"/>
      <c r="M621" s="10">
        <v>618</v>
      </c>
      <c r="N621" s="7">
        <f t="shared" si="46"/>
        <v>381.14543374791231</v>
      </c>
      <c r="O621" s="27">
        <v>0.96382691594248138</v>
      </c>
    </row>
    <row r="622" spans="8:15">
      <c r="H622" s="2">
        <v>619</v>
      </c>
      <c r="I622" s="7">
        <f t="shared" si="44"/>
        <v>377.07783081600269</v>
      </c>
      <c r="J622" s="2">
        <f t="shared" si="47"/>
        <v>97000</v>
      </c>
      <c r="K622" s="7">
        <f t="shared" si="45"/>
        <v>0.97</v>
      </c>
      <c r="L622" s="7"/>
      <c r="M622" s="10">
        <v>619</v>
      </c>
      <c r="N622" s="7">
        <f t="shared" si="46"/>
        <v>377.07783081600269</v>
      </c>
      <c r="O622" s="27">
        <v>0.96582911642442104</v>
      </c>
    </row>
    <row r="623" spans="8:15">
      <c r="H623" s="2">
        <v>620</v>
      </c>
      <c r="I623" s="7">
        <f t="shared" si="44"/>
        <v>372.97067640061243</v>
      </c>
      <c r="J623" s="2">
        <f t="shared" si="47"/>
        <v>97000</v>
      </c>
      <c r="K623" s="7">
        <f t="shared" si="45"/>
        <v>0.97</v>
      </c>
      <c r="L623" s="7"/>
      <c r="M623" s="10">
        <v>620</v>
      </c>
      <c r="N623" s="7">
        <f t="shared" si="46"/>
        <v>372.97067640061243</v>
      </c>
      <c r="O623" s="27">
        <v>0.96790849032669679</v>
      </c>
    </row>
    <row r="624" spans="8:15">
      <c r="H624" s="2">
        <v>621</v>
      </c>
      <c r="I624" s="7">
        <f t="shared" si="44"/>
        <v>368.82494272715905</v>
      </c>
      <c r="J624" s="2">
        <f t="shared" si="47"/>
        <v>97000</v>
      </c>
      <c r="K624" s="7">
        <f t="shared" si="45"/>
        <v>0.97</v>
      </c>
      <c r="L624" s="7"/>
      <c r="M624" s="10">
        <v>621</v>
      </c>
      <c r="N624" s="7">
        <f t="shared" si="46"/>
        <v>368.82494272715905</v>
      </c>
      <c r="O624" s="27">
        <v>0.97043110022677004</v>
      </c>
    </row>
    <row r="625" spans="8:15">
      <c r="H625" s="2">
        <v>622</v>
      </c>
      <c r="I625" s="7">
        <f t="shared" si="44"/>
        <v>364.64163884653266</v>
      </c>
      <c r="J625" s="2">
        <f t="shared" si="47"/>
        <v>97000</v>
      </c>
      <c r="K625" s="7">
        <f t="shared" si="45"/>
        <v>0.97</v>
      </c>
      <c r="L625" s="7"/>
      <c r="M625" s="10">
        <v>622</v>
      </c>
      <c r="N625" s="7">
        <f t="shared" si="46"/>
        <v>364.64163884653266</v>
      </c>
      <c r="O625" s="27">
        <v>0.97381630288288712</v>
      </c>
    </row>
    <row r="626" spans="8:15">
      <c r="H626" s="2">
        <v>623</v>
      </c>
      <c r="I626" s="7">
        <f t="shared" si="44"/>
        <v>360.42181076580033</v>
      </c>
      <c r="J626" s="2">
        <f t="shared" si="47"/>
        <v>97000</v>
      </c>
      <c r="K626" s="7">
        <f t="shared" si="45"/>
        <v>0.97</v>
      </c>
      <c r="L626" s="7"/>
      <c r="M626" s="10">
        <v>623</v>
      </c>
      <c r="N626" s="7">
        <f t="shared" si="46"/>
        <v>360.42181076580033</v>
      </c>
      <c r="O626" s="27">
        <v>0.97834507653292913</v>
      </c>
    </row>
    <row r="627" spans="8:15">
      <c r="H627" s="2">
        <v>624</v>
      </c>
      <c r="I627" s="7">
        <f t="shared" si="44"/>
        <v>356.16654152519897</v>
      </c>
      <c r="J627" s="2">
        <f t="shared" si="47"/>
        <v>97000</v>
      </c>
      <c r="K627" s="7">
        <f t="shared" si="45"/>
        <v>0.97</v>
      </c>
      <c r="L627" s="7"/>
      <c r="M627" s="10">
        <v>624</v>
      </c>
      <c r="N627" s="7">
        <f t="shared" si="46"/>
        <v>356.16654152519897</v>
      </c>
      <c r="O627" s="27">
        <v>0.98348265833629578</v>
      </c>
    </row>
    <row r="628" spans="8:15">
      <c r="H628" s="2">
        <v>625</v>
      </c>
      <c r="I628" s="7">
        <f t="shared" si="44"/>
        <v>351.87695122019596</v>
      </c>
      <c r="J628" s="2">
        <f t="shared" si="47"/>
        <v>97000</v>
      </c>
      <c r="K628" s="7">
        <f t="shared" si="45"/>
        <v>0.97</v>
      </c>
      <c r="L628" s="7"/>
      <c r="M628" s="10">
        <v>625</v>
      </c>
      <c r="N628" s="7">
        <f t="shared" si="46"/>
        <v>351.87695122019596</v>
      </c>
      <c r="O628" s="27">
        <v>0.98858746452528634</v>
      </c>
    </row>
    <row r="629" spans="8:15">
      <c r="H629" s="2">
        <v>626</v>
      </c>
      <c r="I629" s="7">
        <f t="shared" si="44"/>
        <v>347.55419696755604</v>
      </c>
      <c r="J629" s="2">
        <f t="shared" si="47"/>
        <v>97000</v>
      </c>
      <c r="K629" s="7">
        <f t="shared" si="45"/>
        <v>0.97</v>
      </c>
      <c r="L629" s="7"/>
      <c r="M629" s="10">
        <v>626</v>
      </c>
      <c r="N629" s="7">
        <f t="shared" si="46"/>
        <v>347.55419696755604</v>
      </c>
      <c r="O629" s="27">
        <v>0.99307315257922524</v>
      </c>
    </row>
    <row r="630" spans="8:15">
      <c r="H630" s="2">
        <v>627</v>
      </c>
      <c r="I630" s="7">
        <f t="shared" si="44"/>
        <v>343.19947281447338</v>
      </c>
      <c r="J630" s="2">
        <f t="shared" si="47"/>
        <v>97000</v>
      </c>
      <c r="K630" s="7">
        <f t="shared" si="45"/>
        <v>0.97</v>
      </c>
      <c r="L630" s="7"/>
      <c r="M630" s="10">
        <v>627</v>
      </c>
      <c r="N630" s="7">
        <f t="shared" si="46"/>
        <v>343.19947281447338</v>
      </c>
      <c r="O630" s="27">
        <v>0.99692288460373391</v>
      </c>
    </row>
    <row r="631" spans="8:15">
      <c r="H631" s="2">
        <v>628</v>
      </c>
      <c r="I631" s="7">
        <f t="shared" si="44"/>
        <v>338.81400959000513</v>
      </c>
      <c r="J631" s="2">
        <f t="shared" si="47"/>
        <v>97000</v>
      </c>
      <c r="K631" s="7">
        <f t="shared" si="45"/>
        <v>0.97</v>
      </c>
      <c r="L631" s="7"/>
      <c r="M631" s="10">
        <v>628</v>
      </c>
      <c r="N631" s="7">
        <f t="shared" si="46"/>
        <v>338.81400959000513</v>
      </c>
      <c r="O631" s="27">
        <v>1.0002363100996401</v>
      </c>
    </row>
    <row r="632" spans="8:15">
      <c r="H632" s="2">
        <v>629</v>
      </c>
      <c r="I632" s="7">
        <f t="shared" si="44"/>
        <v>334.39907469818434</v>
      </c>
      <c r="J632" s="2">
        <f t="shared" si="47"/>
        <v>97000</v>
      </c>
      <c r="K632" s="7">
        <f t="shared" si="45"/>
        <v>0.97</v>
      </c>
      <c r="L632" s="7"/>
      <c r="M632" s="10">
        <v>629</v>
      </c>
      <c r="N632" s="7">
        <f t="shared" si="46"/>
        <v>334.39907469818434</v>
      </c>
      <c r="O632" s="27">
        <v>1.0032191890390363</v>
      </c>
    </row>
    <row r="633" spans="8:15">
      <c r="H633" s="2">
        <v>630</v>
      </c>
      <c r="I633" s="7">
        <f t="shared" si="44"/>
        <v>329.95597185235459</v>
      </c>
      <c r="J633" s="2">
        <f t="shared" si="47"/>
        <v>97000</v>
      </c>
      <c r="K633" s="7">
        <f t="shared" si="45"/>
        <v>0.97</v>
      </c>
      <c r="L633" s="7"/>
      <c r="M633" s="10">
        <v>630</v>
      </c>
      <c r="N633" s="7">
        <f t="shared" si="46"/>
        <v>329.95597185235459</v>
      </c>
      <c r="O633" s="27">
        <v>1.0059570759694314</v>
      </c>
    </row>
    <row r="634" spans="8:15">
      <c r="H634" s="2">
        <v>631</v>
      </c>
      <c r="I634" s="7">
        <f t="shared" si="44"/>
        <v>325.4860407504334</v>
      </c>
      <c r="J634" s="2">
        <f t="shared" si="47"/>
        <v>97000</v>
      </c>
      <c r="K634" s="7">
        <f t="shared" si="45"/>
        <v>0.97</v>
      </c>
      <c r="L634" s="7"/>
      <c r="M634" s="10">
        <v>631</v>
      </c>
      <c r="N634" s="7">
        <f t="shared" si="46"/>
        <v>325.4860407504334</v>
      </c>
      <c r="O634" s="27">
        <v>1.0085102030875519</v>
      </c>
    </row>
    <row r="635" spans="8:15">
      <c r="H635" s="2">
        <v>632</v>
      </c>
      <c r="I635" s="7">
        <f t="shared" si="44"/>
        <v>320.99065669098638</v>
      </c>
      <c r="J635" s="2">
        <f t="shared" si="47"/>
        <v>97000</v>
      </c>
      <c r="K635" s="7">
        <f t="shared" si="45"/>
        <v>0.97</v>
      </c>
      <c r="L635" s="7"/>
      <c r="M635" s="10">
        <v>632</v>
      </c>
      <c r="N635" s="7">
        <f t="shared" si="46"/>
        <v>320.99065669098638</v>
      </c>
      <c r="O635" s="27">
        <v>1.0108156619897481</v>
      </c>
    </row>
    <row r="636" spans="8:15">
      <c r="H636" s="2">
        <v>633</v>
      </c>
      <c r="I636" s="7">
        <f t="shared" si="44"/>
        <v>316.47123013013783</v>
      </c>
      <c r="J636" s="2">
        <f t="shared" si="47"/>
        <v>97000</v>
      </c>
      <c r="K636" s="7">
        <f t="shared" si="45"/>
        <v>0.97</v>
      </c>
      <c r="L636" s="7"/>
      <c r="M636" s="10">
        <v>633</v>
      </c>
      <c r="N636" s="7">
        <f t="shared" si="46"/>
        <v>316.47123013013783</v>
      </c>
      <c r="O636" s="27">
        <v>1.0128244646569251</v>
      </c>
    </row>
    <row r="637" spans="8:15">
      <c r="H637" s="2">
        <v>634</v>
      </c>
      <c r="I637" s="7">
        <f t="shared" si="44"/>
        <v>311.92920617954809</v>
      </c>
      <c r="J637" s="2">
        <f t="shared" si="47"/>
        <v>97000</v>
      </c>
      <c r="K637" s="7">
        <f t="shared" si="45"/>
        <v>0.97</v>
      </c>
      <c r="L637" s="7"/>
      <c r="M637" s="10">
        <v>634</v>
      </c>
      <c r="N637" s="7">
        <f t="shared" si="46"/>
        <v>311.92920617954809</v>
      </c>
      <c r="O637" s="27">
        <v>1.0144383968142066</v>
      </c>
    </row>
    <row r="638" spans="8:15">
      <c r="H638" s="2">
        <v>635</v>
      </c>
      <c r="I638" s="7">
        <f t="shared" si="44"/>
        <v>307.36606404581681</v>
      </c>
      <c r="J638" s="2">
        <f t="shared" si="47"/>
        <v>97000</v>
      </c>
      <c r="K638" s="7">
        <f t="shared" si="45"/>
        <v>0.97</v>
      </c>
      <c r="L638" s="7"/>
      <c r="M638" s="10">
        <v>635</v>
      </c>
      <c r="N638" s="7">
        <f t="shared" si="46"/>
        <v>307.36606404581681</v>
      </c>
      <c r="O638" s="27">
        <v>1.0156085016924867</v>
      </c>
    </row>
    <row r="639" spans="8:15">
      <c r="H639" s="2">
        <v>636</v>
      </c>
      <c r="I639" s="7">
        <f t="shared" si="44"/>
        <v>302.78331641186799</v>
      </c>
      <c r="J639" s="2">
        <f t="shared" si="47"/>
        <v>97000</v>
      </c>
      <c r="K639" s="7">
        <f t="shared" si="45"/>
        <v>0.97</v>
      </c>
      <c r="L639" s="7"/>
      <c r="M639" s="10">
        <v>636</v>
      </c>
      <c r="N639" s="7">
        <f t="shared" si="46"/>
        <v>302.78331641186799</v>
      </c>
      <c r="O639" s="27">
        <v>1.0162241404136492</v>
      </c>
    </row>
    <row r="640" spans="8:15">
      <c r="H640" s="2">
        <v>637</v>
      </c>
      <c r="I640" s="7">
        <f t="shared" si="44"/>
        <v>298.18250876102292</v>
      </c>
      <c r="J640" s="2">
        <f t="shared" si="47"/>
        <v>97000</v>
      </c>
      <c r="K640" s="7">
        <f t="shared" si="45"/>
        <v>0.97</v>
      </c>
      <c r="L640" s="7"/>
      <c r="M640" s="10">
        <v>637</v>
      </c>
      <c r="N640" s="7">
        <f t="shared" si="46"/>
        <v>298.18250876102292</v>
      </c>
      <c r="O640" s="27">
        <v>1.0162241404136492</v>
      </c>
    </row>
    <row r="641" spans="8:15">
      <c r="H641" s="2">
        <v>638</v>
      </c>
      <c r="I641" s="7">
        <f t="shared" si="44"/>
        <v>293.56521864462439</v>
      </c>
      <c r="J641" s="2">
        <f t="shared" si="47"/>
        <v>97000</v>
      </c>
      <c r="K641" s="7">
        <f t="shared" si="45"/>
        <v>0.97</v>
      </c>
      <c r="L641" s="7"/>
      <c r="M641" s="10">
        <v>638</v>
      </c>
      <c r="N641" s="7">
        <f t="shared" si="46"/>
        <v>293.56521864462439</v>
      </c>
      <c r="O641" s="27">
        <v>1.0156085016924867</v>
      </c>
    </row>
    <row r="642" spans="8:15">
      <c r="H642" s="2">
        <v>639</v>
      </c>
      <c r="I642" s="7">
        <f t="shared" si="44"/>
        <v>288.93305489424642</v>
      </c>
      <c r="J642" s="2">
        <f t="shared" si="47"/>
        <v>97000</v>
      </c>
      <c r="K642" s="7">
        <f t="shared" si="45"/>
        <v>0.97</v>
      </c>
      <c r="L642" s="7"/>
      <c r="M642" s="10">
        <v>639</v>
      </c>
      <c r="N642" s="7">
        <f t="shared" si="46"/>
        <v>288.93305489424642</v>
      </c>
      <c r="O642" s="27">
        <v>1.0144383968142066</v>
      </c>
    </row>
    <row r="643" spans="8:15">
      <c r="H643" s="2">
        <v>640</v>
      </c>
      <c r="I643" s="7">
        <f t="shared" si="44"/>
        <v>284.28765677965976</v>
      </c>
      <c r="J643" s="2">
        <f t="shared" si="47"/>
        <v>97000</v>
      </c>
      <c r="K643" s="7">
        <f t="shared" si="45"/>
        <v>0.97</v>
      </c>
      <c r="L643" s="7"/>
      <c r="M643" s="10">
        <v>640</v>
      </c>
      <c r="N643" s="7">
        <f t="shared" si="46"/>
        <v>284.28765677965976</v>
      </c>
      <c r="O643" s="27">
        <v>1.0128002976670292</v>
      </c>
    </row>
    <row r="644" spans="8:15">
      <c r="H644" s="2">
        <v>641</v>
      </c>
      <c r="I644" s="7">
        <f t="shared" ref="I644:I707" si="48">$B$9+PI()*$B$5^2/4*($B$6+$B$7-$B$6*COS(RADIANS(H644))-$B$7*SQRT(1-($B$6/$B$7*SIN(RADIANS(H644)))^2))</f>
        <v>279.63069311387744</v>
      </c>
      <c r="J644" s="2">
        <f t="shared" si="47"/>
        <v>97000</v>
      </c>
      <c r="K644" s="7">
        <f t="shared" ref="K644:K707" si="49">J644/10^5</f>
        <v>0.97</v>
      </c>
      <c r="L644" s="7"/>
      <c r="M644" s="10">
        <v>641</v>
      </c>
      <c r="N644" s="7">
        <f t="shared" ref="N644:N707" si="50">$B$9+PI()*$B$5^2/4*($B$6+$B$7-$B$6*COS(RADIANS(M644))-$B$7*SQRT(1-($B$6/$B$7*SIN(RADIANS(M644)))^2))</f>
        <v>279.63069311387744</v>
      </c>
      <c r="O644" s="27">
        <v>1.0106823816960746</v>
      </c>
    </row>
    <row r="645" spans="8:15">
      <c r="H645" s="2">
        <v>642</v>
      </c>
      <c r="I645" s="7">
        <f t="shared" si="48"/>
        <v>274.96386130675137</v>
      </c>
      <c r="J645" s="2">
        <f t="shared" si="47"/>
        <v>97000</v>
      </c>
      <c r="K645" s="7">
        <f t="shared" si="49"/>
        <v>0.97</v>
      </c>
      <c r="L645" s="7"/>
      <c r="M645" s="10">
        <v>642</v>
      </c>
      <c r="N645" s="7">
        <f t="shared" si="50"/>
        <v>274.96386130675137</v>
      </c>
      <c r="O645" s="27">
        <v>1.0080606074522498</v>
      </c>
    </row>
    <row r="646" spans="8:15">
      <c r="H646" s="2">
        <v>643</v>
      </c>
      <c r="I646" s="7">
        <f t="shared" si="48"/>
        <v>270.28888636870028</v>
      </c>
      <c r="J646" s="2">
        <f t="shared" si="47"/>
        <v>97000</v>
      </c>
      <c r="K646" s="7">
        <f t="shared" si="49"/>
        <v>0.97</v>
      </c>
      <c r="L646" s="7"/>
      <c r="M646" s="10">
        <v>643</v>
      </c>
      <c r="N646" s="7">
        <f t="shared" si="50"/>
        <v>270.28888636870028</v>
      </c>
      <c r="O646" s="27">
        <v>1.0048847919919115</v>
      </c>
    </row>
    <row r="647" spans="8:15">
      <c r="H647" s="2">
        <v>644</v>
      </c>
      <c r="I647" s="7">
        <f t="shared" si="48"/>
        <v>265.60751986630817</v>
      </c>
      <c r="J647" s="2">
        <f t="shared" si="47"/>
        <v>97000</v>
      </c>
      <c r="K647" s="7">
        <f t="shared" si="49"/>
        <v>0.97</v>
      </c>
      <c r="L647" s="7"/>
      <c r="M647" s="10">
        <v>644</v>
      </c>
      <c r="N647" s="7">
        <f t="shared" si="50"/>
        <v>265.60751986630817</v>
      </c>
      <c r="O647" s="27">
        <v>1.0011670229391758</v>
      </c>
    </row>
    <row r="648" spans="8:15">
      <c r="H648" s="2">
        <v>645</v>
      </c>
      <c r="I648" s="7">
        <f t="shared" si="48"/>
        <v>260.92153883161114</v>
      </c>
      <c r="J648" s="2">
        <f t="shared" si="47"/>
        <v>97000</v>
      </c>
      <c r="K648" s="7">
        <f t="shared" si="49"/>
        <v>0.97</v>
      </c>
      <c r="L648" s="7"/>
      <c r="M648" s="10">
        <v>645</v>
      </c>
      <c r="N648" s="7">
        <f t="shared" si="50"/>
        <v>260.92153883161114</v>
      </c>
      <c r="O648" s="27">
        <v>0.99694347092620728</v>
      </c>
    </row>
    <row r="649" spans="8:15">
      <c r="H649" s="2">
        <v>646</v>
      </c>
      <c r="I649" s="7">
        <f t="shared" si="48"/>
        <v>256.23274462703142</v>
      </c>
      <c r="J649" s="2">
        <f t="shared" si="47"/>
        <v>97000</v>
      </c>
      <c r="K649" s="7">
        <f t="shared" si="49"/>
        <v>0.97</v>
      </c>
      <c r="L649" s="7"/>
      <c r="M649" s="10">
        <v>646</v>
      </c>
      <c r="N649" s="7">
        <f t="shared" si="50"/>
        <v>256.23274462703142</v>
      </c>
      <c r="O649" s="27">
        <v>0.9922747182674867</v>
      </c>
    </row>
    <row r="650" spans="8:15">
      <c r="H650" s="2">
        <v>647</v>
      </c>
      <c r="I650" s="7">
        <f t="shared" si="48"/>
        <v>251.5429617679977</v>
      </c>
      <c r="J650" s="2">
        <f t="shared" si="47"/>
        <v>97000</v>
      </c>
      <c r="K650" s="7">
        <f t="shared" si="49"/>
        <v>0.97</v>
      </c>
      <c r="L650" s="7"/>
      <c r="M650" s="10">
        <v>647</v>
      </c>
      <c r="N650" s="7">
        <f t="shared" si="50"/>
        <v>251.5429617679977</v>
      </c>
      <c r="O650" s="27">
        <v>0.98723459257826329</v>
      </c>
    </row>
    <row r="651" spans="8:15">
      <c r="H651" s="2">
        <v>648</v>
      </c>
      <c r="I651" s="7">
        <f t="shared" si="48"/>
        <v>246.85403670537863</v>
      </c>
      <c r="J651" s="2">
        <f t="shared" si="47"/>
        <v>97000</v>
      </c>
      <c r="K651" s="7">
        <f t="shared" si="49"/>
        <v>0.97</v>
      </c>
      <c r="L651" s="7"/>
      <c r="M651" s="10">
        <v>648</v>
      </c>
      <c r="N651" s="7">
        <f t="shared" si="50"/>
        <v>246.85403670537863</v>
      </c>
      <c r="O651" s="27">
        <v>0.98183817070581103</v>
      </c>
    </row>
    <row r="652" spans="8:15">
      <c r="H652" s="2">
        <v>649</v>
      </c>
      <c r="I652" s="7">
        <f t="shared" si="48"/>
        <v>242.16783656994755</v>
      </c>
      <c r="J652" s="2">
        <f t="shared" si="47"/>
        <v>97000</v>
      </c>
      <c r="K652" s="7">
        <f t="shared" si="49"/>
        <v>0.97</v>
      </c>
      <c r="L652" s="7"/>
      <c r="M652" s="10">
        <v>649</v>
      </c>
      <c r="N652" s="7">
        <f t="shared" si="50"/>
        <v>242.16783656994755</v>
      </c>
      <c r="O652" s="27">
        <v>0.97603901179946395</v>
      </c>
    </row>
    <row r="653" spans="8:15">
      <c r="H653" s="2">
        <v>650</v>
      </c>
      <c r="I653" s="7">
        <f t="shared" si="48"/>
        <v>237.48624788116123</v>
      </c>
      <c r="J653" s="2">
        <f t="shared" si="47"/>
        <v>97000</v>
      </c>
      <c r="K653" s="7">
        <f t="shared" si="49"/>
        <v>0.97</v>
      </c>
      <c r="L653" s="7"/>
      <c r="M653" s="10">
        <v>650</v>
      </c>
      <c r="N653" s="7">
        <f t="shared" si="50"/>
        <v>237.48624788116123</v>
      </c>
      <c r="O653" s="27">
        <v>0.96980810656289385</v>
      </c>
    </row>
    <row r="654" spans="8:15">
      <c r="H654" s="2">
        <v>651</v>
      </c>
      <c r="I654" s="7">
        <f t="shared" si="48"/>
        <v>232.81117522258126</v>
      </c>
      <c r="J654" s="2">
        <f t="shared" si="47"/>
        <v>97000</v>
      </c>
      <c r="K654" s="7">
        <f t="shared" si="49"/>
        <v>0.97</v>
      </c>
      <c r="L654" s="7"/>
      <c r="M654" s="10">
        <v>651</v>
      </c>
      <c r="N654" s="7">
        <f t="shared" si="50"/>
        <v>232.81117522258126</v>
      </c>
      <c r="O654" s="27">
        <v>0.96327232297609633</v>
      </c>
    </row>
    <row r="655" spans="8:15">
      <c r="H655" s="2">
        <v>652</v>
      </c>
      <c r="I655" s="7">
        <f t="shared" si="48"/>
        <v>228.1445398863448</v>
      </c>
      <c r="J655" s="2">
        <f t="shared" si="47"/>
        <v>97000</v>
      </c>
      <c r="K655" s="7">
        <f t="shared" si="49"/>
        <v>0.97</v>
      </c>
      <c r="L655" s="7"/>
      <c r="M655" s="10">
        <v>652</v>
      </c>
      <c r="N655" s="7">
        <f t="shared" si="50"/>
        <v>228.1445398863448</v>
      </c>
      <c r="O655" s="27">
        <v>0.95666494423383075</v>
      </c>
    </row>
    <row r="656" spans="8:15">
      <c r="H656" s="2">
        <v>653</v>
      </c>
      <c r="I656" s="7">
        <f t="shared" si="48"/>
        <v>223.48827848909886</v>
      </c>
      <c r="J656" s="2">
        <f t="shared" si="47"/>
        <v>97000</v>
      </c>
      <c r="K656" s="7">
        <f t="shared" si="49"/>
        <v>0.97</v>
      </c>
      <c r="L656" s="7"/>
      <c r="M656" s="10">
        <v>653</v>
      </c>
      <c r="N656" s="7">
        <f t="shared" si="50"/>
        <v>223.48827848909886</v>
      </c>
      <c r="O656" s="27">
        <v>0.95009584931244384</v>
      </c>
    </row>
    <row r="657" spans="8:15">
      <c r="H657" s="2">
        <v>654</v>
      </c>
      <c r="I657" s="7">
        <f t="shared" si="48"/>
        <v>218.84434156186074</v>
      </c>
      <c r="J657" s="2">
        <f t="shared" si="47"/>
        <v>97000</v>
      </c>
      <c r="K657" s="7">
        <f t="shared" si="49"/>
        <v>0.97</v>
      </c>
      <c r="L657" s="7"/>
      <c r="M657" s="10">
        <v>654</v>
      </c>
      <c r="N657" s="7">
        <f t="shared" si="50"/>
        <v>218.84434156186074</v>
      </c>
      <c r="O657" s="27">
        <v>0.94342764537408597</v>
      </c>
    </row>
    <row r="658" spans="8:15">
      <c r="H658" s="2">
        <v>655</v>
      </c>
      <c r="I658" s="7">
        <f t="shared" si="48"/>
        <v>214.21469211629099</v>
      </c>
      <c r="J658" s="2">
        <f t="shared" si="47"/>
        <v>97000</v>
      </c>
      <c r="K658" s="7">
        <f t="shared" si="49"/>
        <v>0.97</v>
      </c>
      <c r="L658" s="7"/>
      <c r="M658" s="10">
        <v>655</v>
      </c>
      <c r="N658" s="7">
        <f t="shared" si="50"/>
        <v>214.21469211629099</v>
      </c>
      <c r="O658" s="27">
        <v>0.93641139188775968</v>
      </c>
    </row>
    <row r="659" spans="8:15">
      <c r="H659" s="2">
        <v>656</v>
      </c>
      <c r="I659" s="7">
        <f t="shared" si="48"/>
        <v>209.601304189849</v>
      </c>
      <c r="J659" s="2">
        <f t="shared" si="47"/>
        <v>97000</v>
      </c>
      <c r="K659" s="7">
        <f t="shared" si="49"/>
        <v>0.97</v>
      </c>
      <c r="L659" s="7"/>
      <c r="M659" s="10">
        <v>656</v>
      </c>
      <c r="N659" s="7">
        <f t="shared" si="50"/>
        <v>209.601304189849</v>
      </c>
      <c r="O659" s="27">
        <v>0.9289725977592791</v>
      </c>
    </row>
    <row r="660" spans="8:15">
      <c r="H660" s="2">
        <v>657</v>
      </c>
      <c r="I660" s="7">
        <f t="shared" si="48"/>
        <v>205.00616137233732</v>
      </c>
      <c r="J660" s="2">
        <f t="shared" si="47"/>
        <v>97000</v>
      </c>
      <c r="K660" s="7">
        <f t="shared" si="49"/>
        <v>0.97</v>
      </c>
      <c r="L660" s="7"/>
      <c r="M660" s="10">
        <v>657</v>
      </c>
      <c r="N660" s="7">
        <f t="shared" si="50"/>
        <v>205.00616137233732</v>
      </c>
      <c r="O660" s="27">
        <v>0.92126265149973441</v>
      </c>
    </row>
    <row r="661" spans="8:15">
      <c r="H661" s="2">
        <v>658</v>
      </c>
      <c r="I661" s="7">
        <f t="shared" si="48"/>
        <v>200.4312553163015</v>
      </c>
      <c r="J661" s="2">
        <f t="shared" si="47"/>
        <v>97000</v>
      </c>
      <c r="K661" s="7">
        <f t="shared" si="49"/>
        <v>0.97</v>
      </c>
      <c r="L661" s="7"/>
      <c r="M661" s="10">
        <v>658</v>
      </c>
      <c r="N661" s="7">
        <f t="shared" si="50"/>
        <v>200.4312553163015</v>
      </c>
      <c r="O661" s="27">
        <v>0.91357708775103885</v>
      </c>
    </row>
    <row r="662" spans="8:15">
      <c r="H662" s="2">
        <v>659</v>
      </c>
      <c r="I662" s="7">
        <f t="shared" si="48"/>
        <v>195.87858423375283</v>
      </c>
      <c r="J662" s="2">
        <f t="shared" si="47"/>
        <v>97000</v>
      </c>
      <c r="K662" s="7">
        <f t="shared" si="49"/>
        <v>0.97</v>
      </c>
      <c r="L662" s="7"/>
      <c r="M662" s="10">
        <v>659</v>
      </c>
      <c r="N662" s="7">
        <f t="shared" si="50"/>
        <v>195.87858423375283</v>
      </c>
      <c r="O662" s="27">
        <v>0.90614297933397425</v>
      </c>
    </row>
    <row r="663" spans="8:15">
      <c r="H663" s="2">
        <v>660</v>
      </c>
      <c r="I663" s="7">
        <f t="shared" si="48"/>
        <v>191.35015138165741</v>
      </c>
      <c r="J663" s="2">
        <f t="shared" si="47"/>
        <v>97000</v>
      </c>
      <c r="K663" s="7">
        <f t="shared" si="49"/>
        <v>0.97</v>
      </c>
      <c r="L663" s="7"/>
      <c r="M663" s="10">
        <v>660</v>
      </c>
      <c r="N663" s="7">
        <f t="shared" si="50"/>
        <v>191.35015138165741</v>
      </c>
      <c r="O663" s="27">
        <v>0.89907876900856087</v>
      </c>
    </row>
    <row r="664" spans="8:15">
      <c r="H664" s="2">
        <v>661</v>
      </c>
      <c r="I664" s="7">
        <f t="shared" si="48"/>
        <v>186.84796353858405</v>
      </c>
      <c r="J664" s="2">
        <f t="shared" si="47"/>
        <v>97000</v>
      </c>
      <c r="K664" s="7">
        <f t="shared" si="49"/>
        <v>0.97</v>
      </c>
      <c r="L664" s="7"/>
      <c r="M664" s="10">
        <v>661</v>
      </c>
      <c r="N664" s="7">
        <f t="shared" si="50"/>
        <v>186.84796353858405</v>
      </c>
      <c r="O664" s="27">
        <v>0.89234054137700125</v>
      </c>
    </row>
    <row r="665" spans="8:15">
      <c r="H665" s="2">
        <v>662</v>
      </c>
      <c r="I665" s="7">
        <f t="shared" si="48"/>
        <v>182.37402947489235</v>
      </c>
      <c r="J665" s="2">
        <f t="shared" si="47"/>
        <v>97000</v>
      </c>
      <c r="K665" s="7">
        <f t="shared" si="49"/>
        <v>0.97</v>
      </c>
      <c r="L665" s="7"/>
      <c r="M665" s="10">
        <v>662</v>
      </c>
      <c r="N665" s="7">
        <f t="shared" si="50"/>
        <v>182.37402947489235</v>
      </c>
      <c r="O665" s="27">
        <v>0.88579534413893612</v>
      </c>
    </row>
    <row r="666" spans="8:15">
      <c r="H666" s="2">
        <v>663</v>
      </c>
      <c r="I666" s="7">
        <f t="shared" si="48"/>
        <v>177.93035841876511</v>
      </c>
      <c r="J666" s="2">
        <f t="shared" si="47"/>
        <v>97000</v>
      </c>
      <c r="K666" s="7">
        <f t="shared" si="49"/>
        <v>0.97</v>
      </c>
      <c r="L666" s="7"/>
      <c r="M666" s="10">
        <v>663</v>
      </c>
      <c r="N666" s="7">
        <f t="shared" si="50"/>
        <v>177.93035841876511</v>
      </c>
      <c r="O666" s="27">
        <v>0.87939722808578846</v>
      </c>
    </row>
    <row r="667" spans="8:15">
      <c r="H667" s="2">
        <v>664</v>
      </c>
      <c r="I667" s="7">
        <f t="shared" si="48"/>
        <v>173.5189585203606</v>
      </c>
      <c r="J667" s="2">
        <f t="shared" si="47"/>
        <v>97000</v>
      </c>
      <c r="K667" s="7">
        <f t="shared" si="49"/>
        <v>0.97</v>
      </c>
      <c r="L667" s="7"/>
      <c r="M667" s="10">
        <v>664</v>
      </c>
      <c r="N667" s="7">
        <f t="shared" si="50"/>
        <v>173.5189585203606</v>
      </c>
      <c r="O667" s="27">
        <v>0.87320178633831469</v>
      </c>
    </row>
    <row r="668" spans="8:15">
      <c r="H668" s="2">
        <v>665</v>
      </c>
      <c r="I668" s="7">
        <f t="shared" si="48"/>
        <v>169.14183531629334</v>
      </c>
      <c r="J668" s="2">
        <f t="shared" si="47"/>
        <v>97000</v>
      </c>
      <c r="K668" s="7">
        <f t="shared" si="49"/>
        <v>0.97</v>
      </c>
      <c r="L668" s="7"/>
      <c r="M668" s="10">
        <v>665</v>
      </c>
      <c r="N668" s="7">
        <f t="shared" si="50"/>
        <v>169.14183531629334</v>
      </c>
      <c r="O668" s="27">
        <v>0.86741883054720315</v>
      </c>
    </row>
    <row r="669" spans="8:15">
      <c r="H669" s="2">
        <v>666</v>
      </c>
      <c r="I669" s="7">
        <f t="shared" si="48"/>
        <v>164.80099019658135</v>
      </c>
      <c r="J669" s="2">
        <f t="shared" si="47"/>
        <v>97000</v>
      </c>
      <c r="K669" s="7">
        <f t="shared" si="49"/>
        <v>0.97</v>
      </c>
      <c r="L669" s="7"/>
      <c r="M669" s="10">
        <v>666</v>
      </c>
      <c r="N669" s="7">
        <f t="shared" si="50"/>
        <v>164.80099019658135</v>
      </c>
      <c r="O669" s="27">
        <v>0.86206948163012176</v>
      </c>
    </row>
    <row r="670" spans="8:15">
      <c r="H670" s="2">
        <v>667</v>
      </c>
      <c r="I670" s="7">
        <f t="shared" si="48"/>
        <v>160.49841887614386</v>
      </c>
      <c r="J670" s="2">
        <f t="shared" si="47"/>
        <v>97000</v>
      </c>
      <c r="K670" s="7">
        <f t="shared" si="49"/>
        <v>0.97</v>
      </c>
      <c r="L670" s="7"/>
      <c r="M670" s="10">
        <v>667</v>
      </c>
      <c r="N670" s="7">
        <f t="shared" si="50"/>
        <v>160.49841887614386</v>
      </c>
      <c r="O670" s="27">
        <v>0.85716949648186269</v>
      </c>
    </row>
    <row r="671" spans="8:15">
      <c r="H671" s="2">
        <v>668</v>
      </c>
      <c r="I671" s="7">
        <f t="shared" si="48"/>
        <v>156.23610987285574</v>
      </c>
      <c r="J671" s="2">
        <f t="shared" si="47"/>
        <v>97000</v>
      </c>
      <c r="K671" s="7">
        <f t="shared" si="49"/>
        <v>0.97</v>
      </c>
      <c r="L671" s="7"/>
      <c r="M671" s="10">
        <v>668</v>
      </c>
      <c r="N671" s="7">
        <f t="shared" si="50"/>
        <v>156.23610987285574</v>
      </c>
      <c r="O671" s="27">
        <v>0.85265250052725083</v>
      </c>
    </row>
    <row r="672" spans="8:15">
      <c r="H672" s="2">
        <v>669</v>
      </c>
      <c r="I672" s="7">
        <f t="shared" si="48"/>
        <v>152.01604299408262</v>
      </c>
      <c r="J672" s="2">
        <f t="shared" si="47"/>
        <v>97000</v>
      </c>
      <c r="K672" s="7">
        <f t="shared" si="49"/>
        <v>0.97</v>
      </c>
      <c r="L672" s="7"/>
      <c r="M672" s="10">
        <v>669</v>
      </c>
      <c r="N672" s="7">
        <f t="shared" si="50"/>
        <v>152.01604299408262</v>
      </c>
      <c r="O672" s="27">
        <v>0.84874876612036976</v>
      </c>
    </row>
    <row r="673" spans="8:15">
      <c r="H673" s="2">
        <v>670</v>
      </c>
      <c r="I673" s="7">
        <f t="shared" si="48"/>
        <v>147.84018783356251</v>
      </c>
      <c r="J673" s="2">
        <f t="shared" ref="J673:J723" si="51">$J$3</f>
        <v>97000</v>
      </c>
      <c r="K673" s="7">
        <f t="shared" si="49"/>
        <v>0.97</v>
      </c>
      <c r="L673" s="7"/>
      <c r="M673" s="10">
        <v>670</v>
      </c>
      <c r="N673" s="7">
        <f t="shared" si="50"/>
        <v>147.84018783356251</v>
      </c>
      <c r="O673" s="27">
        <v>0.84576744381626412</v>
      </c>
    </row>
    <row r="674" spans="8:15">
      <c r="H674" s="2">
        <v>671</v>
      </c>
      <c r="I674" s="7">
        <f t="shared" si="48"/>
        <v>143.71050228039562</v>
      </c>
      <c r="J674" s="2">
        <f t="shared" si="51"/>
        <v>97000</v>
      </c>
      <c r="K674" s="7">
        <f t="shared" si="49"/>
        <v>0.97</v>
      </c>
      <c r="L674" s="7"/>
      <c r="M674" s="10">
        <v>671</v>
      </c>
      <c r="N674" s="7">
        <f t="shared" si="50"/>
        <v>143.71050228039562</v>
      </c>
      <c r="O674" s="27">
        <v>0.84403711877944931</v>
      </c>
    </row>
    <row r="675" spans="8:15">
      <c r="H675" s="2">
        <v>672</v>
      </c>
      <c r="I675" s="7">
        <f t="shared" si="48"/>
        <v>139.62893104184073</v>
      </c>
      <c r="J675" s="2">
        <f t="shared" si="51"/>
        <v>97000</v>
      </c>
      <c r="K675" s="7">
        <f t="shared" si="49"/>
        <v>0.97</v>
      </c>
      <c r="L675" s="7"/>
      <c r="M675" s="10">
        <v>672</v>
      </c>
      <c r="N675" s="7">
        <f t="shared" si="50"/>
        <v>139.62893104184073</v>
      </c>
      <c r="O675" s="27">
        <v>0.84362360087436528</v>
      </c>
    </row>
    <row r="676" spans="8:15">
      <c r="H676" s="2">
        <v>673</v>
      </c>
      <c r="I676" s="7">
        <f t="shared" si="48"/>
        <v>135.59740418153234</v>
      </c>
      <c r="J676" s="2">
        <f t="shared" si="51"/>
        <v>97000</v>
      </c>
      <c r="K676" s="7">
        <f t="shared" si="49"/>
        <v>0.97</v>
      </c>
      <c r="L676" s="7"/>
      <c r="M676" s="10">
        <v>673</v>
      </c>
      <c r="N676" s="7">
        <f t="shared" si="50"/>
        <v>135.59740418153234</v>
      </c>
      <c r="O676" s="27">
        <v>0.84436699882563693</v>
      </c>
    </row>
    <row r="677" spans="8:15">
      <c r="H677" s="2">
        <v>674</v>
      </c>
      <c r="I677" s="7">
        <f t="shared" si="48"/>
        <v>131.61783567463166</v>
      </c>
      <c r="J677" s="2">
        <f t="shared" si="51"/>
        <v>97000</v>
      </c>
      <c r="K677" s="7">
        <f t="shared" si="49"/>
        <v>0.97</v>
      </c>
      <c r="L677" s="7"/>
      <c r="M677" s="10">
        <v>674</v>
      </c>
      <c r="N677" s="7">
        <f t="shared" si="50"/>
        <v>131.61783567463166</v>
      </c>
      <c r="O677" s="27">
        <v>0.84613059770409005</v>
      </c>
    </row>
    <row r="678" spans="8:15">
      <c r="H678" s="2">
        <v>675</v>
      </c>
      <c r="I678" s="7">
        <f t="shared" si="48"/>
        <v>127.69212198137024</v>
      </c>
      <c r="J678" s="2">
        <f t="shared" si="51"/>
        <v>97000</v>
      </c>
      <c r="K678" s="7">
        <f t="shared" si="49"/>
        <v>0.97</v>
      </c>
      <c r="L678" s="7"/>
      <c r="M678" s="10">
        <v>675</v>
      </c>
      <c r="N678" s="7">
        <f t="shared" si="50"/>
        <v>127.69212198137024</v>
      </c>
      <c r="O678" s="27">
        <v>0.84889126539393078</v>
      </c>
    </row>
    <row r="679" spans="8:15">
      <c r="H679" s="2">
        <v>676</v>
      </c>
      <c r="I679" s="7">
        <f t="shared" si="48"/>
        <v>123.8221406403305</v>
      </c>
      <c r="J679" s="2">
        <f t="shared" si="51"/>
        <v>97000</v>
      </c>
      <c r="K679" s="7">
        <f t="shared" si="49"/>
        <v>0.97</v>
      </c>
      <c r="L679" s="7"/>
      <c r="M679" s="10">
        <v>676</v>
      </c>
      <c r="N679" s="7">
        <f t="shared" si="50"/>
        <v>123.8221406403305</v>
      </c>
      <c r="O679" s="27">
        <v>0.85278414256605328</v>
      </c>
    </row>
    <row r="680" spans="8:15">
      <c r="H680" s="2">
        <v>677</v>
      </c>
      <c r="I680" s="7">
        <f t="shared" si="48"/>
        <v>120.00974888274665</v>
      </c>
      <c r="J680" s="2">
        <f t="shared" si="51"/>
        <v>97000</v>
      </c>
      <c r="K680" s="7">
        <f t="shared" si="49"/>
        <v>0.97</v>
      </c>
      <c r="L680" s="7"/>
      <c r="M680" s="10">
        <v>677</v>
      </c>
      <c r="N680" s="7">
        <f t="shared" si="50"/>
        <v>120.00974888274665</v>
      </c>
      <c r="O680" s="27">
        <v>0.85783108738848279</v>
      </c>
    </row>
    <row r="681" spans="8:15">
      <c r="H681" s="2">
        <v>678</v>
      </c>
      <c r="I681" s="7">
        <f t="shared" si="48"/>
        <v>116.25678226902093</v>
      </c>
      <c r="J681" s="2">
        <f t="shared" si="51"/>
        <v>97000</v>
      </c>
      <c r="K681" s="7">
        <f t="shared" si="49"/>
        <v>0.97</v>
      </c>
      <c r="L681" s="7"/>
      <c r="M681" s="10">
        <v>678</v>
      </c>
      <c r="N681" s="7">
        <f t="shared" si="50"/>
        <v>116.25678226902093</v>
      </c>
      <c r="O681" s="27">
        <v>0.86397884199486663</v>
      </c>
    </row>
    <row r="682" spans="8:15">
      <c r="H682" s="2">
        <v>679</v>
      </c>
      <c r="I682" s="7">
        <f t="shared" si="48"/>
        <v>112.56505334855927</v>
      </c>
      <c r="J682" s="2">
        <f t="shared" si="51"/>
        <v>97000</v>
      </c>
      <c r="K682" s="7">
        <f t="shared" si="49"/>
        <v>0.97</v>
      </c>
      <c r="L682" s="7"/>
      <c r="M682" s="10">
        <v>679</v>
      </c>
      <c r="N682" s="7">
        <f t="shared" si="50"/>
        <v>112.56505334855927</v>
      </c>
      <c r="O682" s="27">
        <v>0.87110394896421106</v>
      </c>
    </row>
    <row r="683" spans="8:15">
      <c r="H683" s="2">
        <v>680</v>
      </c>
      <c r="I683" s="7">
        <f t="shared" si="48"/>
        <v>108.93635034396898</v>
      </c>
      <c r="J683" s="2">
        <f t="shared" si="51"/>
        <v>97000</v>
      </c>
      <c r="K683" s="7">
        <f t="shared" si="49"/>
        <v>0.97</v>
      </c>
      <c r="L683" s="7"/>
      <c r="M683" s="10">
        <v>680</v>
      </c>
      <c r="N683" s="7">
        <f t="shared" si="50"/>
        <v>108.93635034396898</v>
      </c>
      <c r="O683" s="27">
        <v>0.87914554610058415</v>
      </c>
    </row>
    <row r="684" spans="8:15">
      <c r="H684" s="2">
        <v>681</v>
      </c>
      <c r="I684" s="7">
        <f t="shared" si="48"/>
        <v>105.37243586056717</v>
      </c>
      <c r="J684" s="2">
        <f t="shared" si="51"/>
        <v>97000</v>
      </c>
      <c r="K684" s="7">
        <f t="shared" si="49"/>
        <v>0.97</v>
      </c>
      <c r="L684" s="7"/>
      <c r="M684" s="10">
        <v>681</v>
      </c>
      <c r="N684" s="7">
        <f t="shared" si="50"/>
        <v>105.37243586056717</v>
      </c>
      <c r="O684" s="27">
        <v>0.88803913475911056</v>
      </c>
    </row>
    <row r="685" spans="8:15">
      <c r="H685" s="2">
        <v>682</v>
      </c>
      <c r="I685" s="7">
        <f t="shared" si="48"/>
        <v>101.87504562208296</v>
      </c>
      <c r="J685" s="2">
        <f t="shared" si="51"/>
        <v>97000</v>
      </c>
      <c r="K685" s="7">
        <f t="shared" si="49"/>
        <v>0.97</v>
      </c>
      <c r="L685" s="7"/>
      <c r="M685" s="10">
        <v>682</v>
      </c>
      <c r="N685" s="7">
        <f t="shared" si="50"/>
        <v>101.87504562208296</v>
      </c>
      <c r="O685" s="27">
        <v>0.89767941983709421</v>
      </c>
    </row>
    <row r="686" spans="8:15">
      <c r="H686" s="2">
        <v>683</v>
      </c>
      <c r="I686" s="7">
        <f t="shared" si="48"/>
        <v>98.445887233360423</v>
      </c>
      <c r="J686" s="2">
        <f t="shared" si="51"/>
        <v>97000</v>
      </c>
      <c r="K686" s="7">
        <f t="shared" si="49"/>
        <v>0.97</v>
      </c>
      <c r="L686" s="7"/>
      <c r="M686" s="10">
        <v>683</v>
      </c>
      <c r="N686" s="7">
        <f t="shared" si="50"/>
        <v>98.445887233360423</v>
      </c>
      <c r="O686" s="27">
        <v>0.90786217941055081</v>
      </c>
    </row>
    <row r="687" spans="8:15">
      <c r="H687" s="2">
        <v>684</v>
      </c>
      <c r="I687" s="7">
        <f t="shared" si="48"/>
        <v>95.086638970797139</v>
      </c>
      <c r="J687" s="2">
        <f t="shared" si="51"/>
        <v>97000</v>
      </c>
      <c r="K687" s="7">
        <f t="shared" si="49"/>
        <v>0.97</v>
      </c>
      <c r="L687" s="7"/>
      <c r="M687" s="10">
        <v>684</v>
      </c>
      <c r="N687" s="7">
        <f t="shared" si="50"/>
        <v>95.086638970797139</v>
      </c>
      <c r="O687" s="27">
        <v>0.91836420942963526</v>
      </c>
    </row>
    <row r="688" spans="8:15">
      <c r="H688" s="2">
        <v>685</v>
      </c>
      <c r="I688" s="7">
        <f t="shared" si="48"/>
        <v>91.798948601185572</v>
      </c>
      <c r="J688" s="2">
        <f t="shared" si="51"/>
        <v>97000</v>
      </c>
      <c r="K688" s="7">
        <f t="shared" si="49"/>
        <v>0.97</v>
      </c>
      <c r="L688" s="7"/>
      <c r="M688" s="10">
        <v>685</v>
      </c>
      <c r="N688" s="7">
        <f t="shared" si="50"/>
        <v>91.798948601185572</v>
      </c>
      <c r="O688" s="27">
        <v>0.92899334443113846</v>
      </c>
    </row>
    <row r="689" spans="8:15">
      <c r="H689" s="2">
        <v>686</v>
      </c>
      <c r="I689" s="7">
        <f t="shared" si="48"/>
        <v>88.584432229566659</v>
      </c>
      <c r="J689" s="2">
        <f t="shared" si="51"/>
        <v>97000</v>
      </c>
      <c r="K689" s="7">
        <f t="shared" si="49"/>
        <v>0.97</v>
      </c>
      <c r="L689" s="7"/>
      <c r="M689" s="10">
        <v>686</v>
      </c>
      <c r="N689" s="7">
        <f t="shared" si="50"/>
        <v>88.584432229566659</v>
      </c>
      <c r="O689" s="27">
        <v>0.93961597552378273</v>
      </c>
    </row>
    <row r="690" spans="8:15">
      <c r="H690" s="2">
        <v>687</v>
      </c>
      <c r="I690" s="7">
        <f t="shared" si="48"/>
        <v>85.44467317662513</v>
      </c>
      <c r="J690" s="2">
        <f t="shared" si="51"/>
        <v>97000</v>
      </c>
      <c r="K690" s="7">
        <f t="shared" si="49"/>
        <v>0.97</v>
      </c>
      <c r="L690" s="7"/>
      <c r="M690" s="10">
        <v>687</v>
      </c>
      <c r="N690" s="7">
        <f t="shared" si="50"/>
        <v>85.44467317662513</v>
      </c>
      <c r="O690" s="27">
        <v>0.95012128144837282</v>
      </c>
    </row>
    <row r="691" spans="8:15">
      <c r="H691" s="2">
        <v>688</v>
      </c>
      <c r="I691" s="7">
        <f t="shared" si="48"/>
        <v>82.381220886121127</v>
      </c>
      <c r="J691" s="2">
        <f t="shared" si="51"/>
        <v>97000</v>
      </c>
      <c r="K691" s="7">
        <f t="shared" si="49"/>
        <v>0.97</v>
      </c>
      <c r="L691" s="7"/>
      <c r="M691" s="10">
        <v>688</v>
      </c>
      <c r="N691" s="7">
        <f t="shared" si="50"/>
        <v>82.381220886121127</v>
      </c>
      <c r="O691" s="27">
        <v>0.960412012379949</v>
      </c>
    </row>
    <row r="692" spans="8:15">
      <c r="H692" s="2">
        <v>689</v>
      </c>
      <c r="I692" s="7">
        <f t="shared" si="48"/>
        <v>79.395589862772994</v>
      </c>
      <c r="J692" s="2">
        <f t="shared" si="51"/>
        <v>97000</v>
      </c>
      <c r="K692" s="7">
        <f t="shared" si="49"/>
        <v>0.97</v>
      </c>
      <c r="L692" s="7"/>
      <c r="M692" s="10">
        <v>689</v>
      </c>
      <c r="N692" s="7">
        <f t="shared" si="50"/>
        <v>79.395589862772994</v>
      </c>
      <c r="O692" s="27">
        <v>0.97048324790530771</v>
      </c>
    </row>
    <row r="693" spans="8:15">
      <c r="H693" s="2">
        <v>690</v>
      </c>
      <c r="I693" s="7">
        <f t="shared" si="48"/>
        <v>76.489258640969197</v>
      </c>
      <c r="J693" s="2">
        <f t="shared" si="51"/>
        <v>97000</v>
      </c>
      <c r="K693" s="7">
        <f t="shared" si="49"/>
        <v>0.97</v>
      </c>
      <c r="L693" s="7"/>
      <c r="M693" s="10">
        <v>690</v>
      </c>
      <c r="N693" s="7">
        <f t="shared" si="50"/>
        <v>76.489258640969197</v>
      </c>
      <c r="O693" s="27">
        <v>0.98040149610929328</v>
      </c>
    </row>
    <row r="694" spans="8:15">
      <c r="H694" s="2">
        <v>691</v>
      </c>
      <c r="I694" s="7">
        <f t="shared" si="48"/>
        <v>73.663668784633089</v>
      </c>
      <c r="J694" s="2">
        <f t="shared" si="51"/>
        <v>97000</v>
      </c>
      <c r="K694" s="7">
        <f t="shared" si="49"/>
        <v>0.97</v>
      </c>
      <c r="L694" s="7"/>
      <c r="M694" s="10">
        <v>691</v>
      </c>
      <c r="N694" s="7">
        <f t="shared" si="50"/>
        <v>73.663668784633089</v>
      </c>
      <c r="O694" s="27">
        <v>0.99022210387855125</v>
      </c>
    </row>
    <row r="695" spans="8:15">
      <c r="H695" s="2">
        <v>692</v>
      </c>
      <c r="I695" s="7">
        <f t="shared" si="48"/>
        <v>70.920223918510814</v>
      </c>
      <c r="J695" s="2">
        <f t="shared" si="51"/>
        <v>97000</v>
      </c>
      <c r="K695" s="7">
        <f t="shared" si="49"/>
        <v>0.97</v>
      </c>
      <c r="L695" s="7"/>
      <c r="M695" s="10">
        <v>692</v>
      </c>
      <c r="N695" s="7">
        <f t="shared" si="50"/>
        <v>70.920223918510814</v>
      </c>
      <c r="O695" s="27">
        <v>0.99988813314470926</v>
      </c>
    </row>
    <row r="696" spans="8:15">
      <c r="H696" s="2">
        <v>693</v>
      </c>
      <c r="I696" s="7">
        <f t="shared" si="48"/>
        <v>68.260288791123486</v>
      </c>
      <c r="J696" s="2">
        <f t="shared" si="51"/>
        <v>97000</v>
      </c>
      <c r="K696" s="7">
        <f t="shared" si="49"/>
        <v>0.97</v>
      </c>
      <c r="L696" s="7"/>
      <c r="M696" s="10">
        <v>693</v>
      </c>
      <c r="N696" s="7">
        <f t="shared" si="50"/>
        <v>68.260288791123486</v>
      </c>
      <c r="O696" s="27">
        <v>1.0092492696224851</v>
      </c>
    </row>
    <row r="697" spans="8:15">
      <c r="H697" s="2">
        <v>694</v>
      </c>
      <c r="I697" s="7">
        <f t="shared" si="48"/>
        <v>65.685188369568039</v>
      </c>
      <c r="J697" s="2">
        <f t="shared" si="51"/>
        <v>97000</v>
      </c>
      <c r="K697" s="7">
        <f t="shared" si="49"/>
        <v>0.97</v>
      </c>
      <c r="L697" s="7"/>
      <c r="M697" s="10">
        <v>694</v>
      </c>
      <c r="N697" s="7">
        <f t="shared" si="50"/>
        <v>65.685188369568039</v>
      </c>
      <c r="O697" s="27">
        <v>1.0182138707940804</v>
      </c>
    </row>
    <row r="698" spans="8:15">
      <c r="H698" s="2">
        <v>695</v>
      </c>
      <c r="I698" s="7">
        <f t="shared" si="48"/>
        <v>63.196206966325704</v>
      </c>
      <c r="J698" s="2">
        <f t="shared" si="51"/>
        <v>97000</v>
      </c>
      <c r="K698" s="7">
        <f t="shared" si="49"/>
        <v>0.97</v>
      </c>
      <c r="L698" s="7"/>
      <c r="M698" s="10">
        <v>695</v>
      </c>
      <c r="N698" s="7">
        <f t="shared" si="50"/>
        <v>63.196206966325704</v>
      </c>
      <c r="O698" s="27">
        <v>1.0267756574102442</v>
      </c>
    </row>
    <row r="699" spans="8:15">
      <c r="H699" s="2">
        <v>696</v>
      </c>
      <c r="I699" s="7">
        <f t="shared" si="48"/>
        <v>60.794587398201188</v>
      </c>
      <c r="J699" s="2">
        <f t="shared" si="51"/>
        <v>97000</v>
      </c>
      <c r="K699" s="7">
        <f t="shared" si="49"/>
        <v>0.97</v>
      </c>
      <c r="L699" s="7"/>
      <c r="M699" s="10">
        <v>696</v>
      </c>
      <c r="N699" s="7">
        <f t="shared" si="50"/>
        <v>60.794587398201188</v>
      </c>
      <c r="O699" s="27">
        <v>1.0350215085154475</v>
      </c>
    </row>
    <row r="700" spans="8:15">
      <c r="H700" s="2">
        <v>697</v>
      </c>
      <c r="I700" s="7">
        <f t="shared" si="48"/>
        <v>58.481530177477197</v>
      </c>
      <c r="J700" s="2">
        <f t="shared" si="51"/>
        <v>97000</v>
      </c>
      <c r="K700" s="7">
        <f t="shared" si="49"/>
        <v>0.97</v>
      </c>
      <c r="L700" s="7"/>
      <c r="M700" s="10">
        <v>697</v>
      </c>
      <c r="N700" s="7">
        <f t="shared" si="50"/>
        <v>58.481530177477197</v>
      </c>
      <c r="O700" s="27">
        <v>1.043011126470917</v>
      </c>
    </row>
    <row r="701" spans="8:15">
      <c r="H701" s="2">
        <v>698</v>
      </c>
      <c r="I701" s="7">
        <f t="shared" si="48"/>
        <v>56.25819273535074</v>
      </c>
      <c r="J701" s="2">
        <f t="shared" si="51"/>
        <v>97000</v>
      </c>
      <c r="K701" s="7">
        <f t="shared" si="49"/>
        <v>0.97</v>
      </c>
      <c r="L701" s="7"/>
      <c r="M701" s="10">
        <v>698</v>
      </c>
      <c r="N701" s="7">
        <f t="shared" si="50"/>
        <v>56.25819273535074</v>
      </c>
      <c r="O701" s="27">
        <v>1.0507790217242463</v>
      </c>
    </row>
    <row r="702" spans="8:15">
      <c r="H702" s="2">
        <v>699</v>
      </c>
      <c r="I702" s="7">
        <f t="shared" si="48"/>
        <v>54.125688677685183</v>
      </c>
      <c r="J702" s="2">
        <f t="shared" si="51"/>
        <v>97000</v>
      </c>
      <c r="K702" s="7">
        <f t="shared" si="49"/>
        <v>0.97</v>
      </c>
      <c r="L702" s="7"/>
      <c r="M702" s="10">
        <v>699</v>
      </c>
      <c r="N702" s="7">
        <f t="shared" si="50"/>
        <v>54.125688677685183</v>
      </c>
      <c r="O702" s="27">
        <v>1.0583381674287728</v>
      </c>
    </row>
    <row r="703" spans="8:15">
      <c r="H703" s="2">
        <v>700</v>
      </c>
      <c r="I703" s="7">
        <f t="shared" si="48"/>
        <v>52.085087073089703</v>
      </c>
      <c r="J703" s="2">
        <f t="shared" si="51"/>
        <v>97000</v>
      </c>
      <c r="K703" s="7">
        <f t="shared" si="49"/>
        <v>0.97</v>
      </c>
      <c r="L703" s="7"/>
      <c r="M703" s="10">
        <v>700</v>
      </c>
      <c r="N703" s="7">
        <f t="shared" si="50"/>
        <v>52.085087073089703</v>
      </c>
      <c r="O703" s="27">
        <v>1.0657398886975076</v>
      </c>
    </row>
    <row r="704" spans="8:15">
      <c r="H704" s="2">
        <v>701</v>
      </c>
      <c r="I704" s="7">
        <f t="shared" si="48"/>
        <v>50.137411773325397</v>
      </c>
      <c r="J704" s="2">
        <f t="shared" si="51"/>
        <v>97000</v>
      </c>
      <c r="K704" s="7">
        <f t="shared" si="49"/>
        <v>0.97</v>
      </c>
      <c r="L704" s="7"/>
      <c r="M704" s="10">
        <v>701</v>
      </c>
      <c r="N704" s="7">
        <f t="shared" si="50"/>
        <v>50.137411773325397</v>
      </c>
      <c r="O704" s="27">
        <v>1.0730718722961068</v>
      </c>
    </row>
    <row r="705" spans="8:15">
      <c r="H705" s="2">
        <v>702</v>
      </c>
      <c r="I705" s="7">
        <f t="shared" si="48"/>
        <v>48.283640766007728</v>
      </c>
      <c r="J705" s="2">
        <f t="shared" si="51"/>
        <v>97000</v>
      </c>
      <c r="K705" s="7">
        <f t="shared" si="49"/>
        <v>0.97</v>
      </c>
      <c r="L705" s="7"/>
      <c r="M705" s="10">
        <v>702</v>
      </c>
      <c r="N705" s="7">
        <f t="shared" si="50"/>
        <v>48.283640766007728</v>
      </c>
      <c r="O705" s="27">
        <v>1.0804841430574446</v>
      </c>
    </row>
    <row r="706" spans="8:15">
      <c r="H706" s="2">
        <v>703</v>
      </c>
      <c r="I706" s="7">
        <f t="shared" si="48"/>
        <v>46.524705559569099</v>
      </c>
      <c r="J706" s="2">
        <f t="shared" si="51"/>
        <v>97000</v>
      </c>
      <c r="K706" s="7">
        <f t="shared" si="49"/>
        <v>0.97</v>
      </c>
      <c r="L706" s="7"/>
      <c r="M706" s="10">
        <v>703</v>
      </c>
      <c r="N706" s="7">
        <f t="shared" si="50"/>
        <v>46.524705559569099</v>
      </c>
      <c r="O706" s="27">
        <v>1.0880856253932656</v>
      </c>
    </row>
    <row r="707" spans="8:15">
      <c r="H707" s="2">
        <v>704</v>
      </c>
      <c r="I707" s="7">
        <f t="shared" si="48"/>
        <v>44.861490600431708</v>
      </c>
      <c r="J707" s="2">
        <f t="shared" si="51"/>
        <v>97000</v>
      </c>
      <c r="K707" s="7">
        <f t="shared" si="49"/>
        <v>0.97</v>
      </c>
      <c r="L707" s="7"/>
      <c r="M707" s="10">
        <v>704</v>
      </c>
      <c r="N707" s="7">
        <f t="shared" si="50"/>
        <v>44.861490600431708</v>
      </c>
      <c r="O707" s="27">
        <v>1.0959460383831074</v>
      </c>
    </row>
    <row r="708" spans="8:15">
      <c r="H708" s="2">
        <v>705</v>
      </c>
      <c r="I708" s="7">
        <f t="shared" ref="I708:I723" si="52">$B$9+PI()*$B$5^2/4*($B$6+$B$7-$B$6*COS(RADIANS(H708))-$B$7*SQRT(1-($B$6/$B$7*SIN(RADIANS(H708)))^2))</f>
        <v>43.294832722323775</v>
      </c>
      <c r="J708" s="2">
        <f t="shared" si="51"/>
        <v>97000</v>
      </c>
      <c r="K708" s="7">
        <f t="shared" ref="K708:K723" si="53">J708/10^5</f>
        <v>0.97</v>
      </c>
      <c r="L708" s="7"/>
      <c r="M708" s="10">
        <v>705</v>
      </c>
      <c r="N708" s="7">
        <f t="shared" ref="N708:N723" si="54">$B$9+PI()*$B$5^2/4*($B$6+$B$7-$B$6*COS(RADIANS(M708))-$B$7*SQRT(1-($B$6/$B$7*SIN(RADIANS(M708)))^2))</f>
        <v>43.294832722323775</v>
      </c>
      <c r="O708" s="27">
        <v>1.1039741747684353</v>
      </c>
    </row>
    <row r="709" spans="8:15">
      <c r="H709" s="2">
        <v>706</v>
      </c>
      <c r="I709" s="7">
        <f t="shared" si="52"/>
        <v>41.825520627673185</v>
      </c>
      <c r="J709" s="2">
        <f t="shared" si="51"/>
        <v>97000</v>
      </c>
      <c r="K709" s="7">
        <f t="shared" si="53"/>
        <v>0.97</v>
      </c>
      <c r="L709" s="7"/>
      <c r="M709" s="10">
        <v>706</v>
      </c>
      <c r="N709" s="7">
        <f t="shared" si="54"/>
        <v>41.825520627673185</v>
      </c>
      <c r="O709" s="27">
        <v>1.11207075437512</v>
      </c>
    </row>
    <row r="710" spans="8:15">
      <c r="H710" s="2">
        <v>707</v>
      </c>
      <c r="I710" s="7">
        <f t="shared" si="52"/>
        <v>40.454294400998499</v>
      </c>
      <c r="J710" s="2">
        <f t="shared" si="51"/>
        <v>97000</v>
      </c>
      <c r="K710" s="7">
        <f t="shared" si="53"/>
        <v>0.97</v>
      </c>
      <c r="L710" s="7"/>
      <c r="M710" s="10">
        <v>707</v>
      </c>
      <c r="N710" s="7">
        <f t="shared" si="54"/>
        <v>40.454294400998499</v>
      </c>
      <c r="O710" s="27">
        <v>1.1201291082950278</v>
      </c>
    </row>
    <row r="711" spans="8:15">
      <c r="H711" s="2">
        <v>708</v>
      </c>
      <c r="I711" s="7">
        <f t="shared" si="52"/>
        <v>39.181845054216453</v>
      </c>
      <c r="J711" s="2">
        <f t="shared" si="51"/>
        <v>97000</v>
      </c>
      <c r="K711" s="7">
        <f t="shared" si="53"/>
        <v>0.97</v>
      </c>
      <c r="L711" s="7"/>
      <c r="M711" s="10">
        <v>708</v>
      </c>
      <c r="N711" s="7">
        <f t="shared" si="54"/>
        <v>39.181845054216453</v>
      </c>
      <c r="O711" s="27">
        <v>1.1281252191729503</v>
      </c>
    </row>
    <row r="712" spans="8:15">
      <c r="H712" s="2">
        <v>709</v>
      </c>
      <c r="I712" s="7">
        <f t="shared" si="52"/>
        <v>38.008814103783465</v>
      </c>
      <c r="J712" s="2">
        <f t="shared" si="51"/>
        <v>97000</v>
      </c>
      <c r="K712" s="7">
        <f t="shared" si="53"/>
        <v>0.97</v>
      </c>
      <c r="L712" s="7"/>
      <c r="M712" s="10">
        <v>709</v>
      </c>
      <c r="N712" s="7">
        <f t="shared" si="54"/>
        <v>38.008814103783465</v>
      </c>
      <c r="O712" s="27">
        <v>1.1359824531371283</v>
      </c>
    </row>
    <row r="713" spans="8:15">
      <c r="H713" s="2">
        <v>710</v>
      </c>
      <c r="I713" s="7">
        <f t="shared" si="52"/>
        <v>36.935793179580827</v>
      </c>
      <c r="J713" s="2">
        <f t="shared" si="51"/>
        <v>97000</v>
      </c>
      <c r="K713" s="7">
        <f t="shared" si="53"/>
        <v>0.97</v>
      </c>
      <c r="L713" s="7"/>
      <c r="M713" s="10">
        <v>710</v>
      </c>
      <c r="N713" s="7">
        <f t="shared" si="54"/>
        <v>36.935793179580827</v>
      </c>
      <c r="O713" s="27">
        <v>1.1435356228751741</v>
      </c>
    </row>
    <row r="714" spans="8:15">
      <c r="H714" s="2">
        <v>711</v>
      </c>
      <c r="I714" s="7">
        <f t="shared" si="52"/>
        <v>35.963323665465069</v>
      </c>
      <c r="J714" s="2">
        <f t="shared" si="51"/>
        <v>97000</v>
      </c>
      <c r="K714" s="7">
        <f t="shared" si="53"/>
        <v>0.97</v>
      </c>
      <c r="L714" s="7"/>
      <c r="M714" s="10">
        <v>711</v>
      </c>
      <c r="N714" s="7">
        <f t="shared" si="54"/>
        <v>35.963323665465069</v>
      </c>
      <c r="O714" s="27">
        <v>1.1505379995407092</v>
      </c>
    </row>
    <row r="715" spans="8:15">
      <c r="H715" s="2">
        <v>712</v>
      </c>
      <c r="I715" s="7">
        <f t="shared" si="52"/>
        <v>35.091896371394242</v>
      </c>
      <c r="J715" s="2">
        <f t="shared" si="51"/>
        <v>97000</v>
      </c>
      <c r="K715" s="7">
        <f t="shared" si="53"/>
        <v>0.97</v>
      </c>
      <c r="L715" s="7"/>
      <c r="M715" s="10">
        <v>712</v>
      </c>
      <c r="N715" s="7">
        <f t="shared" si="54"/>
        <v>35.091896371394242</v>
      </c>
      <c r="O715" s="27">
        <v>1.1567974331854574</v>
      </c>
    </row>
    <row r="716" spans="8:15">
      <c r="H716" s="2">
        <v>713</v>
      </c>
      <c r="I716" s="7">
        <f t="shared" si="52"/>
        <v>34.321951237052147</v>
      </c>
      <c r="J716" s="2">
        <f t="shared" si="51"/>
        <v>97000</v>
      </c>
      <c r="K716" s="7">
        <f t="shared" si="53"/>
        <v>0.97</v>
      </c>
      <c r="L716" s="7"/>
      <c r="M716" s="10">
        <v>713</v>
      </c>
      <c r="N716" s="7">
        <f t="shared" si="54"/>
        <v>34.321951237052147</v>
      </c>
      <c r="O716" s="27">
        <v>1.1621570679675206</v>
      </c>
    </row>
    <row r="717" spans="8:15">
      <c r="H717" s="2">
        <v>714</v>
      </c>
      <c r="I717" s="7">
        <f t="shared" si="52"/>
        <v>33.653877066894722</v>
      </c>
      <c r="J717" s="2">
        <f t="shared" si="51"/>
        <v>97000</v>
      </c>
      <c r="K717" s="7">
        <f t="shared" si="53"/>
        <v>0.97</v>
      </c>
      <c r="L717" s="7"/>
      <c r="M717" s="10">
        <v>714</v>
      </c>
      <c r="N717" s="7">
        <f t="shared" si="54"/>
        <v>33.653877066894722</v>
      </c>
      <c r="O717" s="27">
        <v>1.166495214372407</v>
      </c>
    </row>
    <row r="718" spans="8:15">
      <c r="H718" s="2">
        <v>715</v>
      </c>
      <c r="I718" s="7">
        <f t="shared" si="52"/>
        <v>33.088011296546703</v>
      </c>
      <c r="J718" s="2">
        <f t="shared" si="51"/>
        <v>97000</v>
      </c>
      <c r="K718" s="7">
        <f t="shared" si="53"/>
        <v>0.97</v>
      </c>
      <c r="L718" s="7"/>
      <c r="M718" s="10">
        <v>715</v>
      </c>
      <c r="N718" s="7">
        <f t="shared" si="54"/>
        <v>33.088011296546703</v>
      </c>
      <c r="O718" s="27">
        <v>1.1695153986282789</v>
      </c>
    </row>
    <row r="719" spans="8:15">
      <c r="H719" s="2">
        <v>716</v>
      </c>
      <c r="I719" s="7">
        <f t="shared" si="52"/>
        <v>32.624639790483947</v>
      </c>
      <c r="J719" s="2">
        <f t="shared" si="51"/>
        <v>97000</v>
      </c>
      <c r="K719" s="7">
        <f t="shared" si="53"/>
        <v>0.97</v>
      </c>
      <c r="L719" s="7"/>
      <c r="M719" s="10">
        <v>716</v>
      </c>
      <c r="N719" s="7">
        <f t="shared" si="54"/>
        <v>32.624639790483947</v>
      </c>
      <c r="O719" s="27">
        <v>1.1710356900985979</v>
      </c>
    </row>
    <row r="720" spans="8:15">
      <c r="H720" s="2">
        <v>717</v>
      </c>
      <c r="I720" s="7">
        <f t="shared" si="52"/>
        <v>32.263996670943172</v>
      </c>
      <c r="J720" s="2">
        <f t="shared" si="51"/>
        <v>97000</v>
      </c>
      <c r="K720" s="7">
        <f t="shared" si="53"/>
        <v>0.97</v>
      </c>
      <c r="L720" s="7"/>
      <c r="M720" s="10">
        <v>717</v>
      </c>
      <c r="N720" s="7">
        <f t="shared" si="54"/>
        <v>32.263996670943172</v>
      </c>
      <c r="O720" s="27">
        <v>1.1710071716159645</v>
      </c>
    </row>
    <row r="721" spans="8:15">
      <c r="H721" s="2">
        <v>718</v>
      </c>
      <c r="I721" s="7">
        <f t="shared" si="52"/>
        <v>32.006264178010184</v>
      </c>
      <c r="J721" s="2">
        <f t="shared" si="51"/>
        <v>97000</v>
      </c>
      <c r="K721" s="7">
        <f t="shared" si="53"/>
        <v>0.97</v>
      </c>
      <c r="L721" s="7"/>
      <c r="M721" s="10">
        <v>718</v>
      </c>
      <c r="N721" s="7">
        <f t="shared" si="54"/>
        <v>32.006264178010184</v>
      </c>
      <c r="O721" s="27">
        <v>1.169820458403817</v>
      </c>
    </row>
    <row r="722" spans="8:15">
      <c r="H722" s="2">
        <v>719</v>
      </c>
      <c r="I722" s="7">
        <f t="shared" si="52"/>
        <v>31.851572560843177</v>
      </c>
      <c r="J722" s="2">
        <f t="shared" si="51"/>
        <v>97000</v>
      </c>
      <c r="K722" s="7">
        <f t="shared" si="53"/>
        <v>0.97</v>
      </c>
      <c r="L722" s="7"/>
      <c r="M722" s="10">
        <v>719</v>
      </c>
      <c r="N722" s="7">
        <f t="shared" si="54"/>
        <v>31.851572560843177</v>
      </c>
      <c r="O722" s="27">
        <v>1.1679999999999999</v>
      </c>
    </row>
    <row r="723" spans="8:15">
      <c r="H723" s="2">
        <v>720</v>
      </c>
      <c r="I723" s="7">
        <f t="shared" si="52"/>
        <v>31.8</v>
      </c>
      <c r="J723" s="2">
        <f t="shared" si="51"/>
        <v>97000</v>
      </c>
      <c r="K723" s="7">
        <f t="shared" si="53"/>
        <v>0.97</v>
      </c>
      <c r="L723" s="7"/>
      <c r="M723" s="10">
        <v>720</v>
      </c>
      <c r="N723" s="7">
        <f t="shared" si="54"/>
        <v>31.8</v>
      </c>
      <c r="O723" s="27">
        <v>1.17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1A3A82D983D74DBC646FE3F222ADF2" ma:contentTypeVersion="2" ma:contentTypeDescription="Create a new document." ma:contentTypeScope="" ma:versionID="44e3efb3353c00c313c48e7a25b121b4">
  <xsd:schema xmlns:xsd="http://www.w3.org/2001/XMLSchema" xmlns:xs="http://www.w3.org/2001/XMLSchema" xmlns:p="http://schemas.microsoft.com/office/2006/metadata/properties" xmlns:ns2="2dec0179-9777-4356-be80-12bbef1d9d8e" targetNamespace="http://schemas.microsoft.com/office/2006/metadata/properties" ma:root="true" ma:fieldsID="7cba535440c75dd4477aa051a22802cb" ns2:_="">
    <xsd:import namespace="2dec0179-9777-4356-be80-12bbef1d9d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c0179-9777-4356-be80-12bbef1d9d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92F7A6-096C-435D-AD6D-EF921CF98D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dec0179-9777-4356-be80-12bbef1d9d8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B4C5A7-3C47-4DFC-9F9E-88D3EF0F74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7349C-602C-475D-AB15-55DA59DEF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c0179-9777-4356-be80-12bbef1d9d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Otto</vt:lpstr>
      <vt:lpstr>Seiliger</vt:lpstr>
      <vt:lpstr>Coeficient politropic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Nicolae Vlad Burnete</dc:creator>
  <cp:lastModifiedBy>Acer pc</cp:lastModifiedBy>
  <dcterms:created xsi:type="dcterms:W3CDTF">2017-04-11T11:31:16Z</dcterms:created>
  <dcterms:modified xsi:type="dcterms:W3CDTF">2020-04-13T10:31:41Z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0x010100E21A3A82D983D74DBC646FE3F222ADF2</vt:lpwstr>
  </property>
</Properties>
</file>