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pc\Desktop\"/>
    </mc:Choice>
  </mc:AlternateContent>
  <xr:revisionPtr revIDLastSave="0" documentId="13_ncr:1_{AEDD6BCE-D8C0-4BFC-A7A9-98BCBF669941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Date de referinta" sheetId="1" r:id="rId1"/>
    <sheet name="Validare model LES" sheetId="3" r:id="rId2"/>
    <sheet name="PASTE simular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K28" i="1"/>
  <c r="B4" i="3" a="1"/>
  <c r="B4" i="3" s="1"/>
  <c r="D15" i="3" l="1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D15" i="1"/>
  <c r="D14" i="1"/>
  <c r="D13" i="1"/>
  <c r="D12" i="1"/>
  <c r="D11" i="1"/>
  <c r="D10" i="1"/>
  <c r="D9" i="1"/>
  <c r="D8" i="1"/>
  <c r="D7" i="1"/>
  <c r="D6" i="1"/>
  <c r="D5" i="1"/>
  <c r="E4" i="3" l="1" a="1"/>
  <c r="E5" i="3" s="1"/>
  <c r="E14" i="3" l="1"/>
  <c r="E6" i="3"/>
  <c r="F8" i="3"/>
  <c r="E12" i="3"/>
  <c r="F10" i="3"/>
  <c r="F11" i="3"/>
  <c r="E15" i="3"/>
  <c r="E7" i="3"/>
  <c r="F9" i="3"/>
  <c r="E4" i="3"/>
  <c r="E9" i="3"/>
  <c r="E10" i="3"/>
  <c r="F12" i="3"/>
  <c r="F4" i="3"/>
  <c r="E8" i="3"/>
  <c r="F14" i="3"/>
  <c r="F6" i="3"/>
  <c r="F15" i="3"/>
  <c r="F7" i="3"/>
  <c r="E11" i="3"/>
  <c r="F13" i="3"/>
  <c r="F5" i="3"/>
  <c r="E1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<sst xmlns="http://schemas.openxmlformats.org/spreadsheetml/2006/main" count="59" uniqueCount="31">
  <si>
    <t>Turatie</t>
  </si>
  <si>
    <t>Putere</t>
  </si>
  <si>
    <t>Moment</t>
  </si>
  <si>
    <t>n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</si>
  <si>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e_ref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</si>
  <si>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e_ref</t>
    </r>
  </si>
  <si>
    <t>[rpm]</t>
  </si>
  <si>
    <t>[kW]</t>
  </si>
  <si>
    <t>[Nm]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</si>
  <si>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e_1cil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</si>
  <si>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e_1cil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</si>
  <si>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e_sim_mot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</si>
  <si>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e_sim_mot</t>
    </r>
  </si>
  <si>
    <t>Nr. cilindri</t>
  </si>
  <si>
    <t>-</t>
  </si>
  <si>
    <t>Eng.Speed</t>
  </si>
  <si>
    <t>[rev/min]</t>
  </si>
  <si>
    <t>B.Power</t>
  </si>
  <si>
    <t>B.Torque</t>
  </si>
  <si>
    <t>BMEP</t>
  </si>
  <si>
    <t>[bar]</t>
  </si>
  <si>
    <t>BSFC</t>
  </si>
  <si>
    <t>[g/kW/hr]</t>
  </si>
  <si>
    <t>V.Eff.</t>
  </si>
  <si>
    <t>[%]</t>
  </si>
  <si>
    <t>PASTE HERE</t>
  </si>
  <si>
    <t>cm</t>
  </si>
  <si>
    <t>kW sau Nm</t>
  </si>
  <si>
    <t>Yes</t>
  </si>
  <si>
    <t>(</t>
  </si>
  <si>
    <t>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</si>
</sst>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1" fontId="0" fillId="2" borderId="17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2" fontId="0" fillId="0" borderId="0" xfId="0" applyNumberFormat="1"/>
    <xf numFmtId="2" fontId="0" fillId="2" borderId="5" xfId="0" applyNumberFormat="1" applyFill="1" applyBorder="1" applyAlignment="1">
      <alignment horizontal="center"/>
    </xf>
    <xf numFmtId="2" fontId="0" fillId="2" borderId="1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2" fontId="0" fillId="2" borderId="10" xfId="0" applyNumberForma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NumberFormat="1"/>
    <xf numFmtId="0" fontId="3" fillId="4" borderId="0" xfId="0" applyFont="1" applyFill="1" applyAlignment="1">
      <alignment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'Date de referinta'!$C$2:$C$3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'Date de referinta'!$B$4:$B$15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'Date de referinta'!$C$4:$C$15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139.30000000000001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28-4C6A-88BA-64E089F82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18944"/>
        <c:axId val="110020864"/>
      </c:scatterChart>
      <c:scatterChart>
        <c:scatterStyle val="smoothMarker"/>
        <c:varyColors val="0"/>
        <c:ser>
          <c:idx val="1"/>
          <c:order val="1"/>
          <c:tx>
            <c:strRef>
              <c:f>'Date de referinta'!$D$2:$D$3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'Date de referinta'!$B$4:$B$15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'Date de referinta'!$D$4:$D$15</c:f>
              <c:numCache>
                <c:formatCode>0</c:formatCode>
                <c:ptCount val="12"/>
                <c:pt idx="0">
                  <c:v>145.14935999999997</c:v>
                </c:pt>
                <c:pt idx="1">
                  <c:v>253.53391499999998</c:v>
                </c:pt>
                <c:pt idx="2">
                  <c:v>300.12085714285712</c:v>
                </c:pt>
                <c:pt idx="3">
                  <c:v>295.60388666666665</c:v>
                </c:pt>
                <c:pt idx="4">
                  <c:v>275.14932203389827</c:v>
                </c:pt>
                <c:pt idx="5">
                  <c:v>213.75740769230768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28-4C6A-88BA-64E089F82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44736"/>
        <c:axId val="109842816"/>
      </c:scatterChart>
      <c:valAx>
        <c:axId val="11001894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020864"/>
        <c:crosses val="autoZero"/>
        <c:crossBetween val="midCat"/>
      </c:valAx>
      <c:valAx>
        <c:axId val="11002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018944"/>
        <c:crosses val="autoZero"/>
        <c:crossBetween val="midCat"/>
      </c:valAx>
      <c:valAx>
        <c:axId val="109842816"/>
        <c:scaling>
          <c:orientation val="minMax"/>
          <c:max val="320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844736"/>
        <c:crosses val="max"/>
        <c:crossBetween val="midCat"/>
        <c:majorUnit val="40"/>
      </c:valAx>
      <c:valAx>
        <c:axId val="109844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84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'Date de referinta'!$C$2:$C$3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'Date de referinta'!$B$4:$B$15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'Date de referinta'!$C$4:$C$15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139.30000000000001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49-42F1-844F-C91E715FF1E2}"/>
            </c:ext>
          </c:extLst>
        </c:ser>
        <c:ser>
          <c:idx val="0"/>
          <c:order val="2"/>
          <c:tx>
            <c:strRef>
              <c:f>'Validare model LES'!$E$2:$E$3</c:f>
              <c:strCache>
                <c:ptCount val="2"/>
                <c:pt idx="0">
                  <c:v>Pe_sim_mot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'Validare model LES'!$B$4:$B$15</c:f>
              <c:numCache>
                <c:formatCode>0.00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'Validare model LES'!$E$4:$E$15</c:f>
              <c:numCache>
                <c:formatCode>0</c:formatCode>
                <c:ptCount val="12"/>
                <c:pt idx="0">
                  <c:v>17.100000000000001</c:v>
                </c:pt>
                <c:pt idx="1">
                  <c:v>58.5</c:v>
                </c:pt>
                <c:pt idx="2">
                  <c:v>118.44</c:v>
                </c:pt>
                <c:pt idx="3">
                  <c:v>154.5</c:v>
                </c:pt>
                <c:pt idx="4">
                  <c:v>189.89999999999998</c:v>
                </c:pt>
                <c:pt idx="5">
                  <c:v>163.14000000000001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49-42F1-844F-C91E715FF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9104"/>
        <c:axId val="71369472"/>
      </c:scatterChart>
      <c:scatterChart>
        <c:scatterStyle val="smoothMarker"/>
        <c:varyColors val="0"/>
        <c:ser>
          <c:idx val="3"/>
          <c:order val="1"/>
          <c:tx>
            <c:strRef>
              <c:f>'Date de referinta'!$D$2:$D$3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'Date de referinta'!$B$4:$B$15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'Date de referinta'!$D$4:$D$15</c:f>
              <c:numCache>
                <c:formatCode>0</c:formatCode>
                <c:ptCount val="12"/>
                <c:pt idx="0">
                  <c:v>145.14935999999997</c:v>
                </c:pt>
                <c:pt idx="1">
                  <c:v>253.53391499999998</c:v>
                </c:pt>
                <c:pt idx="2">
                  <c:v>300.12085714285712</c:v>
                </c:pt>
                <c:pt idx="3">
                  <c:v>295.60388666666665</c:v>
                </c:pt>
                <c:pt idx="4">
                  <c:v>275.14932203389827</c:v>
                </c:pt>
                <c:pt idx="5">
                  <c:v>213.75740769230768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49-42F1-844F-C91E715FF1E2}"/>
            </c:ext>
          </c:extLst>
        </c:ser>
        <c:ser>
          <c:idx val="1"/>
          <c:order val="3"/>
          <c:tx>
            <c:strRef>
              <c:f>'Validare model LES'!$F$2:$F$3</c:f>
              <c:strCache>
                <c:ptCount val="2"/>
                <c:pt idx="0">
                  <c:v>Me_sim_mot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'Validare model LES'!$B$4:$B$15</c:f>
              <c:numCache>
                <c:formatCode>0.00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'Validare model LES'!$F$4:$F$15</c:f>
              <c:numCache>
                <c:formatCode>0</c:formatCode>
                <c:ptCount val="12"/>
                <c:pt idx="0">
                  <c:v>163.5</c:v>
                </c:pt>
                <c:pt idx="1">
                  <c:v>279.24</c:v>
                </c:pt>
                <c:pt idx="2">
                  <c:v>323.21999999999997</c:v>
                </c:pt>
                <c:pt idx="3">
                  <c:v>327.84000000000003</c:v>
                </c:pt>
                <c:pt idx="4">
                  <c:v>307.38</c:v>
                </c:pt>
                <c:pt idx="5">
                  <c:v>239.70000000000002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49-42F1-844F-C91E715FF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7664"/>
        <c:axId val="71371392"/>
      </c:scatterChart>
      <c:valAx>
        <c:axId val="7135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369472"/>
        <c:crosses val="autoZero"/>
        <c:crossBetween val="midCat"/>
      </c:valAx>
      <c:valAx>
        <c:axId val="7136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359104"/>
        <c:crosses val="autoZero"/>
        <c:crossBetween val="midCat"/>
        <c:majorUnit val="20"/>
      </c:valAx>
      <c:valAx>
        <c:axId val="71371392"/>
        <c:scaling>
          <c:orientation val="minMax"/>
          <c:min val="14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377664"/>
        <c:crosses val="max"/>
        <c:crossBetween val="midCat"/>
        <c:majorUnit val="40"/>
      </c:valAx>
      <c:valAx>
        <c:axId val="71377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371392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5.png"/><Relationship Id="rId7" Type="http://schemas.openxmlformats.org/officeDocument/2006/relationships/customXml" Target="../ink/ink2.xml"/><Relationship Id="rId12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60.png"/><Relationship Id="rId11" Type="http://schemas.openxmlformats.org/officeDocument/2006/relationships/customXml" Target="../ink/ink4.xml"/><Relationship Id="rId5" Type="http://schemas.openxmlformats.org/officeDocument/2006/relationships/customXml" Target="../ink/ink1.xml"/><Relationship Id="rId10" Type="http://schemas.openxmlformats.org/officeDocument/2006/relationships/image" Target="../media/image8.png"/><Relationship Id="rId4" Type="http://schemas.openxmlformats.org/officeDocument/2006/relationships/image" Target="../media/image6.png"/><Relationship Id="rId9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15240</xdr:colOff>
      <xdr:row>24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7D3D7B-3287-49F0-BEF2-5F601ECE1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38419</xdr:colOff>
      <xdr:row>16</xdr:row>
      <xdr:rowOff>134470</xdr:rowOff>
    </xdr:from>
    <xdr:to>
      <xdr:col>5</xdr:col>
      <xdr:colOff>147917</xdr:colOff>
      <xdr:row>22</xdr:row>
      <xdr:rowOff>81643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5607771-175D-4484-8CEA-462CC8D2EE91}"/>
            </a:ext>
          </a:extLst>
        </xdr:cNvPr>
        <xdr:cNvSpPr/>
      </xdr:nvSpPr>
      <xdr:spPr>
        <a:xfrm>
          <a:off x="38419" y="3150454"/>
          <a:ext cx="3298372" cy="1061357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400">
              <a:solidFill>
                <a:schemeClr val="tx1"/>
              </a:solidFill>
            </a:rPr>
            <a:t>Pe aceasta pagina se poate modifica DOAR </a:t>
          </a:r>
          <a:r>
            <a:rPr lang="en-US" sz="1400">
              <a:solidFill>
                <a:schemeClr val="tx1"/>
              </a:solidFill>
            </a:rPr>
            <a:t>casutele marcate cu verde</a:t>
          </a:r>
          <a:r>
            <a:rPr lang="en-US" sz="1400" baseline="0">
              <a:solidFill>
                <a:schemeClr val="tx1"/>
              </a:solidFill>
            </a:rPr>
            <a:t> inchis.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16</xdr:col>
      <xdr:colOff>7620</xdr:colOff>
      <xdr:row>9</xdr:row>
      <xdr:rowOff>7620</xdr:rowOff>
    </xdr:to>
    <xdr:pic>
      <xdr:nvPicPr>
        <xdr:cNvPr id="16" name="Imagine 15">
          <a:extLst>
            <a:ext uri="{FF2B5EF4-FFF2-40B4-BE49-F238E27FC236}">
              <a16:creationId xmlns:a16="http://schemas.microsoft.com/office/drawing/2014/main" id="{4C60B978-8ACC-4729-A204-DBA557389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8590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98611</xdr:colOff>
      <xdr:row>2</xdr:row>
      <xdr:rowOff>176533</xdr:rowOff>
    </xdr:from>
    <xdr:to>
      <xdr:col>24</xdr:col>
      <xdr:colOff>322728</xdr:colOff>
      <xdr:row>30</xdr:row>
      <xdr:rowOff>123816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06F99198-A0BB-4409-B28B-55F2AF76F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61811" y="553051"/>
          <a:ext cx="4491317" cy="5137847"/>
        </a:xfrm>
        <a:prstGeom prst="rect">
          <a:avLst/>
        </a:prstGeom>
      </xdr:spPr>
    </xdr:pic>
    <xdr:clientData/>
  </xdr:twoCellAnchor>
  <xdr:twoCellAnchor>
    <xdr:from>
      <xdr:col>19</xdr:col>
      <xdr:colOff>448235</xdr:colOff>
      <xdr:row>11</xdr:row>
      <xdr:rowOff>53789</xdr:rowOff>
    </xdr:from>
    <xdr:to>
      <xdr:col>19</xdr:col>
      <xdr:colOff>475129</xdr:colOff>
      <xdr:row>29</xdr:row>
      <xdr:rowOff>127874</xdr:rowOff>
    </xdr:to>
    <xdr:cxnSp macro="">
      <xdr:nvCxnSpPr>
        <xdr:cNvPr id="17" name="Straight Connector 14">
          <a:extLst>
            <a:ext uri="{FF2B5EF4-FFF2-40B4-BE49-F238E27FC236}">
              <a16:creationId xmlns:a16="http://schemas.microsoft.com/office/drawing/2014/main" id="{9960B4F9-7339-4E2F-9FB3-A7425765702E}"/>
            </a:ext>
          </a:extLst>
        </xdr:cNvPr>
        <xdr:cNvCxnSpPr/>
      </xdr:nvCxnSpPr>
      <xdr:spPr>
        <a:xfrm flipH="1" flipV="1">
          <a:off x="12030635" y="2052918"/>
          <a:ext cx="26894" cy="3462744"/>
        </a:xfrm>
        <a:prstGeom prst="line">
          <a:avLst/>
        </a:prstGeom>
        <a:ln w="1905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71717</xdr:colOff>
      <xdr:row>6</xdr:row>
      <xdr:rowOff>131709</xdr:rowOff>
    </xdr:from>
    <xdr:to>
      <xdr:col>25</xdr:col>
      <xdr:colOff>148556</xdr:colOff>
      <xdr:row>6</xdr:row>
      <xdr:rowOff>131709</xdr:rowOff>
    </xdr:to>
    <xdr:cxnSp macro="">
      <xdr:nvCxnSpPr>
        <xdr:cNvPr id="18" name="Conector drept 17">
          <a:extLst>
            <a:ext uri="{FF2B5EF4-FFF2-40B4-BE49-F238E27FC236}">
              <a16:creationId xmlns:a16="http://schemas.microsoft.com/office/drawing/2014/main" id="{E9F7A722-F280-4E45-B53F-1F8D41E58F2B}"/>
            </a:ext>
          </a:extLst>
        </xdr:cNvPr>
        <xdr:cNvCxnSpPr/>
      </xdr:nvCxnSpPr>
      <xdr:spPr>
        <a:xfrm>
          <a:off x="9215717" y="1234368"/>
          <a:ext cx="6172839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349623</xdr:colOff>
      <xdr:row>27</xdr:row>
      <xdr:rowOff>68957</xdr:rowOff>
    </xdr:from>
    <xdr:to>
      <xdr:col>17</xdr:col>
      <xdr:colOff>350872</xdr:colOff>
      <xdr:row>29</xdr:row>
      <xdr:rowOff>140677</xdr:rowOff>
    </xdr:to>
    <xdr:cxnSp macro="">
      <xdr:nvCxnSpPr>
        <xdr:cNvPr id="20" name="Straight Connector 11">
          <a:extLst>
            <a:ext uri="{FF2B5EF4-FFF2-40B4-BE49-F238E27FC236}">
              <a16:creationId xmlns:a16="http://schemas.microsoft.com/office/drawing/2014/main" id="{6A1356C8-3898-4E95-8620-D4962C303C88}"/>
            </a:ext>
          </a:extLst>
        </xdr:cNvPr>
        <xdr:cNvCxnSpPr/>
      </xdr:nvCxnSpPr>
      <xdr:spPr>
        <a:xfrm flipV="1">
          <a:off x="10712823" y="5098157"/>
          <a:ext cx="1249" cy="43030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421341</xdr:colOff>
      <xdr:row>26</xdr:row>
      <xdr:rowOff>63836</xdr:rowOff>
    </xdr:from>
    <xdr:to>
      <xdr:col>17</xdr:col>
      <xdr:colOff>358588</xdr:colOff>
      <xdr:row>28</xdr:row>
      <xdr:rowOff>89647</xdr:rowOff>
    </xdr:to>
    <xdr:cxnSp macro="">
      <xdr:nvCxnSpPr>
        <xdr:cNvPr id="21" name="Straight Arrow Connector 26">
          <a:extLst>
            <a:ext uri="{FF2B5EF4-FFF2-40B4-BE49-F238E27FC236}">
              <a16:creationId xmlns:a16="http://schemas.microsoft.com/office/drawing/2014/main" id="{D44469F4-BAF7-43A0-B77E-69F45D11A28B}"/>
            </a:ext>
          </a:extLst>
        </xdr:cNvPr>
        <xdr:cNvCxnSpPr/>
      </xdr:nvCxnSpPr>
      <xdr:spPr>
        <a:xfrm>
          <a:off x="5907741" y="4913742"/>
          <a:ext cx="4814047" cy="384399"/>
        </a:xfrm>
        <a:prstGeom prst="straightConnector1">
          <a:avLst/>
        </a:prstGeom>
        <a:ln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268941</xdr:colOff>
      <xdr:row>18</xdr:row>
      <xdr:rowOff>62753</xdr:rowOff>
    </xdr:from>
    <xdr:to>
      <xdr:col>19</xdr:col>
      <xdr:colOff>484094</xdr:colOff>
      <xdr:row>27</xdr:row>
      <xdr:rowOff>118904</xdr:rowOff>
    </xdr:to>
    <xdr:cxnSp macro="">
      <xdr:nvCxnSpPr>
        <xdr:cNvPr id="23" name="Straight Arrow Connector 28">
          <a:extLst>
            <a:ext uri="{FF2B5EF4-FFF2-40B4-BE49-F238E27FC236}">
              <a16:creationId xmlns:a16="http://schemas.microsoft.com/office/drawing/2014/main" id="{F9CB66FA-5597-4408-8497-FAC7769E3854}"/>
            </a:ext>
          </a:extLst>
        </xdr:cNvPr>
        <xdr:cNvCxnSpPr/>
      </xdr:nvCxnSpPr>
      <xdr:spPr>
        <a:xfrm flipV="1">
          <a:off x="5755341" y="3325906"/>
          <a:ext cx="6311153" cy="1822198"/>
        </a:xfrm>
        <a:prstGeom prst="straightConnector1">
          <a:avLst/>
        </a:prstGeom>
        <a:ln>
          <a:solidFill>
            <a:schemeClr val="accent4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0</xdr:row>
      <xdr:rowOff>133350</xdr:rowOff>
    </xdr:from>
    <xdr:to>
      <xdr:col>15</xdr:col>
      <xdr:colOff>472440</xdr:colOff>
      <xdr:row>24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904172-9840-465C-818D-7D034808C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598714</xdr:colOff>
      <xdr:row>17</xdr:row>
      <xdr:rowOff>130628</xdr:rowOff>
    </xdr:from>
    <xdr:to>
      <xdr:col>6</xdr:col>
      <xdr:colOff>59872</xdr:colOff>
      <xdr:row>23</xdr:row>
      <xdr:rowOff>81642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47DD7B0-2242-4E0A-BACE-7B096A51CA9B}"/>
            </a:ext>
          </a:extLst>
        </xdr:cNvPr>
        <xdr:cNvSpPr/>
      </xdr:nvSpPr>
      <xdr:spPr>
        <a:xfrm>
          <a:off x="598714" y="3320142"/>
          <a:ext cx="3298372" cy="1061357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400">
              <a:solidFill>
                <a:schemeClr val="tx1"/>
              </a:solidFill>
            </a:rPr>
            <a:t>Pe aceasta pagina se poate modifica DOAR numarul cilindrilor. Restul datelor sunt preluate din paginile adiacente.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38100</xdr:rowOff>
    </xdr:from>
    <xdr:to>
      <xdr:col>0</xdr:col>
      <xdr:colOff>669472</xdr:colOff>
      <xdr:row>2</xdr:row>
      <xdr:rowOff>157843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8D0846D-2762-4B57-9DFD-82920BDCDDDB}"/>
            </a:ext>
          </a:extLst>
        </xdr:cNvPr>
        <xdr:cNvSpPr/>
      </xdr:nvSpPr>
      <xdr:spPr>
        <a:xfrm>
          <a:off x="381000" y="223157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43543</xdr:colOff>
      <xdr:row>13</xdr:row>
      <xdr:rowOff>75727</xdr:rowOff>
    </xdr:from>
    <xdr:to>
      <xdr:col>9</xdr:col>
      <xdr:colOff>609600</xdr:colOff>
      <xdr:row>17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E6FE3C2-3C34-461C-85C9-09D7C46ACDF1}"/>
            </a:ext>
          </a:extLst>
        </xdr:cNvPr>
        <xdr:cNvSpPr/>
      </xdr:nvSpPr>
      <xdr:spPr>
        <a:xfrm>
          <a:off x="43543" y="2475317"/>
          <a:ext cx="7452454" cy="738808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>
              <a:solidFill>
                <a:schemeClr val="tx1"/>
              </a:solidFill>
            </a:rPr>
            <a:t>Daca datele nu</a:t>
          </a:r>
          <a:r>
            <a:rPr lang="ro-RO" sz="1600" baseline="0">
              <a:solidFill>
                <a:schemeClr val="tx1"/>
              </a:solidFill>
            </a:rPr>
            <a:t> sunt completate corect</a:t>
          </a:r>
          <a:r>
            <a:rPr lang="en-US" sz="1600" baseline="0">
              <a:solidFill>
                <a:schemeClr val="tx1"/>
              </a:solidFill>
            </a:rPr>
            <a:t>, selectati casuta in care ati dat paste, si urmati pasii de mai jos. 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152593</xdr:colOff>
      <xdr:row>17</xdr:row>
      <xdr:rowOff>163287</xdr:rowOff>
    </xdr:from>
    <xdr:to>
      <xdr:col>8</xdr:col>
      <xdr:colOff>306694</xdr:colOff>
      <xdr:row>23</xdr:row>
      <xdr:rowOff>123615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4ED52A-981A-4E8B-A506-96E927304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593" y="3335696"/>
          <a:ext cx="6366734" cy="10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163286</xdr:colOff>
      <xdr:row>24</xdr:row>
      <xdr:rowOff>27216</xdr:rowOff>
    </xdr:from>
    <xdr:to>
      <xdr:col>16</xdr:col>
      <xdr:colOff>261634</xdr:colOff>
      <xdr:row>29</xdr:row>
      <xdr:rowOff>174154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4CD9A6-E136-4DE1-B599-98B09B1F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286" y="4468587"/>
          <a:ext cx="11550119" cy="1072224"/>
        </a:xfrm>
        <a:prstGeom prst="rect">
          <a:avLst/>
        </a:prstGeom>
      </xdr:spPr>
    </xdr:pic>
    <xdr:clientData/>
  </xdr:twoCellAnchor>
  <xdr:twoCellAnchor>
    <xdr:from>
      <xdr:col>10</xdr:col>
      <xdr:colOff>31796</xdr:colOff>
      <xdr:row>10</xdr:row>
      <xdr:rowOff>137119</xdr:rowOff>
    </xdr:from>
    <xdr:to>
      <xdr:col>11</xdr:col>
      <xdr:colOff>76840</xdr:colOff>
      <xdr:row>18</xdr:row>
      <xdr:rowOff>174657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A282A7AD-6C1D-460B-9407-F0FE42385430}"/>
            </a:ext>
          </a:extLst>
        </xdr:cNvPr>
        <xdr:cNvSpPr/>
      </xdr:nvSpPr>
      <xdr:spPr>
        <a:xfrm>
          <a:off x="7562149" y="1994094"/>
          <a:ext cx="698186" cy="1523117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309281</xdr:colOff>
      <xdr:row>53</xdr:row>
      <xdr:rowOff>48959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EC47287-D9CD-4028-A72F-CA336FF75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570925"/>
          <a:ext cx="5124609" cy="432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14</xdr:col>
      <xdr:colOff>546116</xdr:colOff>
      <xdr:row>53</xdr:row>
      <xdr:rowOff>48959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F59B9D8-D723-4DCE-96D8-F17665091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0925" y="5570925"/>
          <a:ext cx="5118116" cy="43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712717</xdr:colOff>
      <xdr:row>17</xdr:row>
      <xdr:rowOff>131881</xdr:rowOff>
    </xdr:from>
    <xdr:to>
      <xdr:col>4</xdr:col>
      <xdr:colOff>460170</xdr:colOff>
      <xdr:row>19</xdr:row>
      <xdr:rowOff>123433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A45AE78-470D-47B1-876A-CF4A442C2F34}"/>
                </a:ext>
              </a:extLst>
            </xdr14:cNvPr>
            <xdr14:cNvContentPartPr/>
          </xdr14:nvContentPartPr>
          <xdr14:nvPr macro=""/>
          <xdr14:xfrm>
            <a:off x="3263760" y="3269806"/>
            <a:ext cx="504720" cy="3607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A45AE78-470D-47B1-876A-CF4A442C2F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54760" y="3261166"/>
              <a:ext cx="522360" cy="37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545443</xdr:colOff>
      <xdr:row>24</xdr:row>
      <xdr:rowOff>107354</xdr:rowOff>
    </xdr:from>
    <xdr:to>
      <xdr:col>10</xdr:col>
      <xdr:colOff>470100</xdr:colOff>
      <xdr:row>29</xdr:row>
      <xdr:rowOff>166515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8D7D5830-DE19-416B-9155-95B14AA4D34C}"/>
                </a:ext>
              </a:extLst>
            </xdr14:cNvPr>
            <xdr14:cNvContentPartPr/>
          </xdr14:nvContentPartPr>
          <xdr14:nvPr macro=""/>
          <xdr14:xfrm>
            <a:off x="7431840" y="4537366"/>
            <a:ext cx="577800" cy="9820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8D7D5830-DE19-416B-9155-95B14AA4D34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23200" y="4528726"/>
              <a:ext cx="595440" cy="9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111600</xdr:colOff>
      <xdr:row>35</xdr:row>
      <xdr:rowOff>134401</xdr:rowOff>
    </xdr:from>
    <xdr:to>
      <xdr:col>1</xdr:col>
      <xdr:colOff>11090</xdr:colOff>
      <xdr:row>37</xdr:row>
      <xdr:rowOff>76993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DF31D72-98B9-4DF8-84FE-B335C6FAC088}"/>
                </a:ext>
              </a:extLst>
            </xdr14:cNvPr>
            <xdr14:cNvContentPartPr/>
          </xdr14:nvContentPartPr>
          <xdr14:nvPr macro=""/>
          <xdr14:xfrm>
            <a:off x="111600" y="6594836"/>
            <a:ext cx="936000" cy="3117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DF31D72-98B9-4DF8-84FE-B335C6FAC08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2960" y="6586196"/>
              <a:ext cx="953640" cy="32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30848</xdr:colOff>
      <xdr:row>34</xdr:row>
      <xdr:rowOff>151945</xdr:rowOff>
    </xdr:from>
    <xdr:to>
      <xdr:col>15</xdr:col>
      <xdr:colOff>122185</xdr:colOff>
      <xdr:row>53</xdr:row>
      <xdr:rowOff>169612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659B38CE-B226-45B2-A26F-E41C7D9F090D}"/>
                </a:ext>
              </a:extLst>
            </xdr14:cNvPr>
            <xdr14:cNvContentPartPr/>
          </xdr14:nvContentPartPr>
          <xdr14:nvPr macro=""/>
          <xdr14:xfrm>
            <a:off x="5610960" y="6427796"/>
            <a:ext cx="5316480" cy="352476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659B38CE-B226-45B2-A26F-E41C7D9F090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02319" y="6418796"/>
              <a:ext cx="5334121" cy="3542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7T07:36:50.19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1132 255 6225,'1'-3'104,"0"0"-1,0 1 1,-1 0 0,1 0-1,-1-1 1,0 1-1,0 0 1,1-1-1,-2 1 1,1 0-1,0-1 1,0 1-1,-1 0 1,1 0 0,-1-1-1,0 1 1,1 0-1,-1-1 1,0 1-1,0 0 1,-1 0-1,2 0 1,-1 0 0,-1 0-1,0 0-103,-2-4 35,-3 0 0,1 0 0,1-1-1,-1 2 1,-4-3-35,4 5 159,-8-7 133,-1 1 0,0-1 0,-1 3 0,1 0 0,-1 1 0,-17-5-292,4 1 441,-33-11-142,0 2 0,-1 4 0,0 3 0,-1 3 0,0 4-1,-3 2-298,39 3 26,1 2 0,1 0 0,-1 2-1,1 2 1,-17 6-26,26-6 1,1 0 0,1 1 1,-1 1-1,2 1 0,-1 1 1,1 0-1,0 1 0,1 1 1,-8 7-2,7-2-7,0 0 1,-1 1-1,2 0 1,0 2-1,2 0 1,0 1-1,0 0 1,3 1-1,-1-1 1,2 2-1,-1 0 1,3-1-1,-3 17 7,7-25 13,0 0 0,1-1 0,1 1 0,0-1 0,0-1 0,2 2 0,-1-1 0,1-1 0,0 1 0,1-1 0,0 0 0,1 1 0,1 0 0,4 8-13,8 8 62,0-1 0,1 0 0,2-3-1,-1 1 1,5 2-62,3 1 83,1-1 0,3-1 0,6 5-83,-17-18 98,2 0 1,-1 1-1,1-4 0,0 0 0,14 4-98,6-3 167,2-1-1,-1-2 0,-1-2 0,4-3 1,-3-2-1,0-2 0,1-2 0,1-2 0,-2-3 1,0-3-1,4-1-166,-26 5 118,0-1 0,0-1 1,11-8-119,-21 10 60,-2 0-1,-1-1 1,2-2 0,-1 2 0,-1-1 0,0-1-1,6-8-59,-3 3 120,0-1 0,-1-1 0,-1 0-1,-1-2 1,0 1 0,0-1-1,-3-1 1,2 0 0,-2 1 0,-1-2-1,0 1 1,-1-1 0,-2 1 0,2-17-120,-2 5 102,-1 1 1,-1 1-1,-2-1 1,0 0-1,-1-1 0,-5-14-102,4 28 15,0 0 1,-2 0-1,-1 0 0,2 1 0,-3-1 0,1 2 0,-3-1 0,3 0 0,-4 2 0,1-1 0,-4-3-15,-6-2-6,0 1 0,-2 0 0,1 3 0,-1 0 0,-1 0 0,0 2 1,-2 1-1,1 2 0,-1 1 0,0 1 0,-1 1 0,-1 1 6,11 4-216,0 0-1,1 1 0,-1 1 1,-14 1 216,20 1-247,2 0 0,0 0 1,0 1-1,-1 0 0,1 1 0,0 0 0,1 0 1,-2 2-1,3-1 0,-6 2 247,-1 5-349,-1 1 0,0 2 0,-2 4 349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7T07:36:53.54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1199 198 4201,'-9'-3'680,"2"-1"1,0-1 0,-1 1-1,1-1 1,0 0-1,-1-2-680,-25-19 276,1 7 179,16 9-171,1-1 0,-1-1 0,-10-9-284,17 13 107,-1 0 0,0 2 0,0 0 0,0 0 0,-1 1 0,1-1 0,-1 2 0,0 0 0,-1 1-1,1 0 1,-1 1 0,1 0 0,-5 1-107,-10 0 88,1 1 0,0 1 0,1 1 0,-1 2 0,-18 5-88,30-6 31,1 2 0,-2-1 1,2 1-1,0 1 0,1 0 0,-1 1 0,1 0 0,0 2 1,0-1-1,1 1 0,-5 7-31,-40 40 5,26-29-6,1 2 0,3 1 1,-6 10 0,-13 27 179,2 3 0,2 3 0,5 0 0,2 3 0,3 0 0,3 2 0,-15 69-179,19-53 344,5 0 0,3 3 0,4-1 0,0 91-344,9-121 266,3 1-1,3-1 1,1 1-1,7 16-265,14 39 263,7 37-138,-24-106-102,3-2 1,1 1-24,-7-30 51,2 2 0,0-3 0,1 0 0,1 0 0,11 14-51,0-2 189,2-1 0,1-1 0,1-2 0,3 0 0,11 9-189,0-5 182,0-3 0,2 1 1,37 17-183,-65-42 41,0 0 0,1 0 0,-1-2 0,1 0 0,0-1 0,-1-1 0,2 0-1,0-1 1,-1-1 0,0 0 0,1-1 0,-1-1 0,-1 0 0,4-2-41,15-3 123,-2-3 1,2-1-1,-2-1 0,0-3 0,19-10-123,-33 14 40,-1-1 0,1 0 0,-1 0 0,-1-2 0,1 0 0,-2 0 0,0-2-40,26-36 401,17-30-401,-25 35 136,11-15 25,5-18-161,-30 50 29,-2-2 1,-2 0-1,10-28-29,8-49 76,-3-2-1,-5 1 1,-3-3 0,-7-1 0,2-90-76,-9 74 47,0 32 9,-4 0-1,-7-79-55,-21-30 489,-12-21-489,33 199 105,-1-1 0,-3 2 0,0 0 0,-8-18-105,10 30-70,-1 1 1,1 1-1,-1-1 1,-2 1-1,0 1 1,0-1-1,0 2 1,-10-10 69,11 14-535,0 0 1,0 1-1,0 0 1,-1 0-1,0 0 1,0 2-1,-1-1 1,0 1-1,-10-2 535,-15-2-1391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7T07:37:04.5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2195 276 2032,'-20'35'1302,"20"-35"-1202,-1 1 0,0 0-1,0-1 1,0 1 0,1-1 0,-1 1-1,0-1 1,0 1 0,0-1 0,0 0-1,0 0 1,0 2 0,0-2 0,0 0-1,0 0 1,0 0 0,0 0 0,1 0-1,-1 0 1,1 0 0,-1 0 0,0 0-1,0-2 1,0 2 0,0 0 0,0-1-1,-1 1-99,-18-12 1477,-2-18-251,18 25-1077,2 3-90,-18-29 1395,-3 1 1,-3-2-1455,19 24 240,-2 0 1,1-1 0,-1 2 0,0 0-1,0 1 1,-1 0 0,0-1-1,-7-1-240,-52-17 380,1 3 0,-2 3 0,-1 5 0,2 2-1,-50 1-379,48 8 270,-64 6-270,-73 17 38,113-11 2,-194 21 79,234-22-115,1 3 1,-1 2-1,2 2 0,-36 17-4,22-2-4,0 2 0,-32 24 4,87-48-9,-2 0 0,2 1 0,-1 1 0,0-1 0,3 2 0,-11 10 9,18-16-4,-2 1-1,0 2 0,0-2 0,1 0 0,0 1 0,1 1 0,1 0 0,0-1 0,-1 1 0,1-1 0,0 1 0,0 0 0,1 0 0,0-1 0,0 2 5,0-1-4,1-1-1,0 1 0,0 0 1,1 0-1,-1 0 0,2 0 1,-1-1-1,1 1 0,0 1 1,1-2-1,0 0 0,-2 1 1,2-1-1,1 0 0,0-1 1,0 0-1,1 1 0,0-1 1,-1 0-1,0 0 0,2-1 1,0 0-1,0 1 0,3 1 5,21 14 21,1 0 0,0 0 0,2-4 0,1-1 0,0-2 0,1 0 0,0-4 0,22 4-21,34 8 83,20 3 110,24-1-193,79 2 1205,68-7-1205,-187-15 68,-50-1-15,2-2 0,-1-3 0,1-1 0,1-3-53,-43 5 3,68-13 43,2 3 0,39 3-46,-76 7 16,0-1 0,0-3 0,0 0 1,-1-2-1,17-8-16,-36 8 23,103-35 166,-98 32-148,-1-2 0,1 1 0,-1-2 0,1-3-41,-13 9 15,2-2 23,3-2-1,-3 0 1,1 0-1,4-8-37,-13 14 34,0 1 0,0-1 0,0 0 0,-1-2 0,0 2 0,-1 0 0,0-1 0,0 0 0,0 0 0,0-1 0,0 1 0,-1 0 0,0 0 0,0-4-34,0-6 63,-1 1-1,0-1 1,-1 1-1,0 0 1,-2 0-1,0 0 1,0 0-1,0 0 1,-1 1-1,-1 1 0,-1-3 1,-1 3-1,0-1 1,2 2-1,-4-1 1,1 0-1,0 2 1,-1-1-1,-1 1 1,0 1-1,0 0 0,-2 0 1,2 2-1,-3-2-62,-18-11 35,-2 1 0,-1 4-1,1-1 1,-2 4-1,0 0 1,0 2-1,-1 2 1,-26-2-35,0 3-213,0 2 0,-1 4-1,0 3 1,-43 8 213,41 0-1219,1 3 0,-45 16 1219,-21 15-774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7T07:37:11.54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1314 161 2296,'28'46'745,"-27"-45"-729,0 0 1,0 1-1,1 0 1,-1-1-1,0 0 1,0-1-1,0 1 1,0 0-1,0 0 1,1 0-1,-1-1 1,1 1 0,-1-1-1,1 1 1,-1-1-1,1 0 1,-1 0-1,0 1 1,0-1-1,1 0 1,0 0-1,-1-1 1,2 1-17,5 0 18,-7 0-10,1 1-1,0-1 0,-1 0 1,1 0-1,0 0 0,-1-1 1,0 1-1,1 0 0,-1 0 1,1-1-1,-1 1 0,1-1 1,-1 0-1,1 1 0,-1-1 1,0 0-1,0 0 0,1 0 1,-1 0-1,0-1 0,0 1 1,0 0-1,1-1-7,-1 0 67,0 1 1,-1 0-1,1 0 0,-1-1 0,1 1 1,-1 0-1,0-1 0,1 1 0,-1 0 1,0-1-1,0 1 0,0 0 0,0-1 1,0 1-1,0 0 0,0-1 0,-1 1 1,1-1-1,-1 1 0,1 0 0,-1 0 1,1-1-1,-1 1 0,1-1 0,-1 1 1,0 0-1,0 0 0,0-1 1,0 1-68,-2-3 211,1 0 1,-1-1-1,-1 1 1,1 0-1,-1 1 1,1-1-1,-2 1 1,1-1-1,0 1 1,-3-2-212,-20-11 822,6 1-268,0 4-1,-1 0 1,-8-3-554,-11 0 236,-1 3 1,0 1-1,0 1 1,-28 1-237,8 4 358,0 3 1,-56 7-359,-8 11 224,-52 15-224,150-25 24,0 0 0,-25 11-24,44-14-6,-1 0 1,1 1-1,0 2 0,0-2 1,1 1-1,-1 0 1,2 1-1,-1 1 0,1-1 1,-1 2 5,-4 5-12,2 0 1,0 1 0,0 1-1,1-1 1,2 0-1,-1 2 1,1 0-1,1 0 1,0 1 0,2 0-1,-1 0 1,2 0-1,0 0 1,0 17 11,4-27 5,-1 1 0,1 1-1,0-2 1,1 1 0,0-1 0,0 1 0,1 0 0,0-1-1,0 1 1,1-1-5,8 15 4,0 0 0,14 16-4,-19-28 11,3-1 1,-1 0-1,0 1 0,2-2 1,-1-1-1,0 0 0,1 1 1,0-2-1,1 0 1,0-1-1,0-1 0,0 0 1,1 1-12,32 8 123,0-2 0,1-3 1,1 0-124,-13-4 55,12 4-36,1-3 1,-1-2-1,1-2 0,0-2 0,0-2 0,24-6-19,-20-2 41,-1-2-1,15-7-40,-39 10 102,-1-3-1,1 0 0,-1-1 1,-2-2-1,6-3-101,8-9 268,-10 11 59,-3-2-1,0 0 0,-1-3 1,9-9-327,-24 20 71,-1-1 1,0 1-1,-2-1 1,1 1 0,0-1-1,-2 1 1,1-2-1,-1 0 1,0 1-1,-2-2 1,1 2-1,-1-1 1,0-4-72,1-6 22,-2 0-1,0-1 1,-2 1 0,0-1-1,-1 2 1,-5-22-22,5 34 1,1-1 0,-2 1 0,0 1 1,0-1-1,-1 0 0,1 1 0,-2 0 0,1 0 0,-1-1 0,-1 0-1,2 4-68,0 0 0,-1 0 0,0 1 0,1 0 0,-2 0 0,1 0 1,0 0-1,-1 1 0,0 0 0,1 0 0,-1 1 0,1-1 0,-2 2 0,-1-1 68,-4-1-406,-1 1 0,1 1 0,-1 0 1,1 1-1,0 1 0,-1 0 0,-8 2 406,-46 15-923</inkml:trace>
  <inkml:trace contextRef="#ctx0" brushRef="#br0" timeOffset="1621.22">1813 1951 5137,'-8'-6'560,"-2"2"0,2-1 0,0-1 0,0 0-1,0-1 1,0 0 0,1-1 0,0 1 0,0 0 0,-4-7-560,1-2 318,0 1 1,-1 0-1,-1 2 1,0 0 0,-1-1-1,0 3 1,-1 0 0,0-1-1,0 2 1,-1 1-1,-12-5-318,-2 0 71,-2 3 0,0 2-1,1 1 1,-1 1-1,-1 2 1,-28-1-71,-38 4-49,-56 8 49,52-1 53,27-3 74,-199 13 276,211-9-412,-1 4 1,2 4 0,-16 6 8,39-6-12,0 3 0,2 1 0,0 2 1,0 1-1,-12 13 12,41-29-13,1 1-1,-1 0 1,1 0 0,0 0 0,1 0 0,-1 1-1,2 2 1,-1-2 0,0 2 0,2-1 0,-1 0-1,0 1 1,2 0 0,-1 0 0,0 0 0,1 1-1,0-1 1,2 0 0,-1 1 0,1 0-1,-1 3 15,2-12-3,-1 9-10,1 0-1,0 1 0,0-1 0,1 0 0,0 0 0,1 0 0,0 1 0,1 3 13,7 10 14,0 0 0,1-2 0,0 0 0,2-1 0,1 0 0,1-1 0,-1 0 0,2-1 0,1-1-1,0-1 1,2 0 0,0-1-14,-13-12 6,14 14 2,2-2 0,-1-1 1,3-1-1,6 2-8,4 0 18,2-3 0,0-2 0,1 1 0,0-4 0,0-1 0,0-3 0,1-1 0,22-2-18,-3-4 69,-1-2 0,1-3 0,-1-3 0,-1-4 0,21-7-69,-19 1 61,-1-3 0,-1-1 0,0-4 0,0-4-61,140-75 695,-118 67-500,-65 35-163,0-1 0,0-1 0,-1 0 0,1-2 0,-1 1 0,-1-1 0,5-6-32,-10 11 47,-2 0-1,1 1 1,-1-2 0,1 0 0,-2 1 0,1-1 0,0 0-1,-1 0 1,0 1 0,0-1 0,0 0 0,-1 0 0,0-1-1,0 1 1,-1-1 0,1 1 0,-1 0 0,0 0-1,-1-4-46,-1-3-88,0-1 0,-1 0 0,-1 1 0,-1 0 0,1 0 0,-2 0 0,1 0-1,-1 0 1,-2 2 0,2 0 0,-2-1 0,0 1 0,0 1 0,-2 0-1,1 0 1,0 1 0,-2 1 0,1 0 0,0 0 0,-2 1 0,1 0 0,0 2-1,-1-1 1,-8-2 88,-5 0-354,0 2 0,0 1 354</inkml:trace>
  <inkml:trace contextRef="#ctx0" brushRef="#br0" timeOffset="8421.2">3424 2643 8386,'78'-4'2230,"-74"4"-2209,-1 0 1,1 0-1,1 1 0,-1-1 1,-1 2-1,1-1 1,0 0-1,0 0 1,-1 1-1,1-1 1,1 1-22,7 4-47,36 17-10,0 4 0,-1 2 0,-1 2 0,3 6 57,64 41-32,469 269-48,-530-318 73,286 186-55,-2 0-17,-20-38 50,98 57 23,1232 802-10,-1314-811 1,221 150 16,914 707 493,-696-496 1549,-381-323-1183,-129-93-426,-188-122-288,-14-10-3,-1 3 0,-2 4 0,20 20-143,-62-48-26,0-1 0,-2 2 0,0 0 0,0 1 0,0 4 26,8 11-190,-18-33 595,0 0 1,0 0 0,-1 0-1,1 0 1,0 0-1,0 0 1,0-1 0,0 1-1,1-1 1,-2 0-1,2 1-405,32 4-872,-27-4 1146,7 2-1926,0-2 0,0 0 0,14-2 1652,-17 1-1233,24-3-361</inkml:trace>
  <inkml:trace contextRef="#ctx0" brushRef="#br0" timeOffset="9941.79">13179 8723 8010,'-16'-22'5741,"0"-1"-4845,-3 2-311,0 2 1,-2 1-1,0 0 0,-12-8-585,-95-55 510,95 61-408,-60-36-60,-1 5 1,-1 5 0,-50-14-43,47 27 160,-31-2-160,76 22-55,-1 5 0,0 1-1,-15 3 56,5 3-92,2 4 1,-1 2-1,-42 12 92,68-10-42,1 3 0,0 1 1,2 1-1,-1 4 1,1-1-1,-30 21 42,46-23-18,0 1 0,1 1 0,1 1 0,0 0 0,0 1 0,2 2 0,0-1 0,1 2-1,-9 15 19,-14 34-20,3 1 0,-6 24 20,24-59 2,-3 10 10,3 2 0,1-1 0,2 2 0,3-1 0,0 2 0,4-1 0,0 2 0,3-1 0,1 0 0,4 12-12,0-32 35,1-1 1,1 1 0,1 1 0,1-3-1,2 0 1,0 1 0,12 19-36,-5-10 74,4-1 0,1-1 1,0-2-1,1 0 0,8 4-74,-12-17 16,2 1 0,-1-3-1,2 1 1,0-3 0,1-1 0,0 1-1,5-1-15,49 24 40,45 16-40,-104-48 5,46 20 7,2-4 1,0-3-1,0-3 1,3-4-1,-2-2 1,2-4-1,0-3 0,0-3 1,22-5-13,5-6 28,86-22-28,93-37 127,-221 56-81,122-38 341,-3-6 0,6-13-387,-151 58 37,0-2 1,-1 0-1,-1-1 1,0-3-1,0 1 1,-2-3-1,20-20-37,-30 26 21,0-1 0,-1 0 1,1-2-1,-2 0 0,-1 0 0,-1-1 0,1 0 0,-2-1 0,0 1 1,-2-2-1,0 1 0,3-17-21,-3 6 102,-3 0 1,0 2-1,-1-2 0,-1 0 1,-2 0-1,0 0 0,-3 1 1,-4-27-103,2 32 44,0-1 0,-1 0 1,-1 2-1,-1-2 1,-2 3-1,0-1 1,-1 0-1,-1 3 0,-1-2 1,-7-5-45,-2-1-11,-1 1 0,-2 0 0,0 4 1,-6-5 10,-30-18-144,-31-16 144,9 11-373,-3 5 1,-2 4-1,-1 5 0,-2 3 1,0 4-1,-2 5 1,-13 4 372,45 11-1247,-35-1 1247,-71 11-721</inkml:trace>
</inkml:ink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8"/>
  <sheetViews>
    <sheetView zoomScale="85" zoomScaleNormal="85" workbookViewId="0">
      <selection activeCell="O14" sqref="O14"/>
    </sheetView>
  </sheetViews>
  <sheetFormatPr defaultRowHeight="15" x14ac:dyDescent="0.25"/>
  <cols>
    <col min="2" max="4" width="8.85546875" style="1"/>
  </cols>
  <sheetData>
    <row r="1" spans="2:4" x14ac:dyDescent="0.25">
      <c r="B1" s="4" t="s">
        <v>0</v>
      </c>
      <c r="C1" s="5" t="s">
        <v>1</v>
      </c>
      <c r="D1" s="6" t="s">
        <v>2</v>
      </c>
    </row>
    <row r="2" spans="2:4" ht="18" x14ac:dyDescent="0.35">
      <c r="B2" s="7" t="s">
        <v>3</v>
      </c>
      <c r="C2" s="3" t="s">
        <v>4</v>
      </c>
      <c r="D2" s="8" t="s">
        <v>5</v>
      </c>
    </row>
    <row r="3" spans="2:4" ht="15.75" thickBot="1" x14ac:dyDescent="0.3">
      <c r="B3" s="9" t="s">
        <v>6</v>
      </c>
      <c r="C3" s="10" t="s">
        <v>7</v>
      </c>
      <c r="D3" s="11" t="s">
        <v>8</v>
      </c>
    </row>
    <row r="4" spans="2:4" x14ac:dyDescent="0.25">
      <c r="B4" s="12">
        <v>1000</v>
      </c>
      <c r="C4" s="35">
        <v>15.2</v>
      </c>
      <c r="D4" s="21" cm="1">
        <f t="array" ref="D4:D15">C4:C15*9549.3/B4:B15</f>
        <v>145.14935999999997</v>
      </c>
    </row>
    <row r="5" spans="2:4" x14ac:dyDescent="0.25">
      <c r="B5" s="13">
        <v>2000</v>
      </c>
      <c r="C5" s="35">
        <v>53.1</v>
      </c>
      <c r="D5" s="19">
        <v>253.53391499999998</v>
      </c>
    </row>
    <row r="6" spans="2:4" x14ac:dyDescent="0.25">
      <c r="B6" s="13">
        <v>3500</v>
      </c>
      <c r="C6" s="35">
        <v>110</v>
      </c>
      <c r="D6" s="19">
        <v>300.12085714285712</v>
      </c>
    </row>
    <row r="7" spans="2:4" x14ac:dyDescent="0.25">
      <c r="B7" s="13">
        <v>4500</v>
      </c>
      <c r="C7" s="17">
        <v>139.30000000000001</v>
      </c>
      <c r="D7" s="19">
        <v>295.60388666666665</v>
      </c>
    </row>
    <row r="8" spans="2:4" x14ac:dyDescent="0.25">
      <c r="B8" s="23">
        <v>5900</v>
      </c>
      <c r="C8" s="24">
        <v>170</v>
      </c>
      <c r="D8" s="25">
        <v>275.14932203389827</v>
      </c>
    </row>
    <row r="9" spans="2:4" x14ac:dyDescent="0.25">
      <c r="B9" s="23">
        <v>6500</v>
      </c>
      <c r="C9" s="24">
        <v>145.5</v>
      </c>
      <c r="D9" s="25">
        <v>213.75740769230768</v>
      </c>
    </row>
    <row r="10" spans="2:4" x14ac:dyDescent="0.25">
      <c r="B10" s="23"/>
      <c r="C10" s="24"/>
      <c r="D10" s="25" t="e">
        <v>#DIV/0!</v>
      </c>
    </row>
    <row r="11" spans="2:4" x14ac:dyDescent="0.25">
      <c r="B11" s="23"/>
      <c r="C11" s="24"/>
      <c r="D11" s="25" t="e">
        <v>#DIV/0!</v>
      </c>
    </row>
    <row r="12" spans="2:4" x14ac:dyDescent="0.25">
      <c r="B12" s="23"/>
      <c r="C12" s="24"/>
      <c r="D12" s="25" t="e">
        <v>#DIV/0!</v>
      </c>
    </row>
    <row r="13" spans="2:4" x14ac:dyDescent="0.25">
      <c r="B13" s="23"/>
      <c r="C13" s="24"/>
      <c r="D13" s="25" t="e">
        <v>#DIV/0!</v>
      </c>
    </row>
    <row r="14" spans="2:4" x14ac:dyDescent="0.25">
      <c r="B14" s="23"/>
      <c r="C14" s="24"/>
      <c r="D14" s="25" t="e">
        <v>#DIV/0!</v>
      </c>
    </row>
    <row r="15" spans="2:4" ht="15.75" thickBot="1" x14ac:dyDescent="0.3">
      <c r="B15" s="14"/>
      <c r="C15" s="36"/>
      <c r="D15" s="22" t="e">
        <v>#DIV/0!</v>
      </c>
    </row>
    <row r="26" spans="10:11" ht="26.65" customHeight="1" x14ac:dyDescent="0.25">
      <c r="J26" s="2" t="s">
        <v>26</v>
      </c>
      <c r="K26" s="41" t="s">
        <v>27</v>
      </c>
    </row>
    <row r="27" spans="10:11" x14ac:dyDescent="0.25">
      <c r="J27" s="38">
        <v>1.2</v>
      </c>
      <c r="K27" s="37">
        <v>10</v>
      </c>
    </row>
    <row r="28" spans="10:11" x14ac:dyDescent="0.25">
      <c r="J28" s="39">
        <v>9.08</v>
      </c>
      <c r="K28" s="37">
        <f>J28*K27/J27</f>
        <v>75.666666666666671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7"/>
  <sheetViews>
    <sheetView tabSelected="1" workbookViewId="0">
      <selection activeCell="H9" sqref="H9"/>
    </sheetView>
  </sheetViews>
  <sheetFormatPr defaultRowHeight="15" x14ac:dyDescent="0.25"/>
  <cols>
    <col min="2" max="2" width="8.85546875" style="1" customWidth="1"/>
    <col min="3" max="4" width="8.8554687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11</v>
      </c>
      <c r="F2" s="8" t="s">
        <v>12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40" cm="1">
        <f t="array" ref="B4:D15">IF('PASTE simulare'!B4:D15 = 0, NA(), 'PASTE simulare'!B4:D15)</f>
        <v>1000</v>
      </c>
      <c r="C4" s="27">
        <v>2.85</v>
      </c>
      <c r="D4" s="27">
        <v>27.25</v>
      </c>
      <c r="E4" s="15" cm="1">
        <f t="array" ref="E4:F15">$C$17*C4:D15</f>
        <v>17.100000000000001</v>
      </c>
      <c r="F4" s="21">
        <v>163.5</v>
      </c>
    </row>
    <row r="5" spans="2:6" x14ac:dyDescent="0.25">
      <c r="B5" s="32">
        <v>2000</v>
      </c>
      <c r="C5" s="27">
        <v>9.75</v>
      </c>
      <c r="D5" s="27">
        <v>46.54</v>
      </c>
      <c r="E5" s="15">
        <v>58.5</v>
      </c>
      <c r="F5" s="19">
        <v>279.24</v>
      </c>
    </row>
    <row r="6" spans="2:6" x14ac:dyDescent="0.25">
      <c r="B6" s="32">
        <v>3500</v>
      </c>
      <c r="C6" s="27">
        <v>19.739999999999998</v>
      </c>
      <c r="D6" s="27">
        <v>53.87</v>
      </c>
      <c r="E6" s="15">
        <v>118.44</v>
      </c>
      <c r="F6" s="19">
        <v>323.21999999999997</v>
      </c>
    </row>
    <row r="7" spans="2:6" x14ac:dyDescent="0.25">
      <c r="B7" s="32">
        <v>4500</v>
      </c>
      <c r="C7" s="28">
        <v>25.75</v>
      </c>
      <c r="D7" s="28">
        <v>54.64</v>
      </c>
      <c r="E7" s="16">
        <v>154.5</v>
      </c>
      <c r="F7" s="19">
        <v>327.84000000000003</v>
      </c>
    </row>
    <row r="8" spans="2:6" x14ac:dyDescent="0.25">
      <c r="B8" s="33">
        <v>5900</v>
      </c>
      <c r="C8" s="29">
        <v>31.65</v>
      </c>
      <c r="D8" s="29">
        <v>51.23</v>
      </c>
      <c r="E8" s="16">
        <v>189.89999999999998</v>
      </c>
      <c r="F8" s="19">
        <v>307.38</v>
      </c>
    </row>
    <row r="9" spans="2:6" x14ac:dyDescent="0.25">
      <c r="B9" s="33">
        <v>6500</v>
      </c>
      <c r="C9" s="29">
        <v>27.19</v>
      </c>
      <c r="D9" s="29">
        <v>39.950000000000003</v>
      </c>
      <c r="E9" s="16">
        <v>163.14000000000001</v>
      </c>
      <c r="F9" s="19">
        <v>239.70000000000002</v>
      </c>
    </row>
    <row r="10" spans="2:6" x14ac:dyDescent="0.25">
      <c r="B10" s="33" t="e">
        <v>#N/A</v>
      </c>
      <c r="C10" s="29" t="e">
        <v>#N/A</v>
      </c>
      <c r="D10" s="29" t="e">
        <v>#N/A</v>
      </c>
      <c r="E10" s="26" t="e">
        <v>#N/A</v>
      </c>
      <c r="F10" s="25" t="e">
        <v>#N/A</v>
      </c>
    </row>
    <row r="11" spans="2:6" x14ac:dyDescent="0.25">
      <c r="B11" s="33" t="e">
        <v>#N/A</v>
      </c>
      <c r="C11" s="29" t="e">
        <v>#N/A</v>
      </c>
      <c r="D11" s="29" t="e">
        <v>#N/A</v>
      </c>
      <c r="E11" s="26" t="e">
        <v>#N/A</v>
      </c>
      <c r="F11" s="25" t="e">
        <v>#N/A</v>
      </c>
    </row>
    <row r="12" spans="2:6" x14ac:dyDescent="0.25">
      <c r="B12" s="33" t="e">
        <v>#N/A</v>
      </c>
      <c r="C12" s="29" t="e">
        <v>#N/A</v>
      </c>
      <c r="D12" s="29" t="e">
        <v>#N/A</v>
      </c>
      <c r="E12" s="26" t="e">
        <v>#N/A</v>
      </c>
      <c r="F12" s="25" t="e">
        <v>#N/A</v>
      </c>
    </row>
    <row r="13" spans="2:6" x14ac:dyDescent="0.25">
      <c r="B13" s="33" t="e">
        <v>#N/A</v>
      </c>
      <c r="C13" s="29" t="e">
        <v>#N/A</v>
      </c>
      <c r="D13" s="29" t="e">
        <v>#N/A</v>
      </c>
      <c r="E13" s="26" t="e">
        <v>#N/A</v>
      </c>
      <c r="F13" s="25" t="e">
        <v>#N/A</v>
      </c>
    </row>
    <row r="14" spans="2:6" x14ac:dyDescent="0.25">
      <c r="B14" s="33" t="e">
        <v>#N/A</v>
      </c>
      <c r="C14" s="29" t="e">
        <v>#N/A</v>
      </c>
      <c r="D14" s="29" t="e">
        <v>#N/A</v>
      </c>
      <c r="E14" s="26" t="e">
        <v>#N/A</v>
      </c>
      <c r="F14" s="25" t="e">
        <v>#N/A</v>
      </c>
    </row>
    <row r="15" spans="2:6" ht="15.75" thickBot="1" x14ac:dyDescent="0.3">
      <c r="B15" s="34" t="e">
        <v>#N/A</v>
      </c>
      <c r="C15" s="30" t="e">
        <v>#N/A</v>
      </c>
      <c r="D15" s="30" t="e">
        <v>#N/A</v>
      </c>
      <c r="E15" s="18" t="e">
        <v>#N/A</v>
      </c>
      <c r="F15" s="22" t="e">
        <v>#N/A</v>
      </c>
    </row>
    <row r="17" spans="2:4" x14ac:dyDescent="0.25">
      <c r="B17" s="2" t="s">
        <v>13</v>
      </c>
      <c r="C17" s="20">
        <v>6</v>
      </c>
      <c r="D17" s="1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zoomScaleNormal="100" workbookViewId="0">
      <selection activeCell="G11" sqref="G11"/>
    </sheetView>
  </sheetViews>
  <sheetFormatPr defaultRowHeight="15" x14ac:dyDescent="0.25"/>
  <cols>
    <col min="1" max="1" width="14.7109375" customWidth="1"/>
    <col min="2" max="7" width="10.7109375" customWidth="1"/>
  </cols>
  <sheetData>
    <row r="1" spans="1:10" x14ac:dyDescent="0.25">
      <c r="A1" s="45" t="s">
        <v>25</v>
      </c>
    </row>
    <row r="2" spans="1:10" x14ac:dyDescent="0.25">
      <c r="A2" s="45"/>
      <c r="B2" s="2" t="s">
        <v>15</v>
      </c>
      <c r="C2" s="2" t="s">
        <v>17</v>
      </c>
      <c r="D2" s="2" t="s">
        <v>18</v>
      </c>
      <c r="E2" s="2" t="s">
        <v>19</v>
      </c>
      <c r="F2" s="2" t="s">
        <v>21</v>
      </c>
      <c r="G2" s="2" t="s">
        <v>23</v>
      </c>
    </row>
    <row r="3" spans="1:10" x14ac:dyDescent="0.25">
      <c r="A3" s="45"/>
      <c r="B3" s="2" t="s">
        <v>16</v>
      </c>
      <c r="C3" s="2" t="s">
        <v>7</v>
      </c>
      <c r="D3" s="2" t="s">
        <v>8</v>
      </c>
      <c r="E3" s="2" t="s">
        <v>20</v>
      </c>
      <c r="F3" s="2" t="s">
        <v>22</v>
      </c>
      <c r="G3" s="2" t="s">
        <v>24</v>
      </c>
    </row>
    <row r="4" spans="1:10" s="31" customFormat="1" x14ac:dyDescent="0.25">
      <c r="A4" s="44">
        <v>1000</v>
      </c>
      <c r="B4" s="31">
        <v>1000</v>
      </c>
      <c r="C4" s="31">
        <v>2.85</v>
      </c>
      <c r="D4" s="31">
        <v>27.25</v>
      </c>
      <c r="E4" s="31">
        <v>6.9</v>
      </c>
      <c r="F4" s="31">
        <v>245.76</v>
      </c>
      <c r="G4" s="31">
        <v>57.4</v>
      </c>
      <c r="H4" s="31" t="s">
        <v>28</v>
      </c>
      <c r="I4" s="31" t="s">
        <v>29</v>
      </c>
      <c r="J4" s="31" t="s">
        <v>30</v>
      </c>
    </row>
    <row r="5" spans="1:10" s="31" customFormat="1" x14ac:dyDescent="0.25">
      <c r="A5" s="42">
        <v>2000</v>
      </c>
      <c r="B5" s="31">
        <v>2000</v>
      </c>
      <c r="C5" s="31">
        <v>9.75</v>
      </c>
      <c r="D5" s="31">
        <v>46.54</v>
      </c>
      <c r="E5" s="31">
        <v>11.78</v>
      </c>
      <c r="F5" s="31">
        <v>220.17</v>
      </c>
      <c r="G5" s="31">
        <v>87.9</v>
      </c>
      <c r="H5" s="31" t="s">
        <v>28</v>
      </c>
      <c r="I5" s="31" t="s">
        <v>29</v>
      </c>
      <c r="J5" s="31" t="s">
        <v>30</v>
      </c>
    </row>
    <row r="6" spans="1:10" s="31" customFormat="1" x14ac:dyDescent="0.25">
      <c r="A6" s="42">
        <v>3500</v>
      </c>
      <c r="B6" s="31">
        <v>3500</v>
      </c>
      <c r="C6" s="31">
        <v>19.739999999999998</v>
      </c>
      <c r="D6" s="31">
        <v>53.87</v>
      </c>
      <c r="E6" s="31">
        <v>13.63</v>
      </c>
      <c r="F6" s="31">
        <v>222.93</v>
      </c>
      <c r="G6" s="31">
        <v>103.1</v>
      </c>
      <c r="H6" s="31" t="s">
        <v>28</v>
      </c>
      <c r="I6" s="31" t="s">
        <v>29</v>
      </c>
      <c r="J6" s="31" t="s">
        <v>30</v>
      </c>
    </row>
    <row r="7" spans="1:10" s="31" customFormat="1" x14ac:dyDescent="0.25">
      <c r="A7" s="42">
        <v>4500</v>
      </c>
      <c r="B7" s="31">
        <v>4500</v>
      </c>
      <c r="C7" s="31">
        <v>25.75</v>
      </c>
      <c r="D7" s="31">
        <v>54.64</v>
      </c>
      <c r="E7" s="31">
        <v>13.83</v>
      </c>
      <c r="F7" s="31">
        <v>218.61</v>
      </c>
      <c r="G7" s="31">
        <v>102.6</v>
      </c>
      <c r="H7" s="31" t="s">
        <v>28</v>
      </c>
      <c r="I7" s="31" t="s">
        <v>29</v>
      </c>
      <c r="J7" s="31" t="s">
        <v>30</v>
      </c>
    </row>
    <row r="8" spans="1:10" s="31" customFormat="1" x14ac:dyDescent="0.25">
      <c r="A8" s="42">
        <v>5900</v>
      </c>
      <c r="B8" s="31">
        <v>5900</v>
      </c>
      <c r="C8" s="31">
        <v>31.65</v>
      </c>
      <c r="D8" s="31">
        <v>51.23</v>
      </c>
      <c r="E8" s="31">
        <v>12.97</v>
      </c>
      <c r="F8" s="31">
        <v>225.87</v>
      </c>
      <c r="G8" s="31">
        <v>99.3</v>
      </c>
      <c r="H8" s="31" t="s">
        <v>28</v>
      </c>
      <c r="I8" s="31" t="s">
        <v>29</v>
      </c>
      <c r="J8" s="31" t="s">
        <v>30</v>
      </c>
    </row>
    <row r="9" spans="1:10" s="31" customFormat="1" x14ac:dyDescent="0.25">
      <c r="A9" s="42">
        <v>6500</v>
      </c>
      <c r="B9" s="31">
        <v>6500</v>
      </c>
      <c r="C9" s="31">
        <v>27.19</v>
      </c>
      <c r="D9" s="31">
        <v>39.950000000000003</v>
      </c>
      <c r="E9" s="31">
        <v>10.11</v>
      </c>
      <c r="F9" s="31">
        <v>241.11</v>
      </c>
      <c r="G9" s="31">
        <v>82.6</v>
      </c>
      <c r="H9" s="31" t="s">
        <v>28</v>
      </c>
      <c r="I9" s="31" t="s">
        <v>29</v>
      </c>
      <c r="J9" s="31" t="s">
        <v>30</v>
      </c>
    </row>
    <row r="10" spans="1:10" s="31" customFormat="1" x14ac:dyDescent="0.25">
      <c r="A10" s="42"/>
    </row>
    <row r="11" spans="1:10" s="31" customFormat="1" x14ac:dyDescent="0.25">
      <c r="A11" s="42"/>
    </row>
    <row r="12" spans="1:10" s="31" customFormat="1" x14ac:dyDescent="0.25">
      <c r="A12" s="42"/>
      <c r="G12" s="43"/>
    </row>
    <row r="13" spans="1:10" x14ac:dyDescent="0.25">
      <c r="A13" s="42"/>
    </row>
    <row r="14" spans="1:10" x14ac:dyDescent="0.25">
      <c r="B14" s="31"/>
      <c r="C14" s="31"/>
      <c r="D14" s="31"/>
      <c r="E14" s="31"/>
      <c r="F14" s="31"/>
      <c r="G14" s="31"/>
    </row>
    <row r="15" spans="1:10" x14ac:dyDescent="0.25">
      <c r="B15" s="31"/>
      <c r="C15" s="31"/>
      <c r="D15" s="31"/>
      <c r="E15" s="31"/>
      <c r="F15" s="31"/>
      <c r="G15" s="31"/>
    </row>
    <row r="16" spans="1:10" x14ac:dyDescent="0.25">
      <c r="B16" s="31"/>
      <c r="C16" s="31"/>
      <c r="D16" s="31"/>
      <c r="E16" s="31"/>
      <c r="F16" s="31"/>
      <c r="G16" s="31"/>
    </row>
    <row r="17" spans="2:7" x14ac:dyDescent="0.25">
      <c r="B17" s="31"/>
      <c r="C17" s="31"/>
      <c r="D17" s="31"/>
      <c r="E17" s="31"/>
      <c r="F17" s="31"/>
      <c r="G17" s="31"/>
    </row>
    <row r="18" spans="2:7" x14ac:dyDescent="0.25">
      <c r="B18" s="31"/>
      <c r="C18" s="31"/>
      <c r="D18" s="31"/>
      <c r="E18" s="31"/>
      <c r="F18" s="31"/>
      <c r="G18" s="31"/>
    </row>
    <row r="19" spans="2:7" x14ac:dyDescent="0.25">
      <c r="B19" s="31"/>
      <c r="C19" s="31"/>
      <c r="D19" s="31"/>
      <c r="E19" s="31"/>
      <c r="F19" s="31"/>
      <c r="G19" s="31"/>
    </row>
    <row r="20" spans="2:7" x14ac:dyDescent="0.25">
      <c r="B20" s="31"/>
      <c r="C20" s="31"/>
      <c r="D20" s="31"/>
      <c r="E20" s="31"/>
      <c r="F20" s="31"/>
      <c r="G20" s="31"/>
    </row>
    <row r="21" spans="2:7" x14ac:dyDescent="0.25">
      <c r="B21" s="31"/>
      <c r="C21" s="31"/>
      <c r="D21" s="31"/>
      <c r="E21" s="31"/>
      <c r="F21" s="31"/>
      <c r="G21" s="31"/>
    </row>
    <row r="22" spans="2:7" x14ac:dyDescent="0.25">
      <c r="B22" s="31"/>
      <c r="C22" s="31"/>
      <c r="D22" s="31"/>
      <c r="E22" s="31"/>
      <c r="F22" s="31"/>
      <c r="G22" s="31"/>
    </row>
    <row r="23" spans="2:7" x14ac:dyDescent="0.25">
      <c r="B23" s="31"/>
      <c r="C23" s="31"/>
      <c r="D23" s="31"/>
      <c r="E23" s="31"/>
      <c r="F23" s="31"/>
      <c r="G23" s="31"/>
    </row>
  </sheetData>
  <mergeCells count="1">
    <mergeCell ref="A1:A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1A3A82D983D74DBC646FE3F222ADF2" ma:contentTypeVersion="2" ma:contentTypeDescription="Create a new document." ma:contentTypeScope="" ma:versionID="44e3efb3353c00c313c48e7a25b121b4">
  <xsd:schema xmlns:xsd="http://www.w3.org/2001/XMLSchema" xmlns:xs="http://www.w3.org/2001/XMLSchema" xmlns:p="http://schemas.microsoft.com/office/2006/metadata/properties" xmlns:ns2="2dec0179-9777-4356-be80-12bbef1d9d8e" targetNamespace="http://schemas.microsoft.com/office/2006/metadata/properties" ma:root="true" ma:fieldsID="7cba535440c75dd4477aa051a22802cb" ns2:_="">
    <xsd:import namespace="2dec0179-9777-4356-be80-12bbef1d9d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c0179-9777-4356-be80-12bbef1d9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AA0B00-01DD-483B-834A-2AD6E794CC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17A321-3470-49DC-A28B-8E26295358A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2dec0179-9777-4356-be80-12bbef1d9d8e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C8E1D2D-CD6D-46DE-B640-5E437AE87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c0179-9777-4356-be80-12bbef1d9d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Date de referinta</vt:lpstr>
      <vt:lpstr>Validare model LES</vt:lpstr>
      <vt:lpstr>PASTE simulare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Chesa Bogdan</dc:creator>
  <cp:keywords/>
  <dc:description/>
  <cp:lastModifiedBy>Acer pc</cp:lastModifiedBy>
  <cp:revision/>
  <dcterms:created xsi:type="dcterms:W3CDTF">2020-03-02T09:09:45Z</dcterms:created>
  <dcterms:modified xsi:type="dcterms:W3CDTF">2020-04-15T10:06:46Z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0x010100E21A3A82D983D74DBC646FE3F222ADF2</vt:lpwstr>
  </property>
</Properties>
</file>