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320EE588-B051-4944-AB39-483DF52E0967}" xr6:coauthVersionLast="45" xr6:coauthVersionMax="45" xr10:uidLastSave="{00000000-0000-0000-0000-000000000000}"/>
  <bookViews>
    <workbookView xWindow="-20220" yWindow="1020" windowWidth="18300" windowHeight="14145" firstSheet="2" activeTab="3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7" r:id="rId5"/>
    <sheet name="Successful_US_Kickstarters" sheetId="8" r:id="rId6"/>
    <sheet name="Failed_US_Kickstarters" sheetId="9" r:id="rId7"/>
    <sheet name="Successful_food" sheetId="11" r:id="rId8"/>
    <sheet name="Failed_food" sheetId="12" r:id="rId9"/>
    <sheet name="Box_and_Whiskers_Musicals_GB" sheetId="13" r:id="rId10"/>
    <sheet name="Descriptive_Statistics" sheetId="10" r:id="rId11"/>
  </sheets>
  <definedNames>
    <definedName name="_xlnm._FilterDatabase" localSheetId="8" hidden="1">Failed_food!$A$1:$T$121</definedName>
    <definedName name="_xlnm._FilterDatabase" localSheetId="0" hidden="1">Kickstarter!$A$1:$T$4115</definedName>
    <definedName name="_xlnm._FilterDatabase" localSheetId="7" hidden="1">Successful_food!$A$1:$T$35</definedName>
    <definedName name="_xlnm._FilterDatabase" localSheetId="5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8" r:id="rId12"/>
    <pivotCache cacheId="9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4" i="10" l="1"/>
  <c r="M13" i="10"/>
  <c r="M15" i="10" s="1"/>
  <c r="M12" i="10"/>
  <c r="M6" i="10"/>
  <c r="M5" i="10"/>
  <c r="M4" i="10"/>
  <c r="G14" i="10"/>
  <c r="G13" i="10"/>
  <c r="G15" i="10" s="1"/>
  <c r="G12" i="10"/>
  <c r="G6" i="10"/>
  <c r="G5" i="10"/>
  <c r="G7" i="10" s="1"/>
  <c r="G4" i="10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M11" i="10"/>
  <c r="M10" i="10"/>
  <c r="M3" i="10"/>
  <c r="M2" i="10"/>
  <c r="G11" i="10"/>
  <c r="G10" i="10"/>
  <c r="G3" i="10"/>
  <c r="G2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7" i="10" l="1"/>
  <c r="B7" i="10"/>
  <c r="C7" i="10"/>
</calcChain>
</file>

<file path=xl/sharedStrings.xml><?xml version="1.0" encoding="utf-8"?>
<sst xmlns="http://schemas.openxmlformats.org/spreadsheetml/2006/main" count="39693" uniqueCount="8403">
  <si>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</si>
  <si>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</si>
  <si>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</si>
  <si>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</si>
  <si>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</si>
  <si>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</si>
  <si>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</si>
  <si>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</si>
  <si>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</si>
  <si>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</si>
  <si>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</si>
  <si>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</si>
  <si>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</si>
  <si>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</si>
  <si>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</si>
  <si>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</si>
  <si>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</si>
  <si>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</si>
  <si>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</si>
  <si>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</si>
  <si>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</si>
  <si>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</si>
  <si>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</si>
  <si>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</si>
  <si>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</si>
  <si>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</si>
  <si>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</si>
  <si>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</si>
  <si>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</si>
  <si>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</si>
  <si>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</si>
  <si>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</si>
  <si>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</si>
  <si>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</si>
  <si>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</si>
  <si>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</si>
  <si>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</si>
  <si>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</si>
  <si>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</si>
  <si>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</si>
  <si>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</si>
  <si>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</si>
  <si>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</si>
  <si>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</si>
  <si>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</si>
  <si>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</si>
  <si>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</si>
  <si>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</si>
  <si>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</si>
  <si>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</si>
  <si>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</si>
  <si>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</si>
  <si>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</si>
  <si>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</si>
  <si>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</si>
  <si>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</si>
  <si>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</si>
  <si>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</si>
  <si>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</si>
  <si>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</si>
  <si>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</si>
  <si>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</si>
  <si>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</si>
  <si>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</si>
  <si>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</si>
  <si>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</si>
  <si>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</si>
  <si>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</si>
  <si>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</si>
  <si>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</si>
  <si>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</si>
  <si>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</si>
  <si>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</si>
  <si>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</si>
  <si>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</si>
  <si>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</si>
  <si>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</si>
  <si>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</si>
  <si>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</si>
  <si>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</si>
  <si>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</si>
  <si>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</si>
  <si>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</si>
  <si>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</si>
  <si>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</si>
  <si>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</si>
  <si>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</si>
  <si>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</si>
  <si>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</si>
  <si>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</si>
  <si>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</si>
  <si>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</si>
  <si>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</si>
  <si>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</si>
  <si>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</si>
  <si>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</si>
  <si>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</si>
  <si>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</si>
  <si>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</si>
  <si>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</si>
  <si>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</si>
  <si>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</si>
  <si>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</si>
  <si>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</si>
  <si>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</si>
  <si>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</si>
  <si>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</si>
  <si>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</si>
  <si>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</si>
  <si>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</si>
  <si>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</si>
  <si>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</si>
  <si>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</si>
  <si>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</si>
  <si>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</si>
  <si>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</si>
  <si>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</si>
  <si>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</si>
  <si>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</si>
  <si>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</si>
  <si>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</si>
  <si>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</si>
  <si>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</si>
  <si>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</si>
  <si>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</si>
  <si>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</si>
  <si>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</si>
  <si>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</si>
  <si>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</si>
  <si>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</si>
  <si>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</si>
  <si>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</si>
  <si>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</si>
  <si>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</si>
  <si>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</si>
  <si>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</si>
  <si>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</si>
  <si>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</si>
  <si>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</si>
  <si>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</si>
  <si>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</si>
  <si>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</si>
  <si>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</si>
  <si>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</si>
  <si>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</si>
  <si>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</si>
  <si>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</si>
  <si>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</si>
  <si>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</si>
  <si>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</si>
  <si>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</si>
  <si>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</si>
  <si>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</si>
  <si>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</si>
  <si>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</si>
  <si>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</si>
  <si>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</si>
  <si>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</si>
  <si>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</si>
  <si>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</si>
  <si>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</si>
  <si>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</si>
  <si>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</si>
  <si>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</si>
  <si>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</si>
  <si>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</si>
  <si>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</si>
  <si>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</si>
  <si>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</si>
  <si>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</si>
  <si>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</si>
  <si>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</si>
  <si>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</si>
  <si>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</si>
  <si>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</si>
  <si>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</si>
  <si>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</si>
  <si>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</si>
  <si>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</si>
  <si>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</si>
  <si>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</si>
  <si>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</si>
  <si>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</si>
  <si>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</si>
  <si>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</si>
  <si>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</si>
  <si>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</si>
  <si>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</si>
  <si>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</si>
  <si>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</si>
  <si>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</si>
  <si>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</si>
  <si>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</si>
  <si>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</si>
  <si>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</si>
  <si>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</si>
  <si>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</si>
  <si>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</si>
  <si>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</si>
  <si>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</si>
  <si>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</si>
  <si>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</si>
  <si>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</si>
  <si>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</si>
  <si>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</si>
  <si>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</si>
  <si>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</si>
  <si>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</si>
  <si>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</si>
  <si>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</si>
  <si>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</si>
  <si>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</si>
  <si>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</si>
  <si>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</si>
  <si>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</si>
  <si>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</si>
  <si>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</si>
  <si>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</si>
  <si>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</si>
  <si>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</si>
  <si>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</si>
  <si>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</si>
  <si>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</si>
  <si>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</si>
  <si>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</si>
  <si>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</si>
  <si>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</si>
  <si>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</si>
  <si>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</si>
  <si>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</si>
  <si>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</si>
  <si>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</si>
  <si>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</si>
  <si>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</si>
  <si>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</si>
  <si>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</si>
  <si>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</si>
  <si>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</si>
  <si>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</si>
  <si>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</si>
  <si>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</si>
  <si>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</si>
  <si>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</si>
  <si>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</si>
  <si>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</si>
  <si>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</si>
  <si>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</si>
  <si>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</si>
  <si>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</si>
  <si>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</si>
  <si>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</si>
  <si>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</si>
  <si>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</si>
  <si>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</si>
  <si>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</si>
  <si>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</si>
  <si>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</si>
  <si>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</si>
  <si>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</si>
  <si>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</si>
  <si>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</si>
  <si>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</si>
  <si>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</si>
  <si>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</si>
  <si>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</si>
  <si>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</si>
  <si>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</si>
  <si>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</si>
  <si>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</si>
  <si>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</si>
  <si>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</si>
  <si>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</si>
  <si>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</si>
  <si>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</si>
  <si>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</si>
  <si>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</si>
  <si>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</si>
  <si>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</si>
  <si>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</si>
  <si>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</si>
  <si>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</si>
  <si>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</si>
  <si>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</si>
  <si>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</si>
  <si>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</si>
  <si>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</si>
  <si>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</si>
  <si>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</si>
  <si>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</si>
  <si>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</si>
  <si>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</si>
  <si>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</si>
  <si>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</si>
  <si>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</si>
  <si>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</si>
  <si>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</si>
  <si>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</si>
  <si>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</si>
  <si>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</si>
  <si>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</si>
  <si>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</si>
  <si>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</si>
  <si>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</si>
  <si>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</si>
  <si>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</si>
  <si>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</si>
  <si>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</si>
  <si>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</si>
  <si>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</si>
  <si>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</si>
  <si>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</si>
  <si>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</si>
  <si>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</si>
  <si>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</si>
  <si>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</si>
  <si>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</si>
  <si>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</si>
  <si>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</si>
  <si>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</si>
  <si>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</si>
  <si>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</si>
  <si>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</si>
  <si>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</si>
  <si>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</si>
  <si>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</si>
  <si>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</si>
  <si>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</si>
  <si>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</si>
  <si>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</si>
  <si>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</si>
  <si>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</si>
  <si>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</si>
  <si>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</si>
  <si>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</si>
  <si>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</si>
  <si>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</si>
  <si>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</si>
  <si>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</si>
  <si>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</si>
  <si>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</si>
  <si>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</si>
  <si>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</si>
  <si>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</si>
  <si>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</si>
  <si>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</si>
  <si>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</si>
  <si>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</si>
  <si>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</si>
  <si>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</si>
  <si>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</si>
  <si>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</si>
  <si>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</si>
  <si>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</si>
  <si>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</si>
  <si>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</si>
  <si>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</si>
  <si>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</si>
  <si>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</si>
  <si>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</si>
  <si>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</si>
  <si>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</si>
  <si>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</si>
  <si>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</si>
  <si>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</si>
  <si>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</si>
  <si>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</si>
  <si>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</si>
  <si>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</si>
  <si>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</si>
  <si>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</si>
  <si>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</si>
  <si>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</si>
  <si>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</si>
  <si>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</si>
  <si>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</si>
  <si>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</si>
  <si>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</si>
  <si>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</si>
  <si>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</si>
  <si>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</si>
  <si>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</si>
  <si>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</si>
  <si>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</si>
  <si>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</si>
  <si>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</si>
  <si>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</si>
  <si>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</si>
  <si>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</si>
  <si>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</si>
  <si>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</si>
  <si>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</si>
  <si>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</si>
  <si>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</si>
  <si>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</si>
  <si>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</si>
  <si>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</si>
  <si>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</si>
  <si>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</si>
  <si>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</si>
  <si>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</si>
  <si>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</si>
  <si>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</si>
  <si>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</si>
  <si>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</si>
  <si>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</si>
  <si>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</si>
  <si>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</si>
  <si>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</si>
  <si>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</si>
  <si>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</si>
  <si>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</si>
  <si>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</si>
  <si>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</si>
  <si>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</si>
  <si>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</si>
  <si>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</si>
  <si>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</si>
  <si>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</si>
  <si>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</si>
  <si>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</si>
  <si>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</si>
  <si>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</si>
  <si>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</si>
  <si>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</si>
  <si>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</si>
  <si>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</si>
  <si>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</si>
  <si>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</si>
  <si>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</si>
  <si>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</si>
  <si>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</si>
  <si>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</si>
  <si>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</si>
  <si>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</si>
  <si>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</si>
  <si>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</si>
  <si>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</si>
  <si>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</si>
  <si>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</si>
  <si>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</si>
  <si>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</si>
  <si>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</si>
  <si>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</si>
  <si>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</si>
  <si>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</si>
  <si>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</si>
  <si>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</si>
  <si>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</si>
  <si>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</si>
  <si>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</si>
  <si>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</si>
  <si>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</si>
  <si>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</si>
  <si>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</si>
  <si>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</si>
  <si>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</si>
  <si>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</si>
  <si>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</si>
  <si>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</si>
  <si>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</si>
  <si>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</si>
  <si>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</si>
  <si>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</si>
  <si>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</si>
  <si>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</si>
  <si>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</si>
  <si>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</si>
  <si>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</si>
  <si>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</si>
  <si>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</si>
  <si>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</si>
  <si>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</si>
  <si>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</si>
  <si>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</si>
  <si>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</si>
  <si>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</si>
  <si>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</si>
  <si>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</si>
  <si>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</si>
  <si>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</si>
  <si>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</si>
  <si>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</si>
  <si>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</si>
  <si>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</si>
  <si>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</si>
  <si>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</si>
  <si>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</si>
  <si>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</si>
  <si>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</si>
  <si>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</si>
  <si>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</si>
  <si>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</si>
  <si>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</si>
  <si>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</si>
  <si>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</si>
  <si>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</si>
  <si>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</si>
  <si>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</si>
  <si>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</si>
  <si>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</si>
  <si>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</si>
  <si>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</si>
  <si>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</si>
  <si>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</si>
  <si>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</si>
  <si>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</si>
  <si>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</si>
  <si>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</si>
  <si>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</si>
  <si>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</si>
  <si>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</si>
  <si>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</si>
  <si>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</si>
  <si>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</si>
  <si>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</si>
  <si>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</si>
  <si>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</si>
  <si>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</si>
  <si>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</si>
  <si>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</si>
  <si>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</si>
  <si>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</si>
  <si>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</si>
  <si>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</si>
  <si>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</si>
  <si>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</si>
  <si>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</si>
  <si>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</si>
  <si>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</si>
  <si>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</si>
  <si>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</si>
  <si>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</si>
  <si>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</si>
  <si>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</si>
  <si>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</si>
  <si>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</si>
  <si>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</si>
  <si>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</si>
  <si>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</si>
  <si>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</si>
  <si>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</si>
  <si>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</si>
  <si>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</si>
  <si>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</si>
  <si>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</si>
  <si>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</si>
  <si>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</si>
  <si>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</si>
  <si>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</si>
  <si>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</si>
  <si>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</si>
  <si>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</si>
  <si>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</si>
  <si>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</si>
  <si>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</si>
  <si>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</si>
  <si>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</si>
  <si>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</si>
  <si>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</si>
  <si>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</si>
  <si>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</si>
  <si>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</si>
  <si>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</si>
  <si>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</si>
  <si>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</si>
  <si>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</si>
  <si>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</si>
  <si>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</si>
  <si>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</si>
  <si>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</si>
  <si>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</si>
  <si>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</si>
  <si>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</si>
  <si>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</si>
  <si>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</si>
  <si>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</si>
  <si>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</si>
  <si>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</si>
  <si>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</si>
  <si>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</si>
  <si>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</si>
  <si>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</si>
  <si>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</si>
  <si>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</si>
  <si>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</si>
  <si>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</si>
  <si>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</si>
  <si>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</si>
  <si>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</si>
  <si>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</si>
  <si>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</si>
  <si>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</si>
  <si>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</si>
  <si>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</si>
  <si>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</si>
  <si>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</si>
  <si>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</si>
  <si>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</si>
  <si>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</si>
  <si>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</si>
  <si>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</si>
  <si>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</si>
  <si>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</si>
  <si>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</si>
  <si>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</si>
  <si>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</si>
  <si>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</si>
  <si>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</si>
  <si>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</si>
  <si>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</si>
  <si>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</si>
  <si>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</si>
  <si>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</si>
  <si>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</si>
  <si>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</si>
  <si>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</si>
  <si>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</si>
  <si>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</si>
  <si>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</si>
  <si>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</si>
  <si>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</si>
  <si>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</si>
  <si>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</si>
  <si>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</si>
  <si>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</si>
  <si>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</si>
  <si>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</si>
  <si>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</si>
  <si>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</si>
  <si>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</si>
  <si>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</si>
  <si>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</si>
  <si>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</si>
  <si>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</si>
  <si>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</si>
  <si>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</si>
  <si>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</si>
  <si>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</si>
  <si>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</si>
  <si>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</si>
  <si>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</si>
  <si>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</si>
  <si>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</si>
  <si>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</si>
  <si>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</si>
  <si>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</si>
  <si>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</si>
  <si>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</si>
  <si>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</si>
  <si>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</si>
  <si>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</si>
  <si>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</si>
  <si>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</si>
  <si>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</si>
  <si>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</si>
  <si>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</si>
  <si>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</si>
  <si>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</si>
  <si>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</si>
  <si>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</si>
  <si>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</si>
  <si>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</si>
  <si>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</si>
  <si>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</si>
  <si>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</si>
  <si>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</si>
  <si>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</si>
  <si>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</si>
  <si>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</si>
  <si>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</si>
  <si>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</si>
  <si>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</si>
  <si>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</si>
  <si>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</si>
  <si>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</si>
  <si>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</si>
  <si>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</si>
  <si>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</si>
  <si>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</si>
  <si>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</si>
  <si>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</si>
  <si>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</si>
  <si>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</si>
  <si>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</si>
  <si>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</si>
  <si>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</si>
  <si>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</si>
  <si>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</si>
  <si>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</si>
  <si>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</si>
  <si>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</si>
  <si>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</si>
  <si>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</si>
  <si>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</si>
  <si>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</si>
  <si>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</si>
  <si>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</si>
  <si>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</si>
  <si>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</si>
  <si>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</si>
  <si>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</si>
  <si>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</si>
  <si>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</si>
  <si>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</si>
  <si>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</si>
  <si>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</si>
  <si>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</si>
  <si>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</si>
  <si>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</si>
  <si>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</si>
  <si>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</si>
  <si>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</si>
  <si>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</si>
  <si>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</si>
  <si>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</si>
  <si>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</si>
  <si>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</si>
  <si>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</si>
  <si>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</si>
  <si>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</si>
  <si>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</si>
  <si>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</si>
  <si>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</si>
  <si>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</si>
  <si>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</si>
  <si>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</si>
  <si>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</si>
  <si>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</si>
  <si>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</si>
  <si>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</si>
  <si>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</si>
  <si>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</si>
  <si>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</si>
  <si>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</si>
  <si>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</si>
  <si>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</si>
  <si>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</si>
  <si>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</si>
  <si>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</si>
  <si>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</si>
  <si>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</si>
  <si>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</si>
  <si>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</si>
  <si>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</si>
  <si>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</si>
  <si>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</si>
  <si>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</si>
  <si>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</si>
  <si>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</si>
  <si>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</si>
  <si>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</si>
  <si>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</si>
  <si>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</si>
  <si>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</si>
  <si>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</si>
  <si>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</si>
  <si>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</si>
  <si>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</si>
  <si>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</si>
  <si>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</si>
  <si>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</si>
  <si>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</si>
  <si>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</si>
  <si>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</si>
  <si>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</si>
  <si>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</si>
  <si>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</si>
  <si>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</si>
  <si>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</si>
  <si>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</si>
  <si>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</si>
  <si>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</si>
  <si>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</si>
  <si>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</si>
  <si>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</si>
  <si>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</si>
  <si>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</si>
  <si>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</si>
  <si>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</si>
  <si>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</si>
  <si>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</si>
  <si>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</si>
  <si>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</si>
  <si>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</si>
  <si>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</si>
  <si>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</si>
  <si>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</si>
  <si>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</si>
  <si>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</si>
  <si>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</si>
  <si>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</si>
  <si>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</si>
  <si>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</si>
  <si>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</si>
  <si>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</si>
  <si>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</si>
  <si>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</si>
  <si>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</si>
  <si>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</si>
  <si>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</si>
  <si>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</si>
  <si>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</si>
  <si>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</si>
  <si>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</si>
  <si>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</si>
  <si>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</si>
  <si>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</si>
  <si>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</si>
  <si>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</si>
  <si>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</si>
  <si>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</si>
  <si>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</si>
  <si>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</si>
  <si>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</si>
  <si>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</si>
  <si>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</si>
  <si>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</si>
  <si>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</si>
  <si>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</si>
  <si>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</si>
  <si>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</si>
  <si>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</si>
  <si>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</si>
  <si>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</si>
  <si>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</si>
  <si>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</si>
  <si>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</si>
  <si>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</si>
  <si>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</si>
  <si>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</si>
  <si>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</si>
  <si>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</si>
  <si>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</si>
  <si>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</si>
  <si>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</si>
  <si>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</si>
  <si>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</si>
  <si>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</si>
  <si>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</si>
  <si>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</si>
  <si>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</si>
  <si>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</si>
  <si>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</si>
  <si>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</si>
  <si>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</si>
  <si>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</si>
  <si>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</si>
  <si>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</si>
  <si>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</si>
  <si>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</si>
  <si>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</si>
  <si>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</si>
  <si>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</si>
  <si>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</si>
  <si>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</si>
  <si>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</si>
  <si>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</si>
  <si>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</si>
  <si>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</si>
  <si>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</si>
  <si>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</si>
  <si>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</si>
  <si>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</si>
  <si>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</si>
  <si>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</si>
  <si>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</si>
  <si>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</si>
  <si>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</si>
  <si>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</si>
  <si>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</si>
  <si>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</si>
  <si>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</si>
  <si>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</si>
  <si>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</si>
  <si>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</si>
  <si>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</si>
  <si>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</si>
  <si>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</si>
  <si>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</si>
  <si>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</si>
  <si>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</si>
  <si>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</si>
  <si>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</si>
  <si>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</si>
  <si>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</si>
  <si>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</si>
  <si>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</si>
  <si>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</si>
  <si>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</si>
  <si>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</si>
  <si>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</si>
  <si>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</si>
  <si>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</si>
  <si>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</si>
  <si>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</si>
  <si>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</si>
  <si>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</si>
  <si>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</si>
  <si>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</si>
  <si>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</si>
  <si>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</si>
  <si>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</si>
  <si>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</si>
  <si>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</si>
  <si>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</si>
  <si>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</si>
  <si>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</si>
  <si>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</si>
  <si>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</si>
  <si>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</si>
  <si>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</si>
  <si>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</si>
  <si>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</si>
  <si>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</si>
  <si>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</si>
  <si>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</si>
  <si>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</si>
  <si>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</si>
  <si>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</si>
  <si>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</si>
  <si>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</si>
  <si>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</si>
  <si>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</si>
  <si>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</si>
  <si>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</si>
  <si>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</si>
  <si>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</si>
  <si>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</si>
  <si>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</si>
  <si>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</si>
  <si>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</si>
  <si>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</si>
  <si>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</si>
  <si>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</si>
  <si>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</si>
  <si>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</si>
  <si>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</si>
  <si>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</si>
  <si>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</si>
  <si>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</si>
  <si>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</si>
  <si>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</si>
  <si>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</si>
  <si>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</si>
  <si>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</si>
  <si>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</si>
  <si>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</si>
  <si>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</si>
  <si>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</si>
  <si>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</si>
  <si>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</si>
  <si>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</si>
  <si>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</si>
  <si>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</si>
  <si>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</si>
  <si>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</si>
  <si>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</si>
  <si>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</si>
  <si>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</si>
  <si>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</si>
  <si>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</si>
  <si>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</si>
  <si>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</si>
  <si>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</si>
  <si>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</si>
  <si>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</si>
  <si>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</si>
  <si>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</si>
  <si>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</si>
  <si>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</si>
  <si>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</si>
  <si>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</si>
  <si>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</si>
  <si>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</si>
  <si>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</si>
  <si>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</si>
  <si>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</si>
  <si>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</si>
  <si>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</si>
  <si>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</si>
  <si>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</si>
  <si>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</si>
  <si>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</si>
  <si>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</si>
  <si>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</si>
  <si>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</si>
  <si>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</si>
  <si>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</si>
  <si>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</si>
  <si>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</si>
  <si>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</si>
  <si>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</si>
  <si>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</si>
  <si>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</si>
  <si>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</si>
  <si>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</si>
  <si>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</si>
  <si>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</si>
  <si>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</si>
  <si>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</si>
  <si>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</si>
  <si>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</si>
  <si>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</si>
  <si>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</si>
  <si>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</si>
  <si>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</si>
  <si>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</si>
  <si>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</si>
  <si>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</si>
  <si>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</si>
  <si>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</si>
  <si>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</si>
  <si>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</si>
  <si>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</si>
  <si>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</si>
  <si>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</si>
  <si>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</si>
  <si>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</si>
  <si>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</si>
  <si>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</si>
  <si>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</si>
  <si>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</si>
  <si>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</si>
  <si>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</si>
  <si>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</si>
  <si>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</si>
  <si>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</si>
  <si>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</si>
  <si>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</si>
  <si>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</si>
  <si>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</si>
  <si>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</si>
  <si>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</si>
  <si>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</si>
  <si>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</si>
  <si>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</si>
  <si>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</si>
  <si>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</si>
  <si>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</si>
  <si>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</si>
  <si>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</si>
  <si>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</si>
  <si>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</si>
  <si>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</si>
  <si>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</si>
  <si>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</si>
  <si>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</si>
  <si>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</si>
  <si>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</si>
  <si>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</si>
  <si>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</si>
  <si>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</si>
  <si>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</si>
  <si>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</si>
  <si>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</si>
  <si>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</si>
  <si>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</si>
  <si>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</si>
  <si>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</si>
  <si>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</si>
  <si>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</si>
  <si>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</si>
  <si>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</si>
  <si>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</si>
  <si>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</si>
  <si>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</si>
  <si>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</si>
  <si>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</si>
  <si>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</si>
  <si>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</si>
  <si>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</si>
  <si>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</si>
  <si>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</si>
  <si>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</si>
  <si>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</si>
  <si>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</si>
  <si>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</si>
  <si>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</si>
  <si>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</si>
  <si>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</si>
  <si>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</si>
  <si>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</si>
  <si>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</si>
  <si>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</si>
  <si>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</si>
  <si>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</si>
  <si>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</si>
  <si>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</si>
  <si>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</si>
  <si>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</si>
  <si>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</si>
  <si>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</si>
  <si>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</si>
  <si>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</si>
  <si>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</si>
  <si>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</si>
  <si>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</si>
  <si>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</si>
  <si>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</si>
  <si>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</si>
  <si>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</si>
  <si>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</si>
  <si>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</si>
  <si>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</si>
  <si>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</si>
  <si>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</si>
  <si>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</si>
  <si>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</si>
  <si>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</si>
  <si>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</si>
  <si>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</si>
  <si>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</si>
  <si>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</si>
  <si>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</si>
  <si>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</si>
  <si>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</si>
  <si>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</si>
  <si>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</si>
  <si>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</si>
  <si>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</si>
  <si>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</si>
  <si>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</si>
  <si>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</si>
  <si>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</si>
  <si>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</si>
  <si>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</si>
  <si>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</si>
  <si>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</si>
  <si>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</si>
  <si>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</si>
  <si>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</si>
  <si>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</si>
  <si>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</si>
  <si>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</si>
  <si>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</si>
  <si>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</si>
  <si>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</si>
  <si>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</si>
  <si>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</si>
  <si>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</si>
  <si>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</si>
  <si>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</si>
  <si>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</si>
  <si>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</si>
  <si>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</si>
  <si>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</si>
  <si>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</si>
  <si>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</si>
  <si>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</si>
  <si>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</si>
  <si>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</si>
  <si>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</si>
  <si>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</si>
  <si>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</si>
  <si>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</si>
  <si>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</si>
  <si>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</si>
  <si>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</si>
  <si>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</si>
  <si>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</si>
  <si>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</si>
  <si>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</si>
  <si>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</si>
  <si>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</si>
  <si>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</si>
  <si>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</si>
  <si>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</si>
  <si>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</si>
  <si>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</si>
  <si>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</si>
  <si>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</si>
  <si>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</si>
  <si>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</si>
  <si>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</si>
  <si>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</si>
  <si>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</si>
  <si>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</si>
  <si>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</si>
  <si>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</si>
  <si>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</si>
  <si>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</si>
  <si>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</si>
  <si>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</si>
  <si>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</si>
  <si>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</si>
  <si>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</si>
  <si>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</si>
  <si>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</si>
  <si>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</si>
  <si>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</si>
  <si>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</si>
  <si>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</si>
  <si>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</si>
  <si>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</si>
  <si>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</si>
  <si>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</si>
  <si>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</si>
  <si>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</si>
  <si>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</si>
  <si>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</si>
  <si>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</si>
  <si>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</si>
  <si>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</si>
  <si>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</si>
  <si>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</si>
  <si>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</si>
  <si>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</si>
  <si>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</si>
  <si>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</si>
  <si>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</si>
  <si>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</si>
  <si>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</si>
  <si>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</si>
  <si>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</si>
  <si>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</si>
  <si>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</si>
  <si>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</si>
  <si>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</si>
  <si>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</si>
  <si>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</si>
  <si>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</si>
  <si>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</si>
  <si>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</si>
  <si>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</si>
  <si>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</si>
  <si>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</si>
  <si>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</si>
  <si>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</si>
  <si>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</si>
  <si>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</si>
  <si>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</si>
  <si>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</si>
  <si>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</si>
  <si>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</si>
  <si>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</si>
  <si>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</si>
  <si>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</si>
  <si>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</si>
  <si>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</si>
  <si>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</si>
  <si>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</si>
  <si>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</si>
  <si>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</si>
  <si>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</si>
  <si>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</si>
  <si>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</si>
  <si>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</si>
  <si>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</si>
  <si>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</si>
  <si>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</si>
  <si>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</si>
  <si>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</si>
  <si>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</si>
  <si>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</si>
  <si>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</si>
  <si>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</si>
  <si>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</si>
  <si>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</si>
  <si>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</si>
  <si>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</si>
  <si>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</si>
  <si>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</si>
  <si>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</si>
  <si>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</si>
  <si>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</si>
  <si>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</si>
  <si>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</si>
  <si>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</si>
  <si>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</si>
  <si>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</si>
  <si>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</si>
  <si>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</si>
  <si>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</si>
  <si>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</si>
  <si>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</si>
  <si>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</si>
  <si>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</si>
  <si>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</si>
  <si>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</si>
  <si>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</si>
  <si>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</si>
  <si>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</si>
  <si>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</si>
  <si>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</si>
  <si>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</si>
  <si>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</si>
  <si>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</si>
  <si>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</si>
  <si>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</si>
  <si>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</si>
  <si>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</si>
  <si>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</si>
  <si>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</si>
  <si>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</si>
  <si>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</si>
  <si>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</si>
  <si>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</si>
  <si>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</si>
  <si>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</si>
  <si>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</si>
  <si>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</si>
  <si>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</si>
  <si>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</si>
  <si>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</si>
  <si>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</si>
  <si>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</si>
  <si>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</si>
  <si>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</si>
  <si>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</si>
  <si>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</si>
  <si>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</si>
  <si>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</si>
  <si>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</si>
  <si>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</si>
  <si>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</si>
  <si>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</si>
  <si>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</si>
  <si>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</si>
  <si>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</si>
  <si>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</si>
  <si>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</si>
  <si>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</si>
  <si>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</si>
  <si>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</si>
  <si>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</si>
  <si>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</si>
  <si>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</si>
  <si>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</si>
  <si>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</si>
  <si>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</si>
  <si>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</si>
  <si>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</si>
  <si>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</si>
  <si>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</si>
  <si>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</si>
  <si>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</si>
  <si>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</si>
  <si>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</si>
  <si>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</si>
  <si>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</si>
  <si>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</si>
  <si>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</si>
  <si>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</si>
  <si>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</si>
  <si>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</si>
  <si>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</si>
  <si>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</si>
  <si>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</si>
  <si>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</si>
  <si>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</si>
  <si>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</si>
  <si>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</si>
  <si>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</si>
  <si>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</si>
  <si>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</si>
  <si>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</si>
  <si>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</si>
  <si>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</si>
  <si>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</si>
  <si>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</si>
  <si>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</si>
  <si>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</si>
  <si>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</si>
  <si>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</si>
  <si>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</si>
  <si>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</si>
  <si>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</si>
  <si>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</si>
  <si>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</si>
  <si>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</si>
  <si>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</si>
  <si>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</si>
  <si>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</si>
  <si>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</si>
  <si>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</si>
  <si>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</si>
  <si>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</si>
  <si>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</si>
  <si>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</si>
  <si>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</si>
  <si>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</si>
  <si>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</si>
  <si>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</si>
  <si>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</si>
  <si>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</si>
  <si>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</si>
  <si>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</si>
  <si>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</si>
  <si>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</si>
  <si>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</si>
  <si>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</si>
  <si>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</si>
  <si>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</si>
  <si>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</si>
  <si>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</si>
  <si>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</si>
  <si>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</si>
  <si>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</si>
  <si>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</si>
  <si>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</si>
  <si>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</si>
  <si>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</si>
  <si>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</si>
  <si>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</si>
  <si>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</si>
  <si>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</si>
  <si>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</si>
  <si>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</si>
  <si>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</si>
  <si>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</si>
  <si>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</si>
  <si>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</si>
  <si>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</si>
  <si>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</si>
  <si>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</si>
  <si>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</si>
  <si>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</si>
  <si>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</si>
  <si>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</si>
  <si>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</si>
  <si>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</si>
  <si>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</si>
  <si>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</si>
  <si>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</si>
  <si>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</si>
  <si>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</si>
  <si>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</si>
  <si>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</si>
  <si>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</si>
  <si>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</si>
  <si>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</si>
  <si>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</si>
  <si>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</si>
  <si>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</si>
  <si>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</si>
  <si>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</si>
  <si>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</si>
  <si>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</si>
  <si>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</si>
  <si>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</si>
  <si>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</si>
  <si>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</si>
  <si>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</si>
  <si>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</si>
  <si>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</si>
  <si>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</si>
  <si>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</si>
  <si>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</si>
  <si>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</si>
  <si>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</si>
  <si>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</si>
  <si>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</si>
  <si>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</si>
  <si>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</si>
  <si>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</si>
  <si>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</si>
  <si>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</si>
  <si>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</si>
  <si>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</si>
  <si>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</si>
  <si>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</si>
  <si>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</si>
  <si>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</si>
  <si>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</si>
  <si>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</si>
  <si>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</si>
  <si>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</si>
  <si>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</si>
  <si>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</si>
  <si>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</si>
  <si>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</si>
  <si>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</si>
  <si>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</si>
  <si>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</si>
  <si>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</si>
  <si>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</si>
  <si>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</si>
  <si>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</si>
  <si>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</si>
  <si>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</si>
  <si>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</si>
  <si>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</si>
  <si>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</si>
  <si>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</si>
  <si>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</si>
  <si>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</si>
  <si>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</si>
  <si>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</si>
  <si>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</si>
  <si>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</si>
  <si>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</si>
  <si>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</si>
  <si>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</si>
  <si>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</si>
  <si>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</si>
  <si>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</si>
  <si>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</si>
  <si>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</si>
  <si>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</si>
  <si>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</si>
  <si>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</si>
  <si>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</si>
  <si>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</si>
  <si>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</si>
  <si>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</si>
  <si>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</si>
  <si>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</si>
  <si>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</si>
  <si>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</si>
  <si>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</si>
  <si>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</si>
  <si>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</si>
  <si>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</si>
  <si>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</si>
  <si>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</si>
  <si>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</si>
  <si>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</si>
  <si>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</si>
  <si>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</si>
  <si>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</si>
  <si>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</si>
  <si>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</si>
  <si>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</si>
  <si>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</si>
  <si>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</si>
  <si>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</si>
  <si>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</si>
  <si>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</si>
  <si>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</si>
  <si>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</si>
  <si>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</si>
  <si>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</si>
  <si>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</si>
  <si>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</si>
  <si>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</si>
  <si>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</si>
  <si>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</si>
  <si>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</si>
  <si>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</si>
  <si>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</si>
  <si>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</si>
  <si>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</si>
  <si>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</si>
  <si>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</si>
  <si>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</si>
  <si>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</si>
  <si>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</si>
  <si>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</si>
  <si>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</si>
  <si>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</si>
  <si>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</si>
  <si>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</si>
  <si>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</si>
  <si>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</si>
  <si>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</si>
  <si>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</si>
  <si>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</si>
  <si>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</si>
  <si>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</si>
  <si>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</si>
  <si>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</si>
  <si>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</si>
  <si>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</si>
  <si>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</si>
  <si>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</si>
  <si>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</si>
  <si>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</si>
  <si>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</si>
  <si>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</si>
  <si>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</si>
  <si>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</si>
  <si>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</si>
  <si>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</si>
  <si>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</si>
  <si>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</si>
  <si>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</si>
  <si>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</si>
  <si>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</si>
  <si>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</si>
  <si>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</si>
  <si>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</si>
  <si>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</si>
  <si>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</si>
  <si>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</si>
  <si>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</si>
  <si>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</si>
  <si>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</si>
  <si>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</si>
  <si>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</si>
  <si>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</si>
  <si>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</si>
  <si>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</si>
  <si>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</si>
  <si>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</si>
  <si>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</si>
  <si>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</si>
  <si>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</si>
  <si>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</si>
  <si>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</si>
  <si>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</si>
  <si>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</si>
  <si>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</si>
  <si>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</si>
  <si>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</si>
  <si>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</si>
  <si>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</si>
  <si>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</si>
  <si>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</si>
  <si>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</si>
  <si>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</si>
  <si>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</si>
  <si>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</si>
  <si>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</si>
  <si>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</si>
  <si>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</si>
  <si>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</si>
  <si>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</si>
  <si>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</si>
  <si>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</si>
  <si>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</si>
  <si>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</si>
  <si>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</si>
  <si>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</si>
  <si>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</si>
  <si>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</si>
  <si>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</si>
  <si>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</si>
  <si>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</si>
  <si>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</si>
  <si>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</si>
  <si>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</si>
  <si>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</si>
  <si>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</si>
  <si>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</si>
  <si>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</si>
  <si>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</si>
  <si>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</si>
  <si>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</si>
  <si>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</si>
  <si>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</si>
  <si>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</si>
  <si>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</si>
  <si>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</si>
  <si>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</si>
  <si>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</si>
  <si>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</si>
  <si>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</si>
  <si>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</si>
  <si>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</si>
  <si>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</si>
  <si>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</si>
  <si>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</si>
  <si>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</si>
  <si>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</si>
  <si>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</si>
  <si>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</si>
  <si>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</si>
  <si>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</si>
  <si>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</si>
  <si>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</si>
  <si>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</si>
  <si>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</si>
  <si>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</si>
  <si>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</si>
  <si>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</si>
  <si>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</si>
  <si>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</si>
  <si>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</si>
  <si>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</si>
  <si>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</si>
  <si>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</si>
  <si>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</si>
  <si>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</si>
  <si>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</si>
  <si>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</si>
  <si>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</si>
  <si>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</si>
  <si>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</si>
  <si>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</si>
  <si>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</si>
  <si>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</si>
  <si>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</si>
  <si>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</si>
  <si>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</si>
  <si>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</si>
  <si>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</si>
  <si>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</si>
  <si>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</si>
  <si>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</si>
  <si>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</si>
  <si>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</si>
  <si>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</si>
  <si>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</si>
  <si>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</si>
  <si>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</si>
  <si>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</si>
  <si>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</si>
  <si>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</si>
  <si>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</si>
  <si>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</si>
  <si>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</si>
  <si>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</si>
  <si>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</si>
  <si>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</si>
  <si>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</si>
  <si>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</si>
  <si>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</si>
  <si>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</si>
  <si>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</si>
  <si>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</si>
  <si>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</si>
  <si>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</si>
  <si>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</si>
  <si>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</si>
  <si>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</si>
  <si>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</si>
  <si>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</si>
  <si>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</si>
  <si>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</si>
  <si>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</si>
  <si>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</si>
  <si>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</si>
  <si>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</si>
  <si>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</si>
  <si>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</si>
  <si>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</si>
  <si>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</si>
  <si>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</si>
  <si>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</si>
  <si>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</si>
  <si>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</si>
  <si>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</si>
  <si>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</si>
  <si>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</si>
  <si>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</si>
  <si>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</si>
  <si>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</si>
  <si>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</si>
  <si>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</si>
  <si>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</si>
  <si>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</si>
  <si>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</si>
  <si>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</si>
  <si>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</si>
  <si>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</si>
  <si>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</si>
  <si>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</si>
  <si>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</si>
  <si>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</si>
  <si>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</si>
  <si>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</si>
  <si>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</si>
  <si>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</si>
  <si>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</si>
  <si>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</si>
  <si>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</si>
  <si>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</si>
  <si>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</si>
  <si>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</si>
  <si>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</si>
  <si>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</si>
  <si>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</si>
  <si>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</si>
  <si>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</si>
  <si>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</si>
  <si>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</si>
  <si>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</si>
  <si>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</si>
  <si>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</si>
  <si>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</si>
  <si>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</si>
  <si>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</si>
  <si>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</si>
  <si>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</si>
  <si>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</si>
  <si>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</si>
  <si>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</si>
  <si>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</si>
  <si>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</si>
  <si>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</si>
  <si>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</si>
  <si>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</si>
  <si>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</si>
  <si>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</si>
  <si>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</si>
  <si>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</si>
  <si>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</si>
  <si>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</si>
  <si>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</si>
  <si>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</si>
  <si>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</si>
  <si>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</si>
  <si>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</si>
  <si>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</si>
  <si>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</si>
  <si>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</si>
  <si>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</si>
  <si>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</si>
  <si>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</si>
  <si>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</si>
  <si>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</si>
  <si>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</si>
  <si>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</si>
  <si>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</si>
  <si>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</si>
  <si>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</si>
  <si>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</si>
  <si>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</si>
  <si>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</si>
  <si>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</si>
  <si>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</si>
  <si>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</si>
  <si>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</si>
  <si>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</si>
  <si>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</si>
  <si>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</si>
  <si>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</si>
  <si>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</si>
  <si>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</si>
  <si>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</si>
  <si>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</si>
  <si>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</si>
  <si>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</si>
  <si>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</si>
  <si>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</si>
  <si>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</si>
  <si>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</si>
  <si>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</si>
  <si>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</si>
  <si>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</si>
  <si>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</si>
  <si>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</si>
  <si>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</si>
  <si>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</si>
  <si>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</si>
  <si>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</si>
  <si>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</si>
  <si>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</si>
  <si>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</si>
  <si>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</si>
  <si>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</si>
  <si>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</si>
  <si>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</si>
  <si>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</si>
  <si>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</si>
  <si>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</si>
  <si>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</si>
  <si>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</si>
  <si>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</si>
  <si>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</si>
  <si>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</si>
  <si>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</si>
  <si>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</si>
  <si>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</si>
  <si>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</si>
  <si>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</si>
  <si>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</si>
  <si>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</si>
  <si>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</si>
  <si>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</si>
  <si>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</si>
  <si>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</si>
  <si>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</si>
  <si>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</si>
  <si>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</si>
  <si>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</si>
  <si>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</si>
  <si>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</si>
  <si>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</si>
  <si>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</si>
  <si>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</si>
  <si>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</si>
  <si>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</si>
  <si>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</si>
  <si>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</si>
  <si>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</si>
  <si>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</si>
  <si>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</si>
  <si>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</si>
  <si>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</si>
  <si>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</si>
  <si>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</si>
  <si>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</si>
  <si>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</si>
  <si>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</si>
  <si>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</si>
  <si>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</si>
  <si>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</si>
  <si>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</si>
  <si>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</si>
  <si>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</si>
  <si>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</si>
  <si>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</si>
  <si>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</si>
  <si>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</si>
  <si>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</si>
  <si>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</si>
  <si>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</si>
  <si>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</si>
  <si>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</si>
  <si>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</si>
  <si>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</si>
  <si>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</si>
  <si>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</si>
  <si>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</si>
  <si>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</si>
  <si>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</si>
  <si>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</si>
  <si>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</si>
  <si>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</si>
  <si>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</si>
  <si>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</si>
  <si>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</si>
  <si>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</si>
  <si>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</si>
  <si>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</si>
  <si>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</si>
  <si>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</si>
  <si>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</si>
  <si>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</si>
  <si>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</si>
  <si>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</si>
  <si>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</si>
  <si>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</si>
  <si>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</si>
  <si>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</si>
  <si>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</si>
  <si>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</si>
  <si>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</si>
  <si>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</si>
  <si>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</si>
  <si>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</si>
  <si>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</si>
  <si>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</si>
  <si>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</si>
  <si>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</si>
  <si>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</si>
  <si>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</si>
  <si>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</si>
  <si>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</si>
  <si>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</si>
  <si>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</si>
  <si>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</si>
  <si>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</si>
  <si>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</si>
  <si>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</si>
  <si>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</si>
  <si>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</si>
  <si>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</si>
  <si>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</si>
  <si>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</si>
  <si>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</si>
  <si>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</si>
  <si>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</si>
  <si>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</si>
  <si>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</si>
  <si>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</si>
  <si>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</si>
  <si>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</si>
  <si>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</si>
  <si>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</si>
  <si>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</si>
  <si>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</si>
  <si>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</si>
  <si>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</si>
  <si>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</si>
  <si>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</si>
  <si>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</si>
  <si>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</si>
  <si>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</si>
  <si>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</si>
  <si>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</si>
  <si>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</si>
  <si>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</si>
  <si>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</si>
  <si>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</si>
  <si>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</si>
  <si>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</si>
  <si>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</si>
  <si>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</si>
  <si>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</si>
  <si>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</si>
  <si>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</si>
  <si>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</si>
  <si>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</si>
  <si>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</si>
  <si>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</si>
  <si>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</si>
  <si>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</si>
  <si>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</si>
  <si>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</si>
  <si>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</si>
  <si>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</si>
  <si>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</si>
  <si>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</si>
  <si>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</si>
  <si>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</si>
  <si>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</si>
  <si>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</si>
  <si>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</si>
  <si>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</si>
  <si>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</si>
  <si>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</si>
  <si>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</si>
  <si>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</si>
  <si>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</si>
  <si>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</si>
  <si>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</si>
  <si>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</si>
  <si>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</si>
  <si>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</si>
  <si>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</si>
  <si>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</si>
  <si>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</si>
  <si>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</si>
  <si>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</si>
  <si>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</si>
  <si>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</si>
  <si>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</si>
  <si>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</si>
  <si>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</si>
  <si>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</si>
  <si>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</si>
  <si>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</si>
  <si>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</si>
  <si>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</si>
  <si>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</si>
  <si>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</si>
  <si>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</si>
  <si>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</si>
  <si>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</si>
  <si>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</si>
  <si>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</si>
  <si>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</si>
  <si>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</si>
  <si>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</si>
  <si>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</si>
  <si>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</si>
  <si>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</si>
  <si>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</si>
  <si>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</si>
  <si>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</si>
  <si>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</si>
  <si>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</si>
  <si>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</si>
  <si>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</si>
  <si>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</si>
  <si>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</si>
  <si>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</si>
  <si>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</si>
  <si>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</si>
  <si>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</si>
  <si>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</si>
  <si>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</si>
  <si>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</si>
  <si>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</si>
  <si>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</si>
  <si>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</si>
  <si>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</si>
  <si>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</si>
  <si>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</si>
  <si>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</si>
  <si>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</si>
  <si>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</si>
  <si>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</si>
  <si>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</si>
  <si>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</si>
  <si>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</si>
  <si>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</si>
  <si>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</si>
  <si>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</si>
  <si>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</si>
  <si>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</si>
  <si>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</si>
  <si>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</si>
  <si>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</si>
  <si>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</si>
  <si>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</si>
  <si>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</si>
  <si>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</si>
  <si>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</si>
  <si>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</si>
  <si>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</si>
  <si>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</si>
  <si>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</si>
  <si>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</si>
  <si>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</si>
  <si>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</si>
  <si>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</si>
  <si>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</si>
  <si>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</si>
  <si>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</si>
  <si>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</si>
  <si>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</si>
  <si>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</si>
  <si>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</si>
  <si>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</si>
  <si>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</si>
  <si>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</si>
  <si>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</si>
  <si>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</si>
  <si>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</si>
  <si>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</si>
  <si>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</si>
  <si>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</si>
  <si>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</si>
  <si>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</si>
  <si>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</si>
  <si>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</si>
  <si>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</si>
  <si>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</si>
  <si>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</si>
  <si>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</si>
  <si>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</si>
  <si>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</si>
  <si>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</si>
  <si>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</si>
  <si>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</si>
  <si>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</si>
  <si>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</si>
  <si>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</si>
  <si>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</si>
  <si>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</si>
  <si>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</si>
  <si>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</si>
  <si>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</si>
  <si>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</si>
  <si>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</si>
  <si>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</si>
  <si>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</si>
  <si>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</si>
  <si>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</si>
  <si>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</si>
  <si>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</si>
  <si>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</si>
  <si>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</si>
  <si>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</si>
  <si>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</si>
  <si>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</si>
  <si>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</si>
  <si>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</si>
  <si>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</si>
  <si>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</si>
  <si>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</si>
  <si>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</si>
  <si>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</si>
  <si>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</si>
  <si>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</si>
  <si>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</si>
  <si>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</si>
  <si>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</si>
  <si>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</si>
  <si>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</si>
  <si>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</si>
  <si>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</si>
  <si>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</si>
  <si>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</si>
  <si>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</si>
  <si>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</si>
  <si>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</si>
  <si>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</si>
  <si>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</si>
  <si>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</si>
  <si>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</si>
  <si>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</si>
  <si>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</si>
  <si>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</si>
  <si>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</si>
  <si>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</si>
  <si>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</si>
  <si>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</si>
  <si>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</si>
  <si>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</si>
  <si>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</si>
  <si>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</si>
  <si>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</si>
  <si>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</si>
  <si>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</si>
  <si>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</si>
  <si>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</si>
  <si>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</si>
  <si>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</si>
  <si>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</si>
  <si>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</si>
  <si>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</si>
  <si>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</si>
  <si>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</si>
  <si>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</si>
  <si>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</si>
  <si>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</si>
  <si>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</si>
  <si>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</si>
  <si>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</si>
  <si>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</si>
  <si>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</si>
  <si>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</si>
  <si>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</si>
  <si>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</si>
  <si>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</si>
  <si>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</si>
  <si>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</si>
  <si>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</si>
  <si>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</si>
  <si>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</si>
  <si>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</si>
  <si>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</si>
  <si>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</si>
  <si>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</si>
  <si>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</si>
  <si>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</si>
  <si>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</si>
  <si>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</si>
  <si>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</si>
  <si>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</si>
  <si>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</si>
  <si>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</si>
  <si>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</si>
  <si>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</si>
  <si>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</si>
  <si>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</si>
  <si>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</si>
  <si>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</si>
  <si>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</si>
  <si>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</si>
  <si>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</si>
  <si>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</si>
  <si>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</si>
  <si>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</si>
  <si>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</si>
  <si>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</si>
  <si>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</si>
  <si>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</si>
  <si>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</si>
  <si>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</si>
  <si>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</si>
  <si>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</si>
  <si>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</si>
  <si>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</si>
  <si>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</si>
  <si>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</si>
  <si>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</si>
  <si>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</si>
  <si>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</si>
  <si>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</si>
  <si>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</si>
  <si>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</si>
  <si>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</si>
  <si>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</si>
  <si>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</si>
  <si>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</si>
  <si>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</si>
  <si>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</si>
  <si>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</si>
  <si>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</si>
  <si>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</si>
  <si>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</si>
  <si>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</si>
  <si>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</si>
  <si>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</si>
  <si>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</si>
  <si>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</si>
  <si>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</si>
  <si>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</si>
  <si>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</si>
  <si>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</si>
  <si>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</si>
  <si>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</si>
  <si>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</si>
  <si>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</si>
  <si>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</si>
  <si>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</si>
  <si>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</si>
  <si>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</si>
  <si>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</si>
  <si>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</si>
  <si>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</si>
  <si>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</si>
  <si>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</si>
  <si>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</si>
  <si>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</si>
  <si>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</si>
  <si>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</si>
  <si>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</si>
  <si>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</si>
  <si>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</si>
  <si>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</si>
  <si>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</si>
  <si>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</si>
  <si>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</si>
  <si>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</si>
  <si>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</si>
  <si>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</si>
  <si>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</si>
  <si>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</si>
  <si>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</si>
  <si>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</si>
  <si>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</si>
  <si>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</si>
  <si>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</si>
  <si>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</si>
  <si>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</si>
  <si>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</si>
  <si>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</si>
  <si>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</si>
  <si>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</si>
  <si>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</si>
  <si>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</si>
  <si>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</si>
  <si>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</si>
  <si>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</si>
  <si>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</si>
  <si>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</si>
  <si>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</si>
  <si>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</si>
  <si>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</si>
  <si>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</si>
  <si>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</si>
  <si>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</si>
  <si>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</si>
  <si>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</si>
  <si>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</si>
  <si>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</si>
  <si>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</si>
  <si>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</si>
  <si>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</si>
  <si>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</si>
  <si>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</si>
  <si>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</si>
  <si>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</si>
  <si>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</si>
  <si>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</si>
  <si>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</si>
  <si>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</si>
  <si>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</si>
  <si>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</si>
  <si>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</si>
  <si>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</si>
  <si>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</si>
  <si>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</si>
  <si>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</si>
  <si>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</si>
  <si>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</si>
  <si>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</si>
  <si>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</si>
  <si>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</si>
  <si>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</si>
  <si>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</si>
  <si>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</si>
  <si>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</si>
  <si>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</si>
  <si>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</si>
  <si>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</si>
  <si>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</si>
  <si>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</si>
  <si>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</si>
  <si>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</si>
  <si>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</si>
  <si>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</si>
  <si>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</si>
  <si>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</si>
  <si>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</si>
  <si>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</si>
  <si>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</si>
  <si>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</si>
  <si>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</si>
  <si>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</si>
  <si>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</si>
  <si>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</si>
  <si>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</si>
  <si>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</si>
  <si>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</si>
  <si>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</si>
  <si>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</si>
  <si>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</si>
  <si>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</si>
  <si>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</si>
  <si>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</si>
  <si>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</si>
  <si>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</si>
  <si>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</si>
  <si>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</si>
  <si>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</si>
  <si>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</si>
  <si>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</si>
  <si>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</si>
  <si>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</si>
  <si>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</si>
  <si>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</si>
  <si>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</si>
  <si>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</si>
  <si>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</si>
  <si>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</si>
  <si>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</si>
  <si>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</si>
  <si>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</si>
  <si>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</si>
  <si>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</si>
  <si>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</si>
  <si>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</si>
  <si>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</si>
  <si>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</si>
  <si>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</si>
  <si>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</si>
  <si>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</si>
  <si>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</si>
  <si>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</si>
  <si>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</si>
  <si>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</si>
  <si>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</si>
  <si>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</si>
  <si>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</si>
  <si>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</si>
  <si>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</si>
  <si>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</si>
  <si>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</si>
  <si>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</si>
  <si>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</si>
  <si>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</si>
  <si>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</si>
  <si>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</si>
  <si>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</si>
  <si>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</si>
  <si>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</si>
  <si>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</si>
  <si>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</si>
  <si>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</si>
  <si>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</si>
  <si>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</si>
  <si>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</si>
  <si>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</si>
  <si>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</si>
  <si>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</si>
  <si>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</si>
  <si>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</si>
  <si>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</si>
  <si>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</si>
  <si>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</si>
  <si>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</si>
  <si>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</si>
  <si>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</si>
  <si>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</si>
  <si>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</si>
  <si>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</si>
  <si>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</si>
  <si>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</si>
  <si>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</si>
  <si>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</si>
  <si>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</si>
  <si>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</si>
  <si>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</si>
  <si>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</si>
  <si>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</si>
  <si>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</si>
  <si>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</si>
  <si>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</si>
  <si>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</si>
  <si>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</si>
  <si>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</si>
  <si>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</si>
  <si>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</si>
  <si>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</si>
  <si>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</si>
  <si>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</si>
  <si>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</si>
  <si>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</si>
  <si>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</si>
  <si>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</si>
  <si>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</si>
  <si>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</si>
  <si>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</si>
  <si>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</si>
  <si>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</si>
  <si>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</si>
  <si>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</si>
  <si>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</si>
  <si>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</si>
  <si>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</si>
  <si>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</si>
  <si>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</si>
  <si>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</si>
  <si>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</si>
  <si>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</si>
  <si>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</si>
  <si>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</si>
  <si>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</si>
  <si>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</si>
  <si>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</si>
  <si>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</si>
  <si>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</si>
  <si>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</si>
  <si>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</si>
  <si>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</si>
  <si>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</si>
  <si>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</si>
  <si>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</si>
  <si>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</si>
  <si>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</si>
  <si>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</si>
  <si>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</si>
  <si>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</si>
  <si>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</si>
  <si>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</si>
  <si>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</si>
  <si>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</si>
  <si>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</si>
  <si>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</si>
  <si>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</si>
  <si>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</si>
  <si>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</si>
  <si>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</si>
  <si>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</si>
  <si>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</si>
  <si>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</si>
  <si>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</si>
  <si>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</si>
  <si>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</si>
  <si>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</si>
  <si>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</si>
  <si>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</si>
  <si>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</si>
  <si>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</si>
  <si>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</si>
  <si>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</si>
  <si>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</si>
  <si>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</si>
  <si>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</si>
  <si>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</si>
  <si>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</si>
  <si>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</si>
  <si>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</si>
  <si>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</si>
  <si>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</si>
  <si>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</si>
  <si>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</si>
  <si>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</si>
  <si>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</si>
  <si>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</si>
  <si>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</si>
  <si>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</si>
  <si>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</si>
  <si>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</si>
  <si>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</si>
  <si>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</si>
  <si>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</si>
  <si>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</si>
  <si>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</si>
  <si>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</si>
  <si>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</si>
  <si>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</si>
  <si>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</si>
  <si>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</si>
  <si>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</si>
  <si>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</si>
  <si>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</si>
  <si>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</si>
  <si>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</si>
  <si>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</si>
  <si>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</si>
  <si>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</si>
  <si>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</si>
  <si>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</si>
  <si>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</si>
  <si>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</si>
  <si>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</si>
  <si>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</si>
  <si>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</si>
  <si>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</si>
  <si>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</si>
  <si>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</si>
  <si>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</si>
  <si>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</si>
  <si>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</si>
  <si>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</si>
  <si>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</si>
  <si>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</si>
  <si>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</si>
  <si>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</si>
  <si>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</si>
  <si>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</si>
  <si>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</si>
  <si>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</si>
  <si>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</si>
  <si>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</si>
  <si>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</si>
  <si>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</si>
  <si>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</si>
  <si>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</si>
  <si>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</si>
  <si>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</si>
  <si>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</si>
  <si>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</si>
  <si>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</si>
  <si>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</si>
  <si>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</si>
  <si>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</si>
  <si>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</si>
  <si>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</si>
  <si>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</si>
  <si>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</si>
  <si>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</si>
  <si>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</si>
  <si>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</si>
  <si>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</si>
  <si>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</si>
  <si>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</si>
  <si>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</si>
  <si>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</si>
  <si>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</si>
  <si>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</si>
  <si>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</si>
  <si>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</si>
  <si>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</si>
  <si>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</si>
  <si>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</si>
  <si>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</si>
  <si>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</si>
  <si>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</si>
  <si>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</si>
  <si>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</si>
  <si>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</si>
  <si>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</si>
  <si>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</si>
  <si>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</si>
  <si>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</si>
  <si>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</si>
  <si>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</si>
  <si>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</si>
  <si>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</si>
  <si>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</si>
  <si>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</si>
  <si>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</si>
  <si>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</si>
  <si>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</si>
  <si>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</si>
  <si>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</si>
  <si>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</si>
  <si>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</si>
  <si>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</si>
  <si>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</si>
  <si>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</si>
  <si>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</si>
  <si>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</si>
  <si>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</si>
  <si>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</si>
  <si>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</si>
  <si>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</si>
  <si>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</si>
  <si>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</si>
  <si>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</si>
  <si>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</si>
  <si>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</si>
  <si>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</si>
  <si>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</si>
  <si>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</si>
  <si>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</si>
  <si>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</si>
  <si>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</si>
  <si>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</si>
  <si>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</si>
  <si>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</si>
  <si>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</si>
  <si>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</si>
  <si>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</si>
  <si>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</si>
  <si>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</si>
  <si>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</si>
  <si>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</si>
  <si>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</si>
  <si>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</si>
  <si>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</si>
  <si>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</si>
  <si>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</si>
  <si>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</si>
  <si>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</si>
  <si>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</si>
  <si>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</si>
  <si>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</si>
  <si>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</si>
  <si>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</si>
  <si>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</si>
  <si>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</si>
  <si>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</si>
  <si>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</si>
  <si>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</si>
  <si>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</si>
  <si>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</si>
  <si>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</si>
  <si>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</si>
  <si>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</si>
  <si>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</si>
  <si>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</si>
  <si>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</si>
  <si>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</si>
  <si>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</si>
  <si>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</si>
  <si>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</si>
  <si>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</si>
  <si>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</si>
  <si>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</si>
  <si>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</si>
  <si>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</si>
  <si>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</si>
  <si>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</si>
  <si>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</si>
  <si>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</si>
  <si>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</si>
  <si>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</si>
  <si>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</si>
  <si>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</si>
  <si>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</si>
  <si>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</si>
  <si>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</si>
  <si>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</si>
  <si>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</si>
  <si>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</si>
  <si>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</si>
  <si>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</si>
  <si>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</si>
  <si>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</si>
  <si>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</si>
  <si>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</si>
  <si>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</si>
  <si>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</si>
  <si>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</si>
  <si>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</si>
  <si>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</si>
  <si>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</si>
  <si>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</si>
  <si>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</si>
  <si>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</si>
  <si>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</si>
  <si>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</si>
  <si>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</si>
  <si>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</si>
  <si>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</si>
  <si>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</si>
  <si>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</si>
  <si>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</si>
  <si>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</si>
  <si>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</si>
  <si>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</si>
  <si>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</si>
  <si>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</si>
  <si>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</si>
  <si>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</si>
  <si>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</si>
  <si>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</si>
  <si>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</si>
  <si>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</si>
  <si>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</si>
  <si>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</si>
  <si>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</si>
  <si>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</si>
  <si>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</si>
  <si>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</si>
  <si>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</si>
  <si>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</si>
  <si>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</si>
  <si>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</si>
  <si>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</si>
  <si>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</si>
  <si>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</si>
  <si>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</si>
  <si>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</si>
  <si>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</si>
  <si>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</si>
  <si>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</si>
  <si>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</si>
  <si>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</si>
  <si>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</si>
  <si>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</si>
  <si>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</si>
  <si>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</si>
  <si>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</si>
  <si>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</si>
  <si>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</si>
  <si>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</si>
  <si>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</si>
  <si>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</si>
  <si>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</si>
  <si>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</si>
  <si>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</si>
  <si>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</si>
  <si>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</si>
  <si>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</si>
  <si>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</si>
  <si>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</si>
  <si>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</si>
  <si>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</si>
  <si>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</si>
  <si>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</si>
  <si>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</si>
  <si>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</si>
  <si>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</si>
  <si>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</si>
  <si>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</si>
  <si>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</si>
  <si>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</si>
  <si>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</si>
  <si>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</si>
  <si>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</si>
  <si>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</si>
  <si>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</si>
  <si>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</si>
  <si>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</si>
  <si>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</si>
  <si>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</si>
  <si>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</si>
  <si>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</si>
  <si>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</si>
  <si>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</si>
  <si>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</si>
  <si>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</si>
  <si>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</si>
  <si>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</si>
  <si>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</si>
  <si>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</si>
  <si>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</si>
  <si>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</si>
  <si>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</si>
  <si>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</si>
  <si>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</si>
  <si>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</si>
  <si>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</si>
  <si>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</si>
  <si>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</si>
  <si>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</si>
  <si>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</si>
  <si>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</si>
  <si>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</si>
  <si>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</si>
  <si>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</si>
  <si>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</si>
  <si>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</si>
  <si>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</si>
  <si>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</si>
  <si>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</si>
  <si>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</si>
  <si>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</si>
  <si>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</si>
  <si>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</si>
  <si>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</si>
  <si>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</si>
  <si>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</si>
  <si>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</si>
  <si>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</si>
  <si>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</si>
  <si>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</si>
  <si>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</si>
  <si>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</si>
  <si>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</si>
  <si>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</si>
  <si>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</si>
  <si>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</si>
  <si>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</si>
  <si>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</si>
  <si>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</si>
  <si>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</si>
  <si>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</si>
  <si>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</si>
  <si>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</si>
  <si>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</si>
  <si>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</si>
  <si>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</si>
  <si>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</si>
  <si>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</si>
  <si>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</si>
  <si>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</si>
  <si>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</si>
  <si>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</si>
  <si>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</si>
  <si>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</si>
  <si>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</si>
  <si>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</si>
  <si>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</si>
  <si>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</si>
  <si>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</si>
  <si>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</si>
  <si>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</si>
  <si>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</si>
  <si>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</si>
  <si>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</si>
  <si>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</si>
  <si>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</si>
  <si>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</si>
  <si>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</si>
  <si>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</si>
  <si>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</si>
  <si>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</si>
  <si>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</si>
  <si>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</si>
  <si>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</si>
  <si>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</si>
  <si>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</si>
  <si>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</si>
  <si>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</si>
  <si>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</si>
  <si>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</si>
  <si>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</si>
  <si>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</si>
  <si>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</si>
  <si>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</si>
  <si>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</si>
  <si>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</si>
  <si>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</si>
  <si>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</si>
  <si>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</si>
  <si>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</si>
  <si>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</si>
  <si>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</si>
  <si>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</si>
  <si>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</si>
  <si>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</si>
  <si>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</si>
  <si>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</si>
  <si>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</si>
  <si>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</si>
  <si>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</si>
  <si>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</si>
  <si>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</si>
  <si>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</si>
  <si>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</si>
  <si>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</si>
  <si>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</si>
  <si>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</si>
  <si>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</si>
  <si>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</si>
  <si>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</si>
  <si>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</si>
  <si>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</si>
  <si>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</si>
  <si>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</si>
  <si>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</si>
  <si>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</si>
  <si>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</si>
  <si>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</si>
  <si>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</si>
  <si>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</si>
  <si>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</si>
  <si>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</si>
  <si>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</si>
  <si>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</si>
  <si>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</si>
  <si>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</si>
  <si>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</si>
  <si>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</si>
  <si>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</si>
  <si>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</si>
  <si>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</si>
  <si>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</si>
  <si>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</si>
  <si>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</si>
  <si>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</si>
  <si>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</si>
  <si>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</si>
  <si>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</si>
  <si>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</si>
  <si>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</si>
  <si>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</si>
  <si>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</si>
  <si>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</si>
  <si>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</si>
  <si>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</si>
  <si>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</si>
  <si>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</si>
  <si>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</si>
  <si>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</si>
  <si>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</si>
  <si>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</si>
  <si>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</si>
  <si>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</si>
  <si>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</si>
  <si>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</si>
  <si>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</si>
  <si>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</si>
  <si>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</si>
  <si>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</si>
  <si>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</si>
  <si>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</si>
  <si>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</si>
  <si>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</si>
  <si>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</si>
  <si>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</si>
  <si>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</si>
  <si>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</si>
  <si>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</si>
  <si>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</si>
  <si>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</si>
  <si>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</si>
  <si>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</si>
  <si>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</si>
  <si>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</si>
  <si>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</si>
  <si>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</si>
  <si>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</si>
  <si>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</si>
  <si>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</si>
  <si>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</si>
  <si>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</si>
  <si>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</si>
  <si>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</si>
  <si>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</si>
  <si>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</si>
  <si>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</si>
  <si>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</si>
  <si>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</si>
  <si>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</si>
  <si>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</si>
  <si>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</si>
  <si>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</si>
  <si>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</si>
  <si>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</si>
  <si>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</si>
  <si>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</si>
  <si>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</si>
  <si>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</si>
  <si>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</si>
  <si>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</si>
  <si>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</si>
  <si>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</si>
  <si>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</si>
  <si>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</si>
  <si>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</si>
  <si>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</si>
  <si>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</si>
  <si>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</si>
  <si>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</si>
  <si>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</si>
  <si>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</si>
  <si>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</si>
  <si>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</si>
  <si>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</si>
  <si>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</si>
  <si>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</si>
  <si>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</si>
  <si>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</si>
  <si>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</si>
  <si>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</si>
  <si>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</si>
  <si>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</si>
  <si>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</si>
  <si>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</si>
  <si>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</si>
  <si>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</si>
  <si>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</si>
  <si>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</si>
  <si>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</si>
  <si>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</si>
  <si>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</si>
  <si>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</si>
  <si>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</si>
  <si>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</si>
  <si>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</si>
  <si>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</si>
  <si>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</si>
  <si>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</si>
  <si>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</si>
  <si>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</si>
  <si>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</si>
  <si>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</si>
  <si>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</si>
  <si>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</si>
  <si>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</si>
  <si>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</si>
  <si>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</si>
  <si>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</si>
  <si>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</si>
  <si>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</si>
  <si>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</si>
  <si>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</si>
  <si>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</si>
  <si>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</si>
  <si>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</si>
  <si>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</si>
  <si>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</si>
  <si>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</si>
  <si>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</si>
  <si>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</si>
  <si>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</si>
  <si>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</si>
  <si>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</si>
  <si>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</si>
  <si>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</si>
  <si>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</si>
  <si>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</si>
  <si>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</si>
  <si>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</si>
  <si>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</si>
  <si>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</si>
  <si>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</si>
  <si>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</si>
  <si>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</si>
  <si>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</si>
  <si>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</si>
  <si>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</si>
  <si>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</si>
  <si>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</si>
  <si>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</si>
  <si>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</si>
  <si>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</si>
  <si>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</si>
  <si>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</si>
  <si>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</si>
  <si>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</si>
  <si>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</si>
  <si>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</si>
  <si>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</si>
  <si>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</si>
  <si>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</si>
  <si>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</si>
  <si>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</si>
  <si>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</si>
  <si>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</si>
  <si>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</si>
  <si>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</si>
  <si>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</si>
  <si>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</si>
  <si>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</si>
  <si>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</si>
  <si>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</si>
  <si>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</si>
  <si>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</si>
  <si>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</si>
  <si>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</si>
  <si>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</si>
  <si>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</si>
  <si>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</si>
  <si>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</si>
  <si>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</si>
  <si>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</si>
  <si>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</si>
  <si>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</si>
  <si>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</si>
  <si>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</si>
  <si>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</si>
  <si>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</si>
  <si>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</si>
  <si>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</si>
  <si>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</si>
  <si>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</si>
  <si>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</si>
  <si>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</si>
  <si>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</si>
  <si>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</si>
  <si>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</si>
  <si>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</si>
  <si>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</si>
  <si>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</si>
  <si>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</si>
  <si>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</si>
  <si>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</si>
  <si>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</si>
  <si>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</si>
  <si>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</si>
  <si>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</si>
  <si>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</si>
  <si>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</si>
  <si>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</si>
  <si>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</si>
  <si>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</si>
  <si>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</si>
  <si>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</si>
  <si>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</si>
  <si>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</si>
  <si>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</si>
  <si>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</si>
  <si>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</si>
  <si>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</si>
  <si>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</si>
  <si>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</si>
  <si>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</si>
  <si>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</si>
  <si>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</si>
  <si>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</si>
  <si>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</si>
  <si>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</si>
  <si>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</si>
  <si>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</si>
  <si>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</si>
  <si>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</si>
  <si>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</si>
  <si>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</si>
  <si>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</si>
  <si>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</si>
  <si>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</si>
  <si>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</si>
  <si>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</si>
  <si>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</si>
  <si>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</si>
  <si>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</si>
  <si>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</si>
  <si>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</si>
  <si>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</si>
  <si>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</si>
  <si>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</si>
  <si>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</si>
  <si>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</si>
  <si>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</si>
  <si>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</si>
  <si>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</si>
  <si>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</si>
  <si>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</si>
  <si>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</si>
  <si>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</si>
  <si>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</si>
  <si>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</si>
  <si>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</si>
  <si>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</si>
  <si>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</si>
  <si>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</si>
  <si>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</si>
  <si>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</si>
  <si>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</si>
  <si>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</si>
  <si>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</si>
  <si>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</si>
  <si>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</si>
  <si>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</si>
  <si>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</si>
  <si>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</si>
  <si>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</si>
  <si>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</si>
  <si>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</si>
  <si>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</si>
  <si>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</si>
  <si>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</si>
  <si>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</si>
  <si>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</si>
  <si>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</si>
  <si>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</si>
  <si>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</si>
  <si>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</si>
  <si>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</si>
  <si>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</si>
  <si>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</si>
  <si>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</si>
  <si>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</si>
  <si>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</si>
  <si>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</si>
  <si>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</si>
  <si>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</si>
  <si>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</si>
  <si>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</si>
  <si>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</si>
  <si>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</si>
  <si>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</si>
  <si>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</si>
  <si>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</si>
  <si>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</si>
  <si>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</si>
  <si>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</si>
  <si>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</si>
  <si>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</si>
  <si>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</si>
  <si>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</si>
  <si>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</si>
  <si>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</si>
  <si>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</si>
  <si>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</si>
  <si>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</si>
  <si>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</si>
  <si>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</si>
  <si>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</si>
  <si>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</si>
  <si>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</si>
  <si>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</si>
  <si>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</si>
  <si>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</si>
  <si>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</si>
  <si>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</si>
  <si>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</si>
  <si>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</si>
  <si>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</si>
  <si>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</si>
  <si>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</si>
  <si>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</si>
  <si>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</si>
  <si>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</si>
  <si>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</si>
  <si>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</si>
  <si>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</si>
  <si>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</si>
  <si>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</si>
  <si>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</si>
  <si>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</si>
  <si>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</si>
  <si>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</si>
  <si>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</si>
  <si>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</si>
  <si>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</si>
  <si>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</si>
  <si>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</si>
  <si>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</si>
  <si>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</si>
  <si>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</si>
  <si>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</si>
  <si>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</si>
  <si>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</si>
  <si>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</si>
  <si>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</si>
  <si>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</si>
  <si>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</si>
  <si>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</si>
  <si>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</si>
  <si>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</si>
  <si>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</si>
  <si>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</si>
  <si>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</si>
  <si>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</si>
  <si>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</si>
  <si>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</si>
  <si>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</si>
  <si>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</si>
  <si>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</si>
  <si>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</si>
  <si>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</si>
  <si>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</si>
  <si>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</si>
  <si>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</si>
  <si>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</si>
  <si>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</si>
  <si>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</si>
  <si>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</si>
  <si>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</si>
  <si>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</si>
  <si>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</si>
  <si>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</si>
  <si>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</si>
  <si>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</si>
  <si>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</si>
  <si>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</si>
  <si>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</si>
  <si>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</si>
  <si>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</si>
  <si>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</si>
  <si>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</si>
  <si>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</si>
  <si>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</si>
  <si>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</si>
  <si>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</si>
  <si>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</si>
  <si>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</si>
  <si>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</si>
  <si>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</si>
  <si>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</si>
  <si>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</si>
  <si>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</si>
  <si>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</si>
  <si>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</si>
  <si>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</si>
  <si>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</si>
  <si>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</si>
  <si>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</si>
  <si>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</si>
  <si>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</si>
  <si>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</si>
  <si>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</si>
  <si>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</si>
  <si>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</si>
  <si>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</si>
  <si>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</si>
  <si>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</si>
  <si>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</si>
  <si>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</si>
  <si>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</si>
  <si>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</si>
  <si>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</si>
  <si>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</si>
  <si>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</si>
  <si>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</si>
  <si>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</si>
  <si>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</si>
  <si>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</si>
  <si>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</si>
  <si>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</si>
  <si>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</si>
  <si>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</si>
  <si>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</si>
  <si>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</si>
  <si>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</si>
  <si>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</si>
  <si>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</si>
  <si>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</si>
  <si>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</si>
  <si>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</si>
  <si>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</si>
  <si>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</si>
  <si>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</si>
  <si>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</si>
  <si>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</si>
  <si>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</si>
  <si>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</si>
  <si>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</si>
  <si>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</si>
  <si>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</si>
  <si>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</si>
  <si>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</si>
  <si>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</si>
  <si>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</si>
  <si>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</si>
  <si>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</si>
  <si>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</si>
  <si>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</si>
  <si>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</si>
  <si>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</si>
  <si>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</si>
  <si>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</si>
  <si>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</si>
  <si>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</si>
  <si>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</si>
  <si>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</si>
  <si>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</si>
  <si>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</si>
  <si>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</si>
  <si>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</si>
  <si>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</si>
  <si>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</si>
  <si>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</si>
  <si>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</si>
  <si>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</si>
  <si>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</si>
  <si>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</si>
  <si>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</si>
  <si>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</si>
  <si>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</si>
  <si>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</si>
  <si>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</si>
  <si>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</si>
  <si>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</si>
  <si>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</si>
  <si>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</si>
  <si>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</si>
  <si>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</si>
  <si>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</si>
  <si>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</si>
  <si>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</si>
  <si>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</si>
  <si>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</si>
  <si>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</si>
  <si>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</si>
  <si>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</si>
  <si>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</si>
  <si>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</si>
  <si>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</si>
  <si>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</si>
  <si>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</si>
  <si>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</si>
  <si>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</si>
  <si>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</si>
  <si>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</si>
  <si>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</si>
  <si>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</si>
  <si>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</si>
  <si>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</si>
  <si>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</si>
  <si>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</si>
  <si>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</si>
  <si>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</si>
  <si>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</si>
  <si>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</si>
  <si>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</si>
  <si>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</si>
  <si>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</si>
  <si>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</si>
  <si>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</si>
  <si>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</si>
  <si>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</si>
  <si>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</si>
  <si>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</si>
  <si>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</si>
  <si>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</si>
  <si>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</si>
  <si>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</si>
  <si>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</si>
  <si>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</si>
  <si>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</si>
  <si>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</si>
  <si>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</si>
  <si>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</si>
  <si>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</si>
  <si>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</si>
  <si>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</si>
  <si>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</si>
  <si>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</si>
  <si>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</si>
  <si>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</si>
  <si>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</si>
  <si>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</si>
  <si>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</si>
  <si>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</si>
  <si>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</si>
  <si>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</si>
  <si>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</si>
  <si>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</si>
  <si>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</si>
  <si>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</si>
  <si>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</si>
  <si>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</si>
  <si>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</si>
  <si>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</si>
  <si>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</si>
  <si>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</si>
  <si>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</si>
  <si>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</si>
  <si>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</si>
  <si>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</si>
  <si>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</si>
  <si>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</si>
  <si>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</si>
  <si>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</si>
  <si>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</si>
  <si>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</si>
  <si>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</si>
  <si>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</si>
  <si>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</si>
  <si>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</si>
  <si>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</si>
  <si>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</si>
  <si>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</si>
  <si>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</si>
  <si>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</si>
  <si>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</si>
  <si>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</si>
  <si>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</si>
  <si>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</si>
  <si>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</si>
  <si>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</si>
  <si>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</si>
  <si>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</si>
  <si>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</si>
  <si>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</si>
  <si>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</si>
  <si>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</si>
  <si>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</si>
  <si>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</si>
  <si>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</si>
  <si>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</si>
  <si>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</si>
  <si>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</si>
  <si>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</si>
  <si>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</si>
  <si>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</si>
  <si>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</si>
  <si>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</si>
  <si>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</si>
  <si>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</si>
  <si>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</si>
  <si>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</si>
  <si>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</si>
  <si>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</si>
  <si>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</si>
  <si>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</si>
  <si>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</si>
  <si>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</si>
  <si>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</si>
  <si>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</si>
  <si>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</si>
  <si>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</si>
  <si>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</si>
  <si>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</si>
  <si>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</si>
  <si>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</si>
  <si>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</si>
  <si>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</si>
  <si>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</si>
  <si>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</si>
  <si>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</si>
  <si>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</si>
  <si>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</si>
  <si>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</si>
  <si>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</si>
  <si>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</si>
  <si>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</si>
  <si>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</si>
  <si>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</si>
  <si>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</si>
  <si>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</si>
  <si>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</si>
  <si>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</si>
  <si>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</si>
  <si>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</si>
  <si>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</si>
  <si>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</si>
  <si>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</si>
  <si>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</si>
  <si>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</si>
  <si>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</si>
  <si>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</si>
  <si>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</si>
  <si>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</si>
  <si>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</si>
  <si>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</si>
  <si>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</si>
  <si>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</si>
  <si>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</si>
  <si>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</si>
  <si>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</si>
  <si>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</si>
  <si>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</si>
  <si>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</si>
  <si>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</si>
  <si>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</si>
  <si>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</si>
  <si>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</si>
  <si>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</si>
  <si>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</si>
  <si>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</si>
  <si>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</si>
  <si>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</si>
  <si>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</si>
  <si>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</si>
  <si>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</si>
  <si>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</si>
  <si>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</si>
  <si>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</si>
  <si>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</si>
  <si>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</si>
  <si>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</si>
  <si>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</si>
  <si>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</si>
  <si>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</si>
  <si>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</si>
  <si>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</si>
  <si>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</si>
  <si>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</si>
  <si>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</si>
  <si>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</si>
  <si>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</si>
  <si>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</si>
  <si>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</si>
  <si>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</si>
  <si>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</si>
  <si>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</si>
  <si>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</si>
  <si>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</si>
  <si>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</si>
  <si>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</si>
  <si>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</si>
  <si>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</si>
  <si>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</si>
  <si>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</si>
  <si>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</si>
  <si>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</si>
  <si>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</si>
  <si>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</si>
  <si>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</si>
  <si>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</si>
  <si>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</si>
  <si>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</si>
  <si>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</si>
  <si>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</si>
  <si>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</si>
  <si>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</si>
  <si>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</si>
  <si>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</si>
  <si>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</si>
  <si>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</si>
  <si>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</si>
  <si>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</si>
  <si>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</si>
  <si>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</si>
  <si>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</si>
  <si>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</si>
  <si>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</si>
  <si>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</si>
  <si>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</si>
  <si>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</si>
  <si>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</si>
  <si>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</si>
  <si>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</si>
  <si>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</si>
  <si>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</si>
  <si>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</si>
  <si>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</si>
  <si>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</si>
  <si>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</si>
  <si>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</si>
  <si>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</si>
  <si>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</si>
  <si>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</si>
  <si>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</si>
  <si>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</si>
  <si>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</si>
  <si>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</si>
  <si>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</si>
  <si>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</si>
  <si>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</si>
  <si>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</si>
  <si>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</si>
  <si>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</si>
  <si>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</si>
  <si>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</si>
  <si>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</si>
  <si>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</si>
  <si>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</si>
  <si>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</si>
  <si>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</si>
  <si>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</si>
  <si>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</si>
  <si>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</si>
  <si>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</si>
  <si>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</si>
  <si>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</si>
  <si>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</si>
  <si>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</si>
  <si>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</si>
  <si>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</si>
  <si>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</si>
  <si>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</si>
  <si>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</si>
  <si>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</si>
  <si>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</si>
  <si>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</si>
  <si>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</si>
  <si>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</si>
  <si>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</si>
  <si>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</si>
  <si>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</si>
  <si>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</si>
  <si>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</si>
  <si>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</si>
  <si>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</si>
  <si>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</si>
  <si>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</si>
  <si>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</si>
  <si>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</si>
  <si>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</si>
  <si>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</si>
  <si>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</si>
  <si>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</si>
  <si>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</si>
  <si>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</si>
  <si>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</si>
  <si>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</si>
  <si>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</si>
  <si>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</si>
  <si>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</si>
  <si>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</si>
  <si>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</si>
  <si>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</si>
  <si>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</si>
  <si>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</si>
  <si>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</si>
  <si>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</si>
  <si>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</si>
  <si>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</si>
  <si>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</si>
  <si>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</si>
  <si>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</si>
  <si>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</si>
  <si>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</si>
  <si>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</si>
  <si>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</si>
  <si>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</si>
  <si>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</si>
  <si>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</si>
  <si>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</si>
  <si>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</si>
  <si>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</si>
  <si>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</si>
  <si>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</si>
  <si>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</si>
  <si>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</si>
  <si>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</si>
  <si>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</si>
  <si>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</si>
  <si>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</si>
  <si>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</si>
  <si>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</si>
  <si>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</si>
  <si>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</si>
  <si>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</si>
  <si>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</si>
  <si>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</si>
  <si>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</si>
  <si>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</si>
  <si>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</si>
  <si>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</si>
  <si>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</si>
  <si>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</si>
  <si>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</si>
  <si>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</si>
  <si>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</si>
  <si>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</si>
  <si>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</si>
  <si>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</si>
  <si>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</si>
  <si>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</si>
  <si>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</si>
  <si>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</si>
  <si>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</si>
  <si>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</si>
  <si>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</si>
  <si>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</si>
  <si>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</si>
  <si>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</si>
  <si>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</si>
  <si>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</si>
  <si>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</si>
  <si>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</si>
  <si>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</si>
  <si>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</si>
  <si>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</si>
  <si>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</si>
  <si>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</si>
  <si>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</si>
  <si>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</si>
  <si>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</si>
  <si>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</si>
  <si>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</si>
  <si>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</si>
  <si>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</si>
  <si>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</si>
  <si>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</si>
  <si>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</si>
  <si>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</si>
  <si>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</si>
  <si>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</si>
  <si>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</si>
  <si>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</si>
  <si>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</si>
  <si>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</si>
  <si>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</si>
  <si>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</si>
  <si>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</si>
  <si>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</si>
  <si>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</si>
  <si>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</si>
  <si>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</si>
  <si>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</si>
  <si>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</si>
  <si>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</si>
  <si>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</si>
  <si>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</si>
  <si>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</si>
  <si>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</si>
  <si>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</si>
  <si>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</si>
  <si>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</si>
  <si>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</si>
  <si>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</si>
  <si>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</si>
  <si>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</si>
  <si>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</si>
  <si>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</si>
  <si>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</si>
  <si>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</si>
  <si>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</si>
  <si>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</si>
  <si>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</si>
  <si>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</si>
  <si>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</si>
  <si>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</si>
  <si>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</si>
  <si>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</si>
  <si>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</si>
  <si>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</si>
  <si>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</si>
  <si>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</si>
  <si>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</si>
  <si>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</si>
  <si>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</si>
  <si>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</si>
  <si>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</si>
  <si>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</si>
  <si>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</si>
  <si>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</si>
  <si>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</si>
  <si>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</si>
  <si>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</si>
  <si>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</si>
  <si>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</si>
  <si>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</si>
  <si>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</si>
  <si>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</si>
  <si>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</si>
  <si>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</si>
  <si>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</si>
  <si>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</si>
  <si>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</si>
  <si>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</si>
  <si>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</si>
  <si>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</si>
  <si>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</si>
  <si>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</si>
  <si>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</si>
  <si>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</si>
  <si>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</si>
  <si>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</si>
  <si>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</si>
  <si>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</si>
  <si>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</si>
  <si>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</si>
  <si>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</si>
  <si>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</si>
  <si>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</si>
  <si>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</si>
  <si>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</si>
  <si>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</si>
  <si>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</si>
  <si>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</si>
  <si>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</si>
  <si>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</si>
  <si>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</si>
  <si>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</si>
  <si>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</si>
  <si>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</si>
  <si>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</si>
  <si>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</si>
  <si>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</si>
  <si>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</si>
  <si>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</si>
  <si>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</si>
  <si>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</si>
  <si>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</si>
  <si>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</si>
  <si>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</si>
  <si>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</si>
  <si>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</si>
  <si>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</si>
  <si>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</si>
  <si>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</si>
  <si>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</si>
  <si>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</si>
  <si>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</si>
  <si>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</si>
  <si>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</si>
  <si>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</si>
  <si>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</si>
  <si>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</si>
  <si>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</si>
  <si>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</si>
  <si>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</si>
  <si>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</si>
  <si>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</si>
  <si>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</si>
  <si>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</si>
  <si>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</si>
  <si>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</si>
  <si>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</si>
  <si>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</si>
  <si>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</si>
  <si>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</si>
  <si>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</si>
  <si>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</si>
  <si>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</si>
  <si>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</si>
  <si>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</si>
  <si>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</si>
  <si>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</si>
  <si>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</si>
  <si>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</si>
  <si>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</si>
  <si>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</si>
  <si>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</si>
  <si>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</si>
  <si>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</si>
  <si>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</si>
  <si>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</si>
  <si>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</si>
  <si>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</si>
  <si>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</si>
  <si>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</si>
  <si>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</si>
  <si>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</si>
  <si>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</si>
  <si>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</si>
  <si>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</si>
  <si>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</si>
  <si>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</si>
  <si>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</si>
  <si>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</si>
  <si>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</si>
  <si>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</si>
  <si>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</si>
  <si>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</si>
  <si>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</si>
  <si>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</si>
  <si>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</si>
  <si>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</si>
  <si>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</si>
  <si>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</si>
  <si>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</si>
  <si>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</si>
  <si>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</si>
  <si>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</si>
  <si>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</si>
  <si>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</si>
  <si>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</si>
  <si>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</si>
  <si>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</si>
  <si>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</si>
  <si>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</si>
  <si>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</si>
  <si>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</si>
  <si>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</si>
  <si>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</si>
  <si>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</si>
  <si>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</si>
  <si>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</si>
  <si>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</si>
  <si>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</si>
  <si>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</si>
  <si>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</si>
  <si>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</si>
  <si>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</si>
  <si>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</si>
  <si>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</si>
  <si>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</si>
  <si>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</si>
  <si>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</si>
  <si>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</si>
  <si>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</si>
  <si>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</si>
  <si>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</si>
  <si>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</si>
  <si>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</si>
  <si>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</si>
  <si>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</si>
  <si>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</si>
  <si>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</si>
  <si>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</si>
  <si>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</si>
  <si>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</si>
  <si>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</si>
  <si>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</si>
  <si>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</si>
  <si>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</si>
  <si>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</si>
  <si>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</si>
  <si>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</si>
  <si>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</si>
  <si>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</si>
  <si>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</si>
  <si>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</si>
  <si>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</si>
  <si>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</si>
  <si>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</si>
  <si>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</si>
  <si>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</si>
  <si>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</si>
  <si>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</si>
  <si>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</si>
  <si>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</si>
  <si>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</si>
  <si>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</si>
  <si>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</si>
  <si>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</si>
  <si>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</si>
  <si>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</si>
  <si>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</si>
  <si>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</si>
  <si>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</si>
  <si>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</si>
  <si>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</si>
  <si>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</si>
  <si>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</si>
  <si>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</si>
  <si>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</si>
  <si>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</si>
  <si>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</si>
  <si>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</si>
  <si>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</si>
  <si>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</si>
  <si>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</si>
  <si>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</si>
  <si>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</si>
  <si>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</si>
  <si>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</si>
  <si>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</si>
  <si>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</si>
  <si>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</si>
  <si>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</si>
  <si>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</si>
  <si>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</si>
  <si>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</si>
  <si>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</si>
  <si>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</si>
  <si>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</si>
  <si>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</si>
  <si>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</si>
  <si>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</si>
  <si>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</si>
  <si>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</si>
  <si>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</si>
  <si>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</si>
  <si>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</si>
  <si>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</si>
  <si>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</si>
  <si>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</si>
  <si>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</si>
  <si>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</si>
  <si>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</si>
  <si>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</si>
  <si>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</si>
  <si>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</si>
  <si>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</si>
  <si>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</si>
  <si>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</si>
  <si>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</si>
  <si>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</si>
  <si>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</si>
  <si>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</si>
  <si>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</si>
  <si>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</si>
  <si>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</si>
  <si>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</si>
  <si>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</si>
  <si>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</si>
  <si>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</si>
  <si>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</si>
  <si>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</si>
  <si>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</si>
  <si>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</si>
  <si>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</si>
  <si>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</si>
  <si>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</si>
  <si>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</si>
  <si>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</si>
  <si>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</si>
  <si>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</si>
  <si>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</si>
  <si>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</si>
  <si>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</si>
  <si>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</si>
  <si>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</si>
  <si>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</si>
  <si>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</si>
  <si>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</si>
  <si>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</si>
  <si>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</si>
  <si>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</si>
  <si>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</si>
  <si>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</si>
  <si>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</si>
  <si>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</si>
  <si>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</si>
  <si>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</si>
  <si>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</si>
  <si>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</si>
  <si>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</si>
  <si>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</si>
  <si>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</si>
  <si>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</si>
  <si>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</si>
  <si>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</si>
  <si>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</si>
  <si>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</si>
  <si>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</si>
  <si>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</si>
  <si>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</si>
  <si>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</si>
  <si>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</si>
  <si>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</si>
  <si>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</si>
  <si>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</si>
  <si>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</si>
  <si>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</si>
  <si>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</si>
  <si>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</si>
  <si>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</si>
  <si>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</si>
  <si>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</si>
  <si>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</si>
  <si>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</si>
  <si>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</si>
  <si>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</si>
  <si>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</si>
  <si>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</si>
  <si>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</si>
  <si>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</si>
  <si>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</si>
  <si>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</si>
  <si>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</si>
  <si>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</si>
  <si>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</si>
  <si>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</si>
  <si>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</si>
  <si>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</si>
  <si>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</si>
  <si>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</si>
  <si>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</si>
  <si>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</si>
  <si>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</si>
  <si>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</si>
  <si>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</si>
  <si>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</si>
  <si>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</si>
  <si>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</si>
  <si>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</si>
  <si>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</si>
  <si>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</si>
  <si>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</si>
  <si>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</si>
  <si>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</si>
  <si>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</si>
  <si>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</si>
  <si>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</si>
  <si>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</si>
  <si>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</si>
  <si>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</si>
  <si>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</si>
  <si>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</si>
  <si>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</si>
  <si>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</si>
  <si>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</si>
  <si>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</si>
  <si>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</si>
  <si>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</si>
  <si>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</si>
  <si>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</si>
  <si>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</si>
  <si>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</si>
  <si>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</si>
  <si>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</si>
  <si>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</si>
  <si>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</si>
  <si>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</si>
  <si>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</si>
  <si>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</si>
  <si>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</si>
  <si>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</si>
  <si>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</si>
  <si>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</si>
  <si>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</si>
  <si>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</si>
  <si>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</si>
  <si>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</si>
  <si>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</si>
  <si>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</si>
  <si>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</si>
  <si>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</si>
  <si>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</si>
  <si>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</si>
  <si>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</si>
  <si>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</si>
  <si>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</si>
  <si>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</si>
  <si>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</si>
  <si>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</si>
  <si>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</si>
  <si>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</si>
  <si>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</si>
  <si>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</si>
  <si>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</si>
  <si>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</si>
  <si>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</si>
  <si>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</si>
  <si>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</si>
  <si>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</si>
  <si>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</si>
  <si>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</si>
  <si>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</si>
  <si>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</si>
  <si>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</si>
  <si>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</si>
  <si>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</si>
  <si>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</si>
  <si>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</si>
  <si>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</si>
  <si>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</si>
  <si>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</si>
  <si>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</si>
  <si>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</si>
  <si>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</si>
  <si>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</si>
  <si>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</si>
  <si>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</si>
  <si>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</si>
  <si>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</si>
  <si>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</si>
  <si>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</si>
  <si>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</si>
  <si>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</si>
  <si>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</si>
  <si>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</si>
  <si>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</si>
  <si>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</si>
  <si>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</si>
  <si>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</si>
  <si>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</si>
  <si>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</si>
  <si>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</si>
  <si>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</si>
  <si>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</si>
  <si>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</si>
  <si>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</si>
  <si>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</si>
  <si>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</si>
  <si>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</si>
  <si>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</si>
  <si>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</si>
  <si>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</si>
  <si>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</si>
  <si>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</si>
  <si>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</si>
  <si>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</si>
  <si>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</si>
  <si>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</si>
  <si>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</si>
  <si>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</si>
  <si>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</si>
  <si>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</si>
  <si>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</si>
  <si>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</si>
  <si>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</si>
  <si>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</si>
  <si>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</si>
  <si>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</si>
  <si>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</si>
  <si>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</si>
  <si>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</si>
  <si>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</si>
  <si>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</si>
  <si>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</si>
  <si>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</si>
  <si>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</si>
  <si>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</si>
  <si>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</si>
  <si>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</si>
  <si>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</si>
  <si>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</si>
  <si>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</si>
  <si>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</si>
  <si>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</si>
  <si>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</si>
  <si>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</si>
  <si>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</si>
  <si>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</si>
  <si>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</si>
  <si>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</si>
  <si>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</si>
  <si>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</si>
  <si>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</si>
  <si>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</si>
  <si>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</si>
  <si>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</si>
  <si>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</si>
  <si>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</si>
  <si>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</si>
  <si>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</si>
  <si>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</si>
  <si>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</si>
  <si>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</si>
  <si>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</si>
  <si>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</si>
  <si>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</si>
  <si>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</si>
  <si>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</si>
  <si>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</si>
  <si>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</si>
  <si>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</si>
  <si>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</si>
  <si>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</si>
  <si>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</si>
  <si>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</si>
  <si>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</si>
  <si>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</si>
  <si>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</si>
  <si>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</si>
  <si>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</si>
  <si>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</si>
  <si>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</si>
  <si>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</si>
  <si>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</si>
  <si>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</si>
  <si>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</si>
  <si>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</si>
  <si>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</si>
  <si>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</si>
  <si>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</si>
  <si>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</si>
  <si>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</si>
  <si>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</si>
  <si>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</si>
  <si>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</si>
  <si>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</si>
  <si>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</si>
  <si>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</si>
  <si>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</si>
  <si>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</si>
  <si>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</si>
  <si>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</si>
  <si>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</si>
  <si>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</si>
  <si>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</si>
  <si>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</si>
  <si>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</si>
  <si>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</si>
  <si>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</si>
  <si>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</si>
  <si>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</si>
  <si>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</si>
  <si>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</si>
  <si>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</si>
  <si>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</si>
  <si>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</si>
  <si>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</si>
  <si>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</si>
  <si>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</si>
  <si>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</si>
  <si>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</si>
  <si>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</si>
  <si>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</si>
  <si>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</si>
  <si>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</si>
  <si>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</si>
  <si>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</si>
  <si>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</si>
  <si>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</si>
  <si>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</si>
  <si>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</si>
  <si>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</si>
  <si>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</si>
  <si>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</si>
  <si>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</si>
  <si>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</si>
  <si>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</si>
  <si>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</si>
  <si>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</si>
  <si>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</si>
  <si>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</si>
  <si>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</si>
  <si>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</si>
  <si>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</si>
  <si>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</si>
  <si>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</si>
  <si>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</si>
  <si>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</si>
  <si>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</si>
  <si>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</si>
  <si>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</si>
  <si>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</si>
  <si>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</si>
  <si>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</si>
  <si>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</si>
  <si>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</si>
  <si>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</si>
  <si>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</si>
  <si>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</si>
  <si>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</si>
  <si>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</si>
  <si>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</si>
  <si>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</si>
  <si>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</si>
  <si>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</si>
  <si>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</si>
  <si>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</si>
  <si>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</si>
  <si>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</si>
  <si>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</si>
  <si>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</si>
  <si>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</si>
  <si>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</si>
  <si>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</si>
  <si>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</si>
  <si>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</si>
  <si>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</si>
  <si>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</si>
  <si>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</si>
  <si>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</si>
  <si>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</si>
  <si>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</si>
  <si>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</si>
  <si>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</si>
  <si>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</si>
  <si>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</si>
  <si>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</si>
  <si>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</si>
  <si>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</si>
  <si>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</si>
  <si>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</si>
  <si>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</si>
  <si>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</si>
  <si>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</si>
  <si>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</si>
  <si>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</si>
  <si>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</si>
  <si>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</si>
  <si>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</si>
  <si>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</si>
  <si>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</si>
  <si>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</si>
  <si>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</si>
  <si>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</si>
  <si>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</si>
  <si>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</si>
  <si>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</si>
  <si>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</si>
  <si>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</si>
  <si>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</si>
  <si>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</si>
  <si>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</si>
  <si>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</si>
  <si>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</si>
  <si>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</si>
  <si>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</si>
  <si>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</si>
  <si>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</si>
  <si>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</si>
  <si>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</si>
  <si>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</si>
  <si>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</si>
  <si>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</si>
  <si>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</si>
  <si>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</si>
  <si>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</si>
  <si>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</si>
  <si>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</si>
  <si>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</si>
  <si>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</si>
  <si>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</si>
  <si>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</si>
  <si>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</si>
  <si>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</si>
  <si>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</si>
  <si>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</si>
  <si>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</si>
  <si>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</si>
  <si>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</si>
  <si>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</si>
  <si>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</si>
  <si>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</si>
  <si>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</si>
  <si>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</si>
  <si>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</si>
  <si>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</si>
  <si>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</si>
  <si>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</si>
  <si>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</si>
  <si>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</si>
  <si>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</si>
  <si>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</si>
  <si>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</si>
  <si>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</si>
  <si>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</si>
  <si>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</si>
  <si>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</si>
  <si>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</si>
  <si>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</si>
  <si>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</si>
  <si>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</si>
  <si>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</si>
  <si>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</si>
  <si>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</si>
  <si>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</si>
  <si>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</si>
  <si>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</si>
  <si>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</si>
  <si>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</si>
  <si>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</si>
  <si>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</si>
  <si>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</si>
  <si>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</si>
  <si>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</si>
  <si>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</si>
  <si>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</si>
  <si>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</si>
  <si>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</si>
  <si>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</si>
  <si>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</si>
  <si>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</si>
  <si>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</si>
  <si>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</si>
  <si>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</si>
  <si>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</si>
  <si>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</si>
  <si>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</si>
  <si>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</si>
  <si>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</si>
  <si>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</si>
  <si>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</si>
  <si>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</si>
  <si>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</si>
  <si>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</si>
  <si>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</si>
  <si>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</si>
  <si>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</si>
  <si>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</si>
  <si>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</si>
  <si>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</si>
  <si>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</si>
  <si>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</si>
  <si>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</si>
  <si>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</si>
  <si>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</si>
  <si>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</si>
  <si>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</si>
  <si>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</si>
  <si>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</si>
  <si>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</si>
  <si>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</si>
  <si>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</si>
  <si>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</si>
  <si>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</si>
  <si>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</si>
  <si>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</si>
  <si>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</si>
  <si>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</si>
  <si>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</si>
  <si>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</si>
  <si>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</si>
  <si>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</si>
  <si>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</si>
  <si>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</si>
  <si>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</si>
  <si>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</si>
  <si>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</si>
  <si>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</si>
  <si>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</si>
  <si>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</si>
  <si>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</si>
  <si>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</si>
  <si>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</si>
  <si>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</si>
  <si>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</si>
  <si>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</si>
  <si>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</si>
  <si>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</si>
  <si>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</si>
  <si>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</si>
  <si>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</si>
  <si>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</si>
  <si>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</si>
  <si>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</si>
  <si>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</si>
  <si>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</si>
  <si>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</si>
  <si>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</si>
  <si>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</si>
  <si>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</si>
  <si>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</si>
  <si>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</si>
  <si>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</si>
  <si>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</si>
  <si>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</si>
  <si>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</si>
  <si>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</si>
  <si>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</si>
  <si>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</si>
  <si>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</si>
  <si>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</si>
  <si>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</si>
  <si>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</si>
  <si>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</si>
  <si>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</si>
  <si>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</si>
  <si>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</si>
  <si>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</si>
  <si>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</si>
  <si>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</si>
  <si>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</si>
  <si>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</si>
  <si>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</si>
  <si>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</si>
  <si>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</si>
  <si>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</si>
  <si>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</si>
  <si>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</si>
  <si>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</si>
  <si>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</si>
  <si>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</si>
  <si>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</si>
  <si>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</si>
  <si>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</si>
  <si>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</si>
  <si>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</si>
  <si>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</si>
  <si>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</si>
  <si>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</si>
  <si>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</si>
  <si>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</si>
  <si>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</si>
  <si>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</si>
  <si>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</si>
  <si>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</si>
  <si>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</si>
  <si>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</si>
  <si>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</si>
  <si>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</si>
  <si>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</si>
  <si>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</si>
  <si>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</si>
  <si>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</si>
  <si>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</si>
  <si>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</si>
  <si>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</si>
  <si>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</si>
  <si>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</si>
  <si>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</si>
  <si>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</si>
  <si>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</si>
  <si>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</si>
  <si>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</si>
  <si>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</si>
  <si>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</si>
  <si>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</si>
  <si>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</si>
  <si>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</si>
  <si>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</si>
  <si>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</si>
  <si>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</si>
  <si>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</si>
  <si>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</si>
  <si>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</si>
  <si>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</si>
  <si>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</si>
  <si>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</si>
  <si>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</si>
  <si>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</si>
  <si>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</si>
  <si>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</si>
  <si>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</si>
  <si>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</si>
  <si>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</si>
  <si>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</si>
  <si>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</si>
  <si>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</si>
  <si>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</si>
  <si>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</si>
  <si>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</si>
  <si>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</si>
  <si>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</si>
  <si>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</si>
  <si>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</si>
  <si>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</si>
  <si>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</si>
  <si>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</si>
  <si>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</si>
  <si>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</si>
  <si>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</si>
  <si>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</si>
  <si>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</si>
  <si>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</si>
  <si>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</si>
  <si>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</si>
  <si>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</si>
  <si>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</si>
  <si>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</si>
  <si>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</si>
  <si>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</si>
  <si>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</si>
  <si>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</si>
  <si>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</si>
  <si>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</si>
  <si>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</si>
  <si>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</si>
  <si>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</si>
  <si>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</si>
  <si>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</si>
  <si>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</si>
  <si>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</si>
  <si>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</si>
  <si>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</si>
  <si>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</si>
  <si>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</si>
  <si>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</si>
  <si>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</si>
  <si>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</si>
  <si>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</si>
  <si>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</si>
  <si>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</si>
  <si>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</si>
  <si>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</si>
  <si>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</si>
  <si>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</si>
  <si>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</si>
  <si>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</si>
  <si>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</si>
  <si>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</si>
  <si>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</si>
  <si>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</si>
  <si>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</si>
  <si>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</si>
  <si>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</si>
  <si>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</si>
  <si>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</si>
  <si>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</si>
  <si>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</si>
  <si>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</si>
  <si>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</si>
  <si>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</si>
  <si>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</si>
  <si>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</si>
  <si>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</si>
  <si>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</si>
  <si>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</si>
  <si>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</si>
  <si>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</si>
  <si>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</si>
  <si>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</si>
  <si>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</si>
  <si>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</si>
  <si>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</si>
  <si>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</si>
  <si>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</si>
  <si>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</si>
  <si>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</si>
  <si>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</si>
  <si>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</si>
  <si>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</si>
  <si>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</si>
  <si>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</si>
  <si>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</si>
  <si>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</si>
  <si>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</si>
  <si>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</si>
  <si>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</si>
  <si>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</si>
  <si>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</si>
  <si>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</si>
  <si>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</si>
  <si>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</si>
  <si>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</si>
  <si>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</si>
  <si>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</si>
  <si>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</si>
  <si>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</si>
  <si>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</si>
  <si>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</si>
  <si>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</si>
  <si>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</si>
  <si>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</si>
  <si>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</si>
  <si>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</si>
  <si>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</si>
  <si>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</si>
  <si>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</si>
  <si>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</si>
  <si>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</si>
  <si>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</si>
  <si>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</si>
  <si>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</si>
  <si>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</si>
  <si>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</si>
  <si>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</si>
  <si>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</si>
  <si>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</si>
  <si>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</si>
  <si>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</si>
  <si>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</si>
  <si>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</si>
  <si>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</si>
  <si>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</si>
  <si>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</si>
  <si>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</si>
  <si>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</si>
  <si>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</si>
  <si>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</si>
  <si>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</si>
  <si>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</si>
  <si>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</si>
  <si>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</si>
  <si>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</si>
  <si>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</si>
  <si>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</si>
  <si>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</si>
  <si>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</si>
  <si>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</si>
  <si>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</si>
  <si>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</si>
  <si>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</si>
  <si>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</si>
  <si>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</si>
  <si>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</si>
  <si>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</si>
  <si>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</si>
  <si>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</si>
  <si>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</si>
  <si>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</si>
  <si>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</si>
  <si>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</si>
  <si>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</si>
  <si>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</si>
  <si>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</si>
  <si>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</si>
  <si>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</si>
  <si>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</si>
  <si>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</si>
  <si>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</si>
  <si>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</si>
  <si>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</si>
  <si>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</si>
  <si>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</si>
  <si>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</si>
  <si>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</si>
  <si>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</si>
  <si>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</si>
  <si>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</si>
  <si>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</si>
  <si>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</si>
  <si>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</si>
  <si>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</si>
  <si>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</si>
  <si>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</si>
  <si>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</si>
  <si>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</si>
  <si>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</si>
  <si>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</si>
  <si>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</si>
  <si>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</si>
  <si>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</si>
  <si>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</si>
  <si>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</si>
  <si>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</si>
  <si>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</si>
  <si>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</si>
  <si>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</si>
  <si>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</si>
  <si>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</si>
  <si>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</si>
  <si>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</si>
  <si>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</si>
  <si>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</si>
  <si>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</si>
  <si>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</si>
  <si>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</si>
  <si>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</si>
  <si>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</si>
  <si>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</si>
  <si>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</si>
  <si>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</si>
  <si>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</si>
  <si>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</si>
  <si>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</si>
  <si>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</si>
  <si>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</si>
  <si>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</si>
  <si>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</si>
  <si>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</si>
  <si>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</si>
  <si>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</si>
  <si>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</si>
  <si>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</si>
  <si>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</si>
  <si>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</si>
  <si>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</si>
  <si>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</si>
  <si>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</si>
  <si>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</si>
  <si>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</si>
  <si>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</si>
  <si>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</si>
  <si>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</si>
  <si>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</si>
  <si>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</si>
  <si>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</si>
  <si>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</si>
  <si>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</si>
  <si>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</si>
  <si>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</si>
  <si>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</si>
  <si>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</si>
  <si>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</si>
  <si>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</si>
  <si>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</si>
  <si>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</si>
  <si>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</si>
  <si>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</si>
  <si>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</si>
  <si>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</si>
  <si>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</si>
  <si>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</si>
  <si>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</si>
  <si>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</si>
  <si>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</si>
  <si>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</si>
  <si>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</si>
  <si>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</si>
  <si>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</si>
  <si>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</si>
  <si>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</si>
  <si>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</si>
  <si>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</si>
  <si>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</si>
  <si>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</si>
  <si>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</si>
  <si>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</si>
  <si>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</si>
  <si>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</si>
  <si>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</si>
  <si>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</si>
  <si>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</si>
  <si>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</si>
  <si>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</si>
  <si>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</si>
  <si>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</si>
  <si>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</si>
  <si>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</si>
  <si>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</si>
  <si>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</si>
  <si>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</si>
  <si>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</si>
  <si>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</si>
  <si>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</si>
  <si>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</si>
  <si>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</si>
  <si>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</si>
  <si>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</si>
  <si>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</si>
  <si>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</si>
  <si>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</si>
  <si>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</si>
  <si>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</si>
  <si>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</si>
  <si>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</si>
  <si>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</si>
  <si>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</si>
  <si>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</si>
  <si>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</si>
  <si>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</si>
  <si>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</si>
  <si>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</si>
  <si>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</si>
  <si>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</si>
  <si>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</si>
  <si>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</si>
  <si>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</si>
  <si>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</si>
  <si>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</si>
  <si>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</si>
  <si>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</si>
  <si>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</si>
  <si>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</si>
  <si>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</si>
  <si>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</si>
  <si>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</si>
  <si>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</si>
  <si>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</si>
  <si>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</si>
  <si>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</si>
  <si>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</si>
  <si>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</si>
  <si>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</si>
  <si>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</si>
  <si>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</si>
  <si>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</si>
  <si>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</si>
  <si>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</si>
  <si>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</si>
  <si>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</si>
  <si>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</si>
  <si>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</si>
  <si>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</si>
  <si>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</si>
  <si>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</si>
  <si>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</si>
  <si>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</si>
  <si>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</si>
  <si>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</si>
  <si>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</si>
  <si>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</si>
  <si>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</si>
  <si>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</si>
  <si>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</si>
  <si>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</si>
  <si>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</si>
  <si>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</si>
  <si>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</si>
  <si>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</si>
  <si>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</si>
  <si>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</si>
  <si>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</si>
  <si>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</si>
  <si>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</si>
  <si>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</si>
  <si>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</si>
  <si>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</si>
  <si>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</si>
  <si>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</si>
  <si>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</si>
  <si>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</si>
  <si>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</si>
  <si>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</si>
  <si>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</si>
  <si>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</si>
  <si>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</si>
  <si>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</si>
  <si>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</si>
  <si>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</si>
  <si>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</si>
  <si>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</si>
  <si>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</si>
  <si>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</si>
  <si>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</si>
  <si>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</si>
  <si>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</si>
  <si>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</si>
  <si>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</si>
  <si>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</si>
  <si>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</si>
  <si>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</si>
  <si>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</si>
  <si>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</si>
  <si>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</si>
  <si>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</si>
  <si>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</si>
  <si>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</si>
  <si>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</si>
  <si>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</si>
  <si>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</si>
  <si>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</si>
  <si>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</si>
  <si>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</si>
  <si>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</si>
  <si>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</si>
  <si>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</si>
  <si>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</si>
  <si>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</si>
  <si>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</si>
  <si>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</si>
  <si>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</si>
  <si>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</si>
  <si>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</si>
  <si>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</si>
  <si>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</si>
  <si>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</si>
  <si>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</si>
  <si>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</si>
  <si>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</si>
  <si>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</si>
  <si>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</si>
  <si>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</si>
  <si>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</si>
  <si>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</si>
  <si>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</si>
  <si>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</si>
  <si>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</si>
  <si>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</si>
  <si>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</si>
  <si>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</si>
  <si>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</si>
  <si>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</si>
  <si>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</si>
  <si>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</si>
  <si>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</si>
  <si>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</si>
  <si>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</si>
  <si>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</si>
  <si>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</si>
  <si>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</si>
  <si>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</si>
  <si>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</si>
  <si>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</si>
  <si>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</si>
  <si>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</si>
  <si>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</si>
  <si>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</si>
  <si>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</si>
  <si>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</si>
  <si>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</si>
  <si>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</si>
  <si>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</si>
  <si>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</si>
  <si>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</si>
  <si>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</si>
  <si>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</si>
  <si>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</si>
  <si>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</si>
  <si>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</si>
  <si>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</si>
  <si>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</si>
  <si>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</si>
  <si>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</si>
  <si>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</si>
  <si>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</si>
  <si>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</si>
  <si>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</si>
  <si>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</si>
  <si>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</si>
  <si>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</si>
  <si>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</si>
  <si>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</si>
  <si>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</si>
  <si>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</si>
  <si>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</si>
  <si>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</si>
  <si>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</si>
  <si>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</si>
  <si>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</si>
  <si>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</si>
  <si>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</si>
  <si>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</si>
  <si>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</si>
  <si>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</si>
  <si>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</si>
  <si>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</si>
  <si>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</si>
  <si>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</si>
  <si>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</si>
  <si>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</si>
  <si>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</si>
  <si>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</si>
  <si>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</si>
  <si>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</si>
  <si>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</si>
  <si>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</si>
  <si>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</si>
  <si>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</si>
  <si>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</si>
  <si>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</si>
  <si>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</si>
  <si>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</si>
  <si>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</si>
  <si>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</si>
  <si>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</si>
  <si>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</si>
  <si>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</si>
  <si>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</si>
  <si>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</si>
  <si>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</si>
  <si>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</si>
  <si>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</si>
  <si>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</si>
  <si>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</si>
  <si>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</si>
  <si>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</si>
  <si>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</si>
  <si>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</si>
  <si>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</si>
  <si>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</si>
  <si>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</si>
  <si>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</si>
  <si>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</si>
  <si>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</si>
  <si>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</si>
  <si>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</si>
  <si>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</si>
  <si>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</si>
  <si>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</si>
  <si>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</si>
  <si>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</si>
  <si>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</si>
  <si>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</si>
  <si>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</si>
  <si>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</si>
  <si>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</si>
  <si>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</si>
  <si>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</si>
  <si>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</si>
  <si>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</si>
  <si>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</si>
  <si>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</si>
  <si>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</si>
  <si>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</si>
  <si>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</si>
  <si>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</si>
  <si>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</si>
  <si>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</si>
  <si>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</si>
  <si>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</si>
  <si>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</si>
  <si>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</si>
  <si>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</si>
  <si>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</si>
  <si>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</si>
  <si>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</si>
  <si>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</si>
  <si>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</si>
  <si>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</si>
  <si>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</si>
  <si>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</si>
  <si>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</si>
  <si>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</si>
  <si>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</si>
  <si>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</si>
  <si>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</si>
  <si>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</si>
  <si>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</si>
  <si>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</si>
  <si>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</si>
  <si>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</si>
  <si>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</si>
  <si>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</si>
  <si>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</si>
  <si>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</si>
  <si>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</si>
  <si>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</si>
  <si>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</si>
  <si>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</si>
  <si>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</si>
  <si>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</si>
  <si>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</si>
  <si>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</si>
  <si>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</si>
  <si>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</si>
  <si>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</si>
  <si>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</si>
  <si>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</si>
  <si>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</si>
  <si>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</si>
  <si>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</si>
  <si>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</si>
  <si>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</si>
  <si>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</si>
  <si>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</si>
  <si>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</si>
  <si>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</si>
  <si>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</si>
  <si>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</si>
  <si>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</si>
  <si>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</si>
  <si>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</si>
  <si>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</si>
  <si>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</si>
  <si>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</si>
  <si>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</si>
  <si>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</si>
  <si>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</si>
  <si>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</si>
  <si>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</si>
  <si>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</si>
  <si>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</si>
  <si>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</si>
  <si>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</si>
  <si>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</si>
  <si>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</si>
  <si>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</si>
  <si>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</si>
  <si>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</si>
  <si>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</si>
  <si>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</si>
  <si>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</si>
  <si>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</si>
  <si>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</si>
  <si>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</si>
  <si>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</si>
  <si>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</si>
  <si>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</si>
  <si>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</si>
  <si>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</si>
  <si>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</si>
  <si>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</si>
  <si>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</si>
  <si>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</si>
  <si>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</si>
  <si>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</si>
  <si>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</si>
  <si>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</si>
  <si>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</si>
  <si>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</si>
  <si>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</si>
  <si>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</si>
  <si>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</si>
  <si>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</si>
  <si>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</si>
  <si>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</si>
  <si>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</si>
  <si>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</si>
  <si>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</si>
  <si>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</si>
  <si>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</si>
  <si>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</si>
  <si>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</si>
  <si>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</si>
  <si>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</si>
  <si>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</si>
  <si>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</si>
  <si>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</si>
  <si>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</si>
  <si>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</si>
  <si>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</si>
  <si>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</si>
  <si>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</si>
  <si>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</si>
  <si>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</si>
  <si>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</si>
  <si>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</si>
  <si>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</si>
  <si>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</si>
  <si>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</si>
  <si>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</si>
  <si>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</si>
  <si>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</si>
  <si>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</si>
  <si>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</si>
  <si>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</si>
  <si>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</si>
  <si>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</si>
  <si>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</si>
  <si>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</si>
  <si>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</si>
  <si>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</si>
  <si>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</si>
  <si>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</si>
  <si>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</si>
  <si>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</si>
  <si>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</si>
  <si>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</si>
  <si>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</si>
  <si>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</si>
  <si>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</si>
  <si>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</si>
  <si>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</si>
  <si>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</si>
  <si>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</si>
  <si>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</si>
  <si>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</si>
  <si>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</si>
  <si>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</si>
  <si>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</si>
  <si>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</si>
  <si>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</si>
  <si>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</si>
  <si>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</si>
  <si>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</si>
  <si>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</si>
  <si>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</si>
  <si>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</si>
  <si>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</si>
  <si>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</si>
  <si>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</si>
  <si>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</si>
  <si>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</si>
  <si>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</si>
  <si>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</si>
  <si>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</si>
  <si>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</si>
  <si>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</si>
  <si>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</si>
  <si>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</si>
  <si>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</si>
  <si>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</si>
  <si>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</si>
  <si>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</si>
  <si>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</si>
  <si>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</si>
  <si>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</si>
  <si>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</si>
  <si>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</si>
  <si>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</si>
  <si>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</si>
  <si>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</si>
  <si>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</si>
  <si>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</si>
  <si>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</si>
  <si>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</si>
  <si>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</si>
  <si>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</si>
  <si>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</si>
  <si>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</si>
  <si>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</si>
  <si>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</si>
  <si>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</si>
  <si>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</si>
  <si>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</si>
  <si>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</si>
  <si>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</si>
  <si>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</si>
  <si>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</si>
  <si>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</si>
  <si>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</si>
  <si>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</si>
  <si>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</si>
  <si>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</si>
  <si>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</si>
  <si>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</si>
  <si>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</si>
  <si>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</si>
  <si>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</si>
  <si>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</si>
  <si>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</si>
  <si>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</si>
  <si>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</si>
  <si>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</si>
  <si>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</si>
  <si>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</si>
  <si>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</si>
  <si>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</si>
  <si>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</si>
  <si>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</si>
  <si>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</si>
  <si>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</si>
  <si>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</si>
  <si>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</si>
  <si>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</si>
  <si>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</si>
  <si>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</si>
  <si>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</si>
  <si>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</si>
  <si>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</si>
  <si>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</si>
  <si>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</si>
  <si>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</si>
  <si>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</si>
  <si>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</si>
  <si>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</si>
  <si>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</si>
  <si>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</si>
  <si>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</si>
  <si>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</si>
  <si>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</si>
  <si>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</si>
  <si>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</si>
  <si>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</si>
  <si>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</si>
  <si>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</si>
  <si>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</si>
  <si>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</si>
  <si>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</si>
  <si>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</si>
  <si>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</si>
  <si>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</si>
  <si>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</si>
  <si>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</si>
  <si>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</si>
  <si>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</si>
  <si>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</si>
  <si>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</si>
  <si>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</si>
  <si>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</si>
  <si>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</si>
  <si>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</si>
  <si>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</si>
  <si>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</si>
  <si>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</si>
  <si>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</si>
  <si>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</si>
  <si>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</si>
  <si>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</si>
  <si>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</si>
  <si>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</si>
  <si>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</si>
  <si>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</si>
  <si>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</si>
  <si>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</si>
  <si>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</si>
  <si>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</si>
  <si>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</si>
  <si>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</si>
  <si>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</si>
  <si>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</si>
  <si>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</si>
  <si>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</si>
  <si>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</si>
  <si>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</si>
  <si>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</si>
  <si>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</si>
  <si>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</si>
  <si>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</si>
  <si>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</si>
  <si>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</si>
  <si>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</si>
  <si>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</si>
  <si>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</si>
  <si>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</si>
  <si>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</si>
  <si>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</si>
  <si>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</si>
  <si>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</si>
  <si>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</si>
  <si>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</si>
  <si>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</si>
  <si>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</si>
  <si>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</si>
  <si>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</si>
  <si>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</si>
  <si>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</si>
  <si>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</si>
  <si>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</si>
  <si>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</si>
  <si>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</si>
  <si>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</si>
  <si>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</si>
  <si>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</si>
  <si>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</si>
  <si>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</si>
  <si>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</si>
  <si>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</si>
  <si>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</si>
  <si>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</si>
  <si>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</si>
  <si>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</si>
  <si>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</si>
  <si>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</si>
  <si>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</si>
  <si>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</si>
  <si>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</si>
  <si>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</si>
  <si>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</si>
  <si>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</si>
  <si>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</si>
  <si>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</si>
  <si>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</si>
  <si>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</si>
  <si>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</si>
  <si>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</si>
  <si>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</si>
  <si>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</si>
  <si>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</si>
  <si>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</si>
  <si>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</si>
  <si>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</si>
  <si>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</si>
  <si>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</si>
  <si>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</si>
  <si>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</si>
  <si>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</si>
  <si>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</si>
  <si>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</si>
  <si>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</si>
  <si>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</si>
  <si>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</si>
  <si>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</si>
  <si>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</si>
  <si>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</si>
  <si>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</si>
  <si>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</si>
  <si>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</si>
  <si>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</si>
  <si>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</si>
  <si>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</si>
  <si>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</si>
  <si>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</si>
  <si>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</si>
  <si>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</si>
  <si>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</si>
  <si>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</si>
  <si>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</si>
  <si>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</si>
  <si>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</si>
  <si>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</si>
  <si>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</si>
  <si>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</si>
  <si>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</si>
  <si>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</si>
  <si>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</si>
  <si>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</si>
  <si>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</si>
  <si>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</si>
  <si>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</si>
  <si>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</si>
  <si>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</si>
  <si>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</si>
  <si>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</si>
  <si>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</si>
  <si>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</si>
  <si>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</si>
  <si>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</si>
  <si>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</si>
  <si>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</si>
  <si>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</si>
  <si>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</si>
  <si>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</si>
  <si>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</si>
  <si>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</si>
  <si>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</si>
  <si>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</si>
  <si>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</si>
  <si>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</si>
  <si>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</si>
  <si>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</si>
  <si>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</si>
  <si>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</si>
  <si>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</si>
  <si>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</si>
  <si>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</si>
  <si>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</si>
  <si>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</si>
  <si>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</si>
  <si>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</si>
  <si>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</si>
  <si>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</si>
  <si>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</si>
  <si>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</si>
  <si>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</si>
  <si>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</si>
  <si>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</si>
  <si>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</si>
  <si>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</si>
  <si>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</si>
  <si>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</si>
  <si>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</si>
  <si>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</si>
  <si>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</si>
  <si>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</si>
  <si>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</si>
  <si>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</si>
  <si>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</si>
  <si>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</si>
  <si>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</si>
  <si>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</si>
  <si>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</si>
  <si>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</si>
  <si>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</si>
  <si>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</si>
  <si>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</si>
  <si>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</si>
  <si>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</si>
  <si>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</si>
  <si>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</si>
  <si>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</si>
  <si>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</si>
  <si>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</si>
  <si>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</si>
  <si>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</si>
  <si>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</si>
  <si>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</si>
  <si>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</si>
  <si>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</si>
  <si>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</si>
  <si>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</si>
  <si>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</si>
  <si>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</si>
  <si>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</si>
  <si>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</si>
  <si>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</si>
  <si>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</si>
  <si>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</si>
  <si>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</si>
  <si>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</si>
  <si>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</si>
  <si>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</si>
  <si>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</si>
  <si>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</si>
  <si>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</si>
  <si>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</si>
  <si>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</si>
  <si>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</si>
  <si>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</si>
  <si>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</si>
  <si>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</si>
  <si>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</si>
  <si>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</si>
  <si>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</si>
  <si>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</si>
  <si>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</si>
  <si>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</si>
  <si>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</si>
  <si>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</si>
  <si>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</si>
  <si>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</si>
  <si>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</si>
  <si>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</si>
  <si>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</si>
  <si>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</si>
  <si>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</si>
  <si>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</si>
  <si>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</si>
  <si>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</si>
  <si>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</si>
  <si>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</si>
  <si>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</si>
  <si>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</si>
  <si>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</si>
  <si>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</si>
  <si>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</si>
  <si>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</si>
  <si>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</si>
  <si>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</si>
  <si>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</si>
  <si>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</si>
  <si>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</si>
  <si>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</si>
  <si>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</si>
  <si>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</si>
  <si>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</si>
  <si>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</si>
  <si>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</si>
  <si>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</si>
  <si>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</si>
  <si>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</si>
  <si>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</si>
  <si>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</si>
  <si>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</si>
  <si>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</si>
  <si>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</si>
  <si>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</si>
  <si>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</si>
  <si>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</si>
  <si>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</si>
  <si>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</si>
  <si>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</si>
  <si>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</si>
  <si>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</si>
  <si>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</si>
  <si>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</si>
  <si>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</si>
  <si>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</si>
  <si>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</si>
  <si>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</si>
  <si>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</si>
  <si>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</si>
  <si>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</si>
  <si>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</si>
  <si>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</si>
  <si>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</si>
  <si>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</si>
  <si>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</si>
  <si>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</si>
  <si>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</si>
  <si>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</si>
  <si>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</si>
  <si>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</si>
  <si>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</si>
  <si>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</si>
  <si>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</si>
  <si>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</si>
  <si>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</si>
  <si>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</si>
  <si>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</si>
  <si>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</si>
  <si>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</si>
  <si>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</si>
  <si>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</si>
  <si>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</si>
  <si>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</si>
  <si>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</si>
  <si>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</si>
  <si>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</si>
  <si>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</si>
  <si>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</si>
  <si>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</si>
  <si>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</si>
  <si>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</si>
  <si>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</si>
  <si>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</si>
  <si>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</si>
  <si>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</si>
  <si>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</si>
  <si>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</si>
  <si>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</si>
  <si>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</si>
  <si>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</si>
  <si>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</si>
  <si>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</si>
  <si>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</si>
  <si>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</si>
  <si>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</si>
  <si>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</si>
  <si>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</si>
  <si>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</si>
  <si>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</si>
  <si>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</si>
  <si>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</si>
  <si>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</si>
  <si>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</si>
  <si>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</si>
  <si>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</si>
  <si>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</si>
  <si>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</si>
  <si>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</si>
  <si>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</si>
  <si>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</si>
  <si>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</si>
  <si>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</si>
  <si>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</si>
  <si>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</si>
  <si>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</si>
  <si>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</si>
  <si>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</si>
  <si>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</si>
  <si>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</si>
  <si>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</si>
  <si>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</si>
  <si>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</si>
  <si>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</si>
  <si>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</si>
  <si>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</si>
  <si>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</si>
  <si>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</si>
  <si>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</si>
  <si>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</si>
  <si>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</si>
  <si>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</si>
  <si>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</si>
  <si>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</si>
  <si>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</si>
  <si>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</si>
  <si>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</si>
  <si>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</si>
  <si>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</si>
  <si>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</si>
  <si>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</si>
  <si>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</si>
  <si>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</si>
  <si>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</si>
  <si>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</si>
  <si>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</si>
  <si>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</si>
  <si>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</si>
  <si>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</si>
  <si>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</si>
  <si>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</si>
  <si>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</si>
  <si>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</si>
  <si>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</si>
  <si>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</si>
  <si>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</si>
  <si>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</si>
  <si>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</si>
  <si>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</si>
  <si>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</si>
  <si>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</si>
  <si>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</si>
  <si>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</si>
  <si>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</si>
  <si>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</si>
  <si>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</si>
  <si>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</si>
  <si>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</si>
  <si>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</si>
  <si>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</si>
  <si>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</si>
  <si>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</si>
  <si>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</si>
  <si>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</si>
  <si>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</si>
  <si>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</si>
  <si>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</si>
  <si>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</si>
  <si>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</si>
  <si>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</si>
  <si>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</si>
  <si>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</si>
  <si>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</si>
  <si>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</si>
  <si>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</si>
  <si>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</si>
  <si>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</si>
  <si>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</si>
  <si>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</si>
  <si>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</si>
  <si>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</si>
  <si>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</si>
  <si>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</si>
  <si>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</si>
  <si>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</si>
  <si>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</si>
  <si>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</si>
  <si>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</si>
  <si>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</si>
  <si>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</si>
  <si>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</si>
  <si>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</si>
  <si>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</si>
  <si>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</si>
  <si>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</si>
  <si>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</si>
  <si>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</si>
  <si>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</si>
  <si>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</si>
  <si>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</si>
  <si>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</si>
  <si>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</si>
  <si>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</si>
  <si>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</si>
  <si>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</si>
  <si>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</si>
  <si>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</si>
  <si>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</si>
  <si>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</si>
  <si>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</si>
  <si>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</si>
  <si>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</si>
  <si>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</si>
  <si>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</si>
  <si>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</si>
  <si>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</si>
  <si>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</si>
  <si>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</si>
  <si>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</si>
  <si>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</si>
  <si>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</si>
  <si>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</si>
  <si>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</si>
  <si>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</si>
  <si>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</si>
  <si>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</si>
  <si>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</si>
  <si>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</si>
  <si>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</si>
  <si>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</si>
  <si>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</si>
  <si>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</si>
  <si>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</si>
  <si>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</si>
  <si>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</si>
  <si>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</si>
  <si>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</si>
  <si>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</si>
  <si>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</si>
  <si>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</si>
  <si>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</si>
  <si>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</si>
  <si>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</si>
  <si>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</si>
  <si>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</si>
  <si>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</si>
  <si>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</si>
  <si>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</si>
  <si>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</si>
  <si>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</si>
  <si>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</si>
  <si>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</si>
  <si>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</si>
  <si>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</si>
  <si>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</si>
  <si>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</si>
  <si>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</si>
  <si>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</si>
  <si>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</si>
  <si>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</si>
  <si>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</si>
  <si>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</si>
  <si>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</si>
  <si>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</si>
  <si>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</si>
  <si>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</si>
  <si>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</si>
  <si>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</si>
  <si>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</si>
  <si>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</si>
  <si>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</si>
  <si>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</si>
  <si>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</si>
  <si>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</si>
  <si>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</si>
  <si>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</si>
  <si>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</si>
  <si>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</si>
  <si>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</si>
  <si>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</si>
  <si>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</si>
  <si>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</si>
  <si>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</si>
  <si>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</si>
  <si>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</si>
  <si>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</si>
  <si>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</si>
  <si>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</si>
  <si>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</si>
  <si>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</si>
  <si>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</si>
  <si>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</si>
  <si>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</si>
  <si>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</si>
  <si>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</si>
  <si>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</si>
  <si>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</si>
  <si>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</si>
  <si>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</si>
  <si>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</si>
  <si>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</si>
  <si>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</si>
  <si>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</si>
  <si>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</si>
  <si>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</si>
  <si>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</si>
  <si>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</si>
  <si>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</si>
  <si>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</si>
  <si>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</si>
  <si>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</si>
  <si>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</si>
  <si>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</si>
  <si>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</si>
  <si>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</si>
  <si>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</si>
  <si>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</si>
  <si>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</si>
  <si>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</si>
  <si>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</si>
  <si>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</si>
  <si>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</si>
  <si>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</si>
  <si>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</si>
  <si>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</si>
  <si>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</si>
  <si>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</si>
  <si>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</si>
  <si>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</si>
  <si>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</si>
  <si>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</si>
  <si>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</si>
  <si>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</si>
  <si>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</si>
  <si>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</si>
  <si>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</si>
  <si>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</si>
  <si>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</si>
  <si>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</si>
  <si>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</si>
  <si>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</si>
  <si>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</si>
  <si>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</si>
  <si>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</si>
  <si>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</si>
  <si>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</si>
  <si>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</si>
  <si>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</si>
  <si>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</si>
  <si>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</si>
  <si>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</si>
  <si>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</si>
  <si>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</si>
  <si>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</si>
  <si>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</si>
  <si>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</si>
  <si>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</si>
  <si>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</si>
  <si>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</si>
  <si>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</si>
  <si>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</si>
  <si>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</si>
  <si>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</si>
  <si>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</si>
  <si>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</si>
  <si>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</si>
  <si>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</si>
  <si>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</si>
  <si>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</si>
  <si>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</si>
  <si>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</si>
  <si>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</si>
  <si>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</si>
  <si>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</si>
  <si>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</si>
  <si>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</si>
  <si>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</si>
  <si>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</si>
  <si>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</si>
  <si>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</si>
  <si>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</si>
  <si>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</si>
  <si>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</si>
  <si>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</si>
  <si>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</si>
  <si>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</si>
  <si>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</si>
  <si>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</si>
  <si>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</si>
  <si>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</si>
  <si>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</si>
  <si>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</si>
  <si>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</si>
  <si>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</si>
  <si>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</si>
  <si>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</si>
  <si>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</si>
  <si>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</si>
  <si>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</si>
  <si>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</si>
  <si>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</si>
  <si>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</si>
  <si>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</si>
  <si>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</si>
  <si>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</si>
  <si>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</si>
  <si>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</si>
  <si>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</si>
  <si>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</si>
  <si>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</si>
  <si>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</si>
  <si>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</si>
  <si>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</si>
  <si>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</si>
  <si>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</si>
  <si>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</si>
  <si>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</si>
  <si>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</si>
  <si>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</si>
  <si>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</si>
  <si>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</si>
  <si>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</si>
  <si>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</si>
  <si>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</si>
  <si>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</si>
  <si>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</si>
  <si>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</si>
  <si>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</si>
  <si>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</si>
  <si>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</si>
  <si>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</si>
  <si>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</si>
  <si>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</si>
  <si>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</si>
  <si>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</si>
  <si>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</si>
  <si>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</si>
  <si>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</si>
  <si>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</si>
  <si>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</si>
  <si>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</si>
  <si>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</si>
  <si>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</si>
  <si>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</si>
  <si>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</si>
  <si>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</si>
  <si>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</si>
  <si>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</si>
  <si>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</si>
  <si>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</si>
  <si>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</si>
  <si>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</si>
  <si>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</si>
  <si>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</si>
  <si>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</si>
  <si>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</si>
  <si>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</si>
  <si>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</si>
  <si>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</si>
  <si>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</si>
  <si>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</si>
  <si>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</si>
  <si>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</si>
  <si>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</si>
  <si>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</si>
  <si>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</si>
  <si>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</si>
  <si>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</si>
  <si>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</si>
  <si>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</si>
  <si>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</si>
  <si>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</si>
  <si>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</si>
  <si>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</si>
  <si>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</si>
  <si>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</si>
  <si>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</si>
  <si>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</si>
  <si>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</si>
  <si>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</si>
  <si>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</si>
  <si>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</si>
  <si>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</si>
  <si>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</si>
  <si>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</si>
  <si>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</si>
  <si>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</si>
  <si>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</si>
  <si>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</si>
  <si>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</si>
  <si>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</si>
  <si>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</si>
  <si>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</si>
  <si>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</si>
  <si>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</si>
  <si>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</si>
  <si>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</si>
  <si>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</si>
  <si>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</si>
  <si>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</si>
  <si>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</si>
  <si>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</si>
  <si>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</si>
  <si>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</si>
  <si>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</si>
  <si>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</si>
  <si>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</si>
  <si>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</si>
  <si>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</si>
  <si>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</si>
  <si>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</si>
  <si>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</si>
  <si>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</si>
  <si>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</si>
  <si>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</si>
  <si>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</si>
  <si>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</si>
  <si>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</si>
  <si>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</si>
  <si>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</si>
  <si>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</si>
  <si>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</si>
  <si>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</si>
  <si>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</si>
  <si>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</si>
  <si>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</si>
  <si>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</si>
  <si>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</si>
  <si>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</si>
  <si>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</si>
  <si>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</si>
  <si>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</si>
  <si>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</si>
  <si>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</si>
  <si>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</si>
  <si>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</si>
  <si>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</si>
  <si>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</si>
  <si>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</si>
  <si>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</si>
  <si>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</si>
  <si>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</si>
  <si>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</si>
  <si>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</si>
  <si>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</si>
  <si>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</si>
  <si>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</si>
  <si>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</si>
  <si>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</si>
  <si>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</si>
  <si>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</si>
  <si>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</si>
  <si>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</si>
  <si>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</si>
  <si>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</si>
  <si>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</si>
  <si>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</si>
  <si>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</si>
  <si>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</si>
  <si>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</si>
  <si>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</si>
  <si>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</si>
  <si>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</si>
  <si>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</si>
  <si>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</si>
  <si>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</si>
  <si>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</si>
  <si>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</si>
  <si>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</si>
  <si>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</si>
  <si>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</si>
  <si>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</si>
  <si>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</si>
  <si>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</si>
  <si>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</si>
  <si>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</si>
  <si>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</si>
  <si>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</si>
  <si>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</si>
  <si>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</si>
  <si>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</si>
  <si>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</si>
  <si>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</si>
  <si>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</si>
  <si>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</si>
  <si>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</si>
  <si>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</si>
  <si>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</si>
  <si>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</si>
  <si>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</si>
  <si>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</si>
  <si>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</si>
  <si>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</si>
  <si>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</si>
  <si>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</si>
  <si>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</si>
  <si>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</si>
  <si>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</si>
  <si>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</si>
  <si>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</si>
  <si>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</si>
  <si>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</si>
  <si>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</si>
  <si>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</si>
  <si>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</si>
  <si>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</si>
  <si>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</si>
  <si>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</si>
  <si>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</si>
  <si>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</si>
  <si>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</si>
  <si>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</si>
  <si>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</si>
  <si>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</si>
  <si>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</si>
  <si>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</si>
  <si>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</si>
  <si>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</si>
  <si>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</si>
  <si>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</si>
  <si>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</si>
  <si>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</si>
  <si>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</si>
  <si>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</si>
  <si>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</si>
  <si>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</si>
  <si>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</si>
  <si>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</si>
  <si>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</si>
  <si>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</si>
  <si>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</si>
  <si>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</si>
  <si>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</si>
  <si>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</si>
  <si>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</si>
  <si>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</si>
  <si>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</si>
  <si>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</si>
  <si>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</si>
  <si>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</si>
  <si>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</si>
  <si>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</si>
  <si>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</si>
  <si>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</si>
  <si>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</si>
  <si>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</si>
  <si>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</si>
  <si>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</si>
  <si>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</si>
  <si>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</si>
  <si>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</si>
  <si>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</si>
  <si>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</si>
  <si>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</si>
  <si>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</si>
  <si>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</si>
  <si>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</si>
  <si>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</si>
  <si>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</si>
  <si>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</si>
  <si>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</si>
  <si>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</si>
  <si>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</si>
  <si>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</si>
  <si>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</si>
  <si>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</si>
  <si>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</si>
  <si>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</si>
  <si>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</si>
  <si>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</si>
  <si>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</si>
  <si>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</si>
  <si>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</si>
  <si>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</si>
  <si>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</si>
  <si>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</si>
  <si>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</si>
  <si>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</si>
  <si>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</si>
  <si>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</si>
  <si>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</si>
  <si>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</si>
  <si>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</si>
  <si>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</si>
  <si>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</si>
  <si>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</si>
  <si>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</si>
  <si>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</si>
  <si>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</si>
  <si>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</si>
  <si>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</si>
  <si>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</si>
  <si>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</si>
  <si>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</si>
  <si>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</si>
  <si>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</si>
  <si>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</si>
  <si>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</si>
  <si>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</si>
  <si>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</si>
  <si>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</si>
  <si>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</si>
  <si>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</si>
  <si>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</si>
  <si>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</si>
  <si>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</si>
  <si>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</si>
  <si>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</si>
  <si>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</si>
  <si>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</si>
  <si>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</si>
  <si>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</si>
  <si>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</si>
  <si>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</si>
  <si>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</si>
  <si>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</si>
  <si>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</si>
  <si>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</si>
  <si>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</si>
  <si>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</si>
  <si>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</si>
  <si>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</si>
  <si>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</si>
  <si>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</si>
  <si>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</si>
  <si>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</si>
  <si>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</si>
  <si>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</si>
  <si>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</si>
  <si>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</si>
  <si>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</si>
  <si>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</si>
  <si>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</si>
  <si>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</si>
  <si>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</si>
  <si>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</si>
  <si>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</si>
  <si>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</si>
  <si>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</si>
  <si>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</si>
  <si>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</si>
  <si>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</si>
  <si>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</si>
  <si>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</si>
  <si>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</si>
  <si>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</si>
  <si>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</si>
  <si>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</si>
  <si>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</si>
  <si>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</si>
  <si>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</si>
  <si>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</si>
  <si>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</si>
  <si>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</si>
  <si>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</si>
  <si>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</si>
  <si>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</si>
  <si>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</si>
  <si>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</si>
  <si>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</si>
  <si>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</si>
  <si>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</si>
  <si>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</si>
  <si>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</si>
  <si>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</si>
  <si>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</si>
  <si>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</si>
  <si>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</si>
  <si>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</si>
  <si>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</si>
  <si>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</si>
  <si>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</si>
  <si>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</si>
  <si>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</si>
  <si>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</si>
  <si>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</si>
  <si>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</si>
  <si>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</si>
  <si>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</si>
  <si>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</si>
  <si>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</si>
  <si>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</si>
  <si>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</si>
  <si>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</si>
  <si>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</si>
  <si>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</si>
  <si>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</si>
  <si>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</si>
  <si>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</si>
  <si>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</si>
  <si>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</si>
  <si>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</si>
  <si>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</si>
  <si>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</si>
  <si>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</si>
  <si>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</si>
  <si>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</si>
  <si>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</si>
  <si>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</si>
  <si>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</si>
  <si>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</si>
  <si>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</si>
  <si>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</si>
  <si>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</si>
  <si>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</si>
  <si>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</si>
  <si>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</si>
  <si>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</si>
  <si>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</si>
  <si>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</si>
  <si>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</si>
  <si>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</si>
  <si>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</si>
  <si>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</si>
  <si>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</si>
  <si>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</si>
  <si>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</si>
  <si>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</si>
  <si>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</si>
  <si>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</si>
  <si>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</si>
  <si>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</si>
  <si>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</si>
  <si>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</si>
  <si>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</si>
  <si>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</si>
  <si>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</si>
  <si>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</si>
  <si>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</si>
  <si>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</si>
  <si>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</si>
  <si>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</si>
  <si>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</si>
  <si>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</si>
  <si>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</si>
  <si>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</si>
  <si>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</si>
  <si>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</si>
  <si>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</si>
  <si>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</si>
  <si>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</si>
  <si>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</si>
  <si>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</si>
  <si>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</si>
  <si>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</si>
  <si>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</si>
  <si>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</si>
  <si>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</si>
  <si>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</si>
  <si>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</si>
  <si>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</si>
  <si>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</si>
  <si>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</si>
  <si>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</si>
  <si>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</si>
  <si>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</si>
  <si>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</si>
  <si>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</si>
  <si>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</si>
  <si>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</si>
  <si>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</si>
  <si>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</si>
  <si>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</si>
  <si>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</si>
  <si>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</si>
  <si>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</si>
  <si>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</si>
  <si>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</si>
  <si>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</si>
  <si>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</si>
  <si>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</si>
  <si>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</si>
  <si>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</si>
  <si>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</si>
  <si>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</si>
  <si>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</si>
  <si>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</si>
  <si>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</si>
  <si>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</si>
  <si>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</si>
  <si>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</si>
  <si>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</si>
  <si>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</si>
  <si>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</si>
  <si>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</si>
  <si>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</si>
  <si>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</si>
  <si>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</si>
  <si>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</si>
  <si>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</si>
  <si>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</si>
  <si>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</si>
  <si>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</si>
  <si>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</si>
  <si>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</si>
  <si>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</si>
  <si>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</si>
  <si>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</si>
  <si>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</si>
  <si>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</si>
  <si>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</si>
  <si>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</si>
  <si>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</si>
  <si>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</si>
  <si>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</si>
  <si>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</si>
  <si>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</si>
  <si>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</si>
  <si>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</si>
  <si>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</si>
  <si>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</si>
  <si>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</si>
  <si>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</si>
  <si>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</si>
  <si>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</si>
  <si>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</si>
  <si>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</si>
  <si>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</si>
  <si>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</si>
  <si>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</si>
  <si>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</si>
  <si>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</si>
  <si>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</si>
  <si>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</si>
  <si>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</si>
  <si>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</si>
  <si>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</si>
  <si>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</si>
  <si>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</si>
  <si>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</si>
  <si>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</si>
  <si>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</si>
  <si>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</si>
  <si>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</si>
  <si>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</si>
  <si>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</si>
  <si>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</si>
  <si>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</si>
  <si>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</si>
  <si>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</si>
  <si>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</si>
  <si>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</si>
  <si>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</si>
  <si>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</si>
  <si>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</si>
  <si>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</si>
  <si>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</si>
  <si>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</si>
  <si>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</si>
  <si>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</si>
  <si>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</si>
  <si>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</si>
  <si>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</si>
  <si>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</si>
  <si>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</si>
  <si>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</si>
  <si>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</si>
  <si>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</si>
  <si>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</si>
  <si>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</si>
  <si>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</si>
  <si>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</si>
  <si>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</si>
  <si>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</si>
  <si>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</si>
  <si>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</si>
  <si>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</si>
  <si>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</si>
  <si>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</si>
  <si>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</si>
  <si>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</si>
  <si>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</si>
  <si>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</si>
  <si>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</si>
  <si>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</si>
  <si>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</si>
  <si>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</si>
  <si>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</si>
  <si>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</si>
  <si>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</si>
  <si>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</si>
  <si>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</si>
  <si>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</si>
  <si>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</si>
  <si>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</si>
  <si>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</si>
  <si>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</si>
  <si>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</si>
  <si>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</si>
  <si>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</si>
  <si>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</si>
  <si>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</si>
  <si>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</si>
  <si>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</si>
  <si>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</si>
  <si>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</si>
  <si>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</si>
  <si>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</si>
  <si>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</si>
  <si>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</si>
  <si>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</si>
  <si>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</si>
  <si>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</si>
  <si>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</si>
  <si>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</si>
  <si>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</si>
  <si>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</si>
  <si>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</si>
  <si>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</si>
  <si>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</si>
  <si>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</si>
  <si>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</si>
  <si>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</si>
  <si>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</si>
  <si>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</si>
  <si>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</si>
  <si>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</si>
  <si>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</si>
  <si>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</si>
  <si>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</si>
  <si>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</si>
  <si>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</si>
  <si>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</si>
  <si>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</si>
  <si>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</si>
  <si>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</si>
  <si>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</si>
  <si>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</si>
  <si>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</si>
  <si>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</si>
  <si>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</si>
  <si>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</si>
  <si>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</si>
  <si>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</si>
  <si>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</si>
  <si>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</si>
  <si>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</si>
  <si>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</si>
  <si>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</si>
  <si>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</si>
  <si>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</si>
  <si>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</si>
  <si>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</si>
  <si>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</si>
  <si>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</si>
  <si>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</si>
  <si>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</si>
  <si>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</si>
  <si>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</si>
  <si>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</si>
  <si>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</si>
  <si>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</si>
  <si>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</si>
  <si>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</si>
  <si>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</si>
  <si>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</si>
  <si>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</si>
  <si>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</si>
  <si>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</si>
  <si>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</si>
  <si>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</si>
  <si>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</si>
  <si>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</si>
  <si>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</si>
  <si>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</si>
  <si>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</si>
  <si>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</si>
  <si>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</si>
  <si>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</si>
  <si>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</si>
  <si>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</si>
  <si>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</si>
  <si>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</si>
  <si>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</si>
  <si>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</si>
  <si>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</si>
  <si>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</si>
  <si>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</si>
  <si>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</si>
  <si>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</si>
  <si>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</si>
  <si>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</si>
  <si>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</si>
  <si>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</si>
  <si>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</si>
  <si>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</si>
  <si>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</si>
  <si>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</si>
  <si>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</si>
  <si>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</si>
  <si>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</si>
  <si>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</si>
  <si>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</si>
  <si>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</si>
  <si>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</si>
  <si>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</si>
  <si>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</si>
  <si>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</si>
  <si>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</si>
  <si>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</si>
  <si>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</si>
  <si>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</si>
  <si>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</si>
  <si>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</si>
  <si>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</si>
  <si>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</si>
  <si>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</si>
  <si>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</si>
  <si>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</si>
  <si>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</si>
  <si>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</si>
  <si>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</si>
  <si>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</si>
  <si>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</si>
  <si>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</si>
  <si>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</si>
  <si>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</si>
  <si>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</si>
  <si>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</si>
  <si>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</si>
  <si>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</si>
  <si>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</si>
  <si>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</si>
  <si>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</si>
  <si>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</si>
  <si>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</si>
  <si>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</si>
  <si>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</si>
  <si>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</si>
  <si>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</si>
  <si>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</si>
  <si>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</si>
  <si>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</si>
  <si>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</si>
  <si>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</si>
  <si>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</si>
  <si>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</si>
  <si>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</si>
  <si>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</si>
  <si>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</si>
  <si>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</si>
  <si>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</si>
  <si>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</si>
  <si>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</si>
  <si>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</si>
  <si>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</si>
  <si>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</si>
  <si>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</si>
  <si>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</si>
  <si>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</si>
  <si>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</si>
  <si>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</si>
  <si>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</si>
  <si>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</si>
  <si>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</si>
  <si>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</si>
  <si>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</si>
  <si>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</si>
  <si>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</si>
  <si>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</si>
  <si>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</si>
  <si>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</si>
  <si>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</si>
  <si>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</si>
  <si>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</si>
  <si>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</si>
  <si>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</si>
  <si>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</si>
  <si>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</si>
  <si>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</si>
  <si>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</si>
  <si>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</si>
  <si>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</si>
  <si>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</si>
  <si>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</si>
  <si>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</si>
  <si>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</si>
  <si>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</si>
  <si>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</si>
  <si>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</si>
  <si>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</si>
  <si>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</si>
  <si>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</si>
  <si>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</si>
  <si>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</si>
  <si>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</si>
  <si>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</si>
  <si>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</si>
  <si>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</si>
  <si>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</si>
  <si>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</si>
  <si>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</si>
  <si>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</si>
  <si>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</si>
  <si>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</si>
  <si>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</si>
  <si>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</si>
  <si>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</si>
  <si>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</si>
  <si>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</si>
  <si>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</si>
  <si>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</si>
  <si>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</si>
  <si>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</si>
  <si>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</si>
  <si>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</si>
  <si>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</si>
  <si>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</si>
  <si>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</si>
  <si>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</si>
  <si>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</si>
  <si>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</si>
  <si>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</si>
  <si>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</si>
  <si>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</si>
  <si>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</si>
  <si>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</si>
  <si>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</si>
  <si>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</si>
  <si>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</si>
  <si>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</si>
  <si>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</si>
  <si>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</si>
  <si>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</si>
  <si>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</si>
  <si>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</si>
  <si>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</si>
  <si>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</si>
  <si>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</si>
  <si>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</si>
  <si>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</si>
  <si>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</si>
  <si>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</si>
  <si>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</si>
  <si>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</si>
  <si>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</si>
  <si>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</si>
  <si>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</si>
  <si>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</si>
  <si>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</si>
  <si>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</si>
  <si>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</si>
  <si>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</si>
  <si>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</si>
  <si>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</si>
  <si>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</si>
  <si>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</si>
  <si>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</si>
  <si>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</si>
  <si>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</si>
  <si>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</si>
  <si>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</si>
  <si>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</si>
  <si>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</si>
  <si>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</si>
  <si>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</si>
  <si>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</si>
  <si>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</si>
  <si>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</si>
  <si>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</si>
  <si>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</si>
  <si>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</si>
  <si>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</si>
  <si>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</si>
  <si>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</si>
  <si>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</si>
  <si>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</si>
  <si>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</si>
  <si>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</si>
  <si>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</si>
  <si>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</si>
  <si>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</si>
  <si>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</si>
  <si>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</si>
  <si>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</si>
  <si>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</si>
  <si>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</si>
  <si>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</si>
  <si>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</si>
  <si>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</si>
  <si>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</si>
  <si>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</si>
  <si>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</si>
  <si>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</si>
  <si>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</si>
  <si>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</si>
  <si>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</si>
  <si>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</si>
  <si>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</si>
  <si>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</si>
  <si>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</si>
  <si>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</si>
  <si>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</si>
  <si>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</si>
  <si>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</si>
  <si>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</si>
  <si>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</si>
  <si>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</si>
  <si>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</si>
  <si>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</si>
  <si>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</si>
  <si>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</si>
  <si>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</si>
  <si>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</si>
  <si>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</si>
  <si>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</si>
  <si>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</si>
  <si>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</si>
  <si>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</si>
  <si>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</si>
  <si>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</si>
  <si>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</si>
  <si>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</si>
  <si>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</si>
  <si>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</si>
  <si>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</si>
  <si>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</si>
  <si>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</si>
  <si>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</si>
  <si>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</si>
  <si>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</si>
  <si>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</si>
  <si>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</si>
  <si>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</si>
  <si>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</si>
  <si>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</si>
  <si>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</si>
  <si>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</si>
  <si>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</si>
  <si>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</si>
  <si>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</si>
  <si>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</si>
  <si>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</si>
  <si>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</si>
  <si>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</si>
  <si>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</si>
  <si>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</si>
  <si>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</si>
  <si>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</si>
  <si>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</si>
  <si>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</si>
  <si>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</si>
  <si>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</si>
  <si>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</si>
  <si>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</si>
  <si>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</si>
  <si>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</si>
  <si>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</si>
  <si>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</si>
  <si>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</si>
  <si>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</si>
  <si>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</si>
  <si>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</si>
  <si>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</si>
  <si>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</si>
  <si>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</si>
  <si>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</si>
  <si>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</si>
  <si>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</si>
  <si>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</si>
  <si>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</si>
  <si>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</si>
  <si>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</si>
  <si>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</si>
  <si>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</si>
  <si>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</si>
  <si>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</si>
  <si>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</si>
  <si>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</si>
  <si>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</si>
  <si>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</si>
  <si>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</si>
  <si>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</si>
  <si>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</si>
  <si>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</si>
  <si>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</si>
  <si>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</si>
  <si>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</si>
  <si>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</si>
  <si>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</si>
  <si>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</si>
  <si>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</si>
  <si>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</si>
  <si>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</si>
  <si>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</si>
  <si>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</si>
  <si>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</si>
  <si>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</si>
  <si>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</si>
  <si>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</si>
  <si>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</si>
  <si>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</si>
  <si>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</si>
  <si>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</si>
  <si>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</si>
  <si>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</si>
  <si>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</si>
  <si>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</si>
  <si>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</si>
  <si>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</si>
  <si>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</si>
  <si>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</si>
  <si>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</si>
  <si>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</si>
  <si>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</si>
  <si>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</si>
  <si>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</si>
  <si>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</si>
  <si>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</si>
  <si>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</si>
  <si>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</si>
  <si>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</si>
  <si>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</si>
  <si>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</si>
  <si>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</si>
  <si>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</si>
  <si>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</si>
  <si>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</si>
  <si>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</si>
  <si>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</si>
  <si>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</si>
  <si>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</si>
  <si>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</si>
  <si>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</si>
  <si>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</si>
  <si>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</si>
  <si>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</si>
  <si>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</si>
  <si>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</si>
  <si>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</si>
  <si>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</si>
  <si>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</si>
  <si>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</si>
  <si>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</si>
  <si>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</si>
  <si>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</si>
  <si>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</si>
  <si>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</si>
  <si>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</si>
  <si>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</si>
  <si>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</si>
  <si>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</si>
  <si>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</si>
  <si>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</si>
  <si>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</si>
  <si>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</si>
  <si>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</si>
  <si>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</si>
  <si>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</si>
  <si>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</si>
  <si>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</si>
  <si>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</si>
  <si>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</si>
  <si>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</si>
  <si>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</si>
  <si>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</si>
  <si>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</si>
  <si>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</si>
  <si>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</si>
  <si>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</si>
  <si>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</si>
  <si>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</si>
  <si>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</si>
  <si>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</si>
  <si>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</si>
  <si>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</si>
  <si>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</si>
  <si>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</si>
  <si>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</si>
  <si>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</si>
  <si>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</si>
  <si>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</si>
  <si>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</si>
  <si>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</si>
  <si>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</si>
  <si>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</si>
  <si>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</si>
  <si>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</si>
  <si>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</si>
  <si>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</si>
  <si>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</si>
  <si>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</si>
  <si>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</si>
  <si>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</si>
  <si>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</si>
  <si>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</si>
  <si>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</si>
  <si>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</si>
  <si>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</si>
  <si>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</si>
  <si>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</si>
  <si>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</si>
  <si>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</si>
  <si>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</si>
  <si>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</si>
  <si>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</si>
  <si>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</si>
  <si>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</si>
  <si>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</si>
  <si>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</si>
  <si>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</si>
  <si>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</si>
  <si>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</si>
  <si>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</si>
  <si>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</si>
  <si>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</si>
  <si>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</si>
  <si>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</si>
  <si>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</si>
  <si>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</si>
  <si>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</si>
  <si>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</si>
  <si>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</si>
  <si>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</si>
  <si>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</si>
  <si>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</si>
  <si>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</si>
  <si>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</si>
  <si>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</si>
  <si>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</si>
  <si>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</si>
  <si>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</si>
  <si>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</si>
  <si>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</si>
  <si>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</si>
  <si>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</si>
  <si>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</si>
  <si>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</si>
  <si>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</si>
  <si>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</si>
  <si>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</si>
  <si>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</si>
  <si>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</si>
  <si>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</si>
  <si>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</si>
  <si>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</si>
  <si>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</si>
  <si>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</si>
  <si>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</si>
  <si>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</si>
  <si>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</si>
  <si>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</si>
  <si>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</si>
  <si>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</si>
  <si>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</si>
  <si>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</si>
  <si>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</si>
  <si>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</si>
  <si>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</si>
  <si>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</si>
  <si>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</si>
  <si>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</si>
  <si>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</si>
  <si>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</si>
  <si>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</si>
  <si>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</si>
  <si>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</si>
  <si>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</si>
  <si>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</si>
  <si>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</si>
  <si>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</si>
  <si>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</si>
  <si>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</si>
  <si>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</si>
  <si>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</si>
  <si>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</si>
  <si>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</si>
  <si>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</si>
  <si>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</si>
  <si>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</si>
  <si>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</si>
  <si>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</si>
  <si>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</si>
  <si>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</si>
  <si>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</si>
  <si>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</si>
  <si>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</si>
  <si>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</si>
  <si>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</si>
  <si>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</si>
  <si>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</si>
  <si>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</si>
  <si>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</si>
  <si>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</si>
  <si>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</si>
  <si>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</si>
  <si>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</si>
  <si>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</si>
  <si>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</si>
  <si>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</si>
  <si>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</si>
  <si>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</si>
  <si>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</si>
  <si>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</si>
  <si>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</si>
  <si>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</si>
  <si>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</si>
  <si>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</si>
  <si>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</si>
  <si>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</si>
  <si>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</si>
  <si>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</si>
  <si>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</si>
  <si>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</si>
  <si>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</si>
  <si>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</si>
  <si>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</si>
  <si>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</si>
  <si>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</si>
  <si>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</si>
  <si>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</si>
  <si>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</si>
  <si>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</si>
  <si>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</si>
  <si>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</si>
  <si>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</si>
  <si>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</si>
  <si>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</si>
  <si>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</si>
  <si>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</si>
  <si>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</si>
  <si>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</si>
  <si>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</si>
  <si>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</si>
  <si>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</si>
  <si>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</si>
  <si>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</si>
  <si>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</si>
  <si>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</si>
  <si>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</si>
  <si>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</si>
  <si>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</si>
  <si>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</si>
  <si>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</si>
  <si>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</si>
  <si>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</si>
  <si>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</si>
  <si>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</si>
  <si>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</si>
  <si>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</si>
  <si>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</si>
  <si>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</si>
  <si>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</si>
  <si>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</si>
  <si>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</si>
  <si>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</si>
  <si>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</si>
  <si>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</si>
  <si>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</si>
  <si>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</si>
  <si>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</si>
  <si>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</si>
  <si>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</si>
  <si>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</si>
  <si>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</si>
  <si>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</si>
  <si>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</si>
  <si>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</si>
  <si>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</si>
  <si>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</si>
  <si>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</si>
  <si>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</si>
  <si>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</si>
  <si>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</si>
  <si>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</si>
  <si>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</si>
  <si>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</si>
  <si>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</si>
  <si>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</si>
  <si>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</si>
  <si>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</si>
  <si>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</si>
  <si>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</si>
  <si>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</si>
  <si>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</si>
  <si>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</si>
  <si>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</si>
  <si>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</si>
  <si>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</si>
  <si>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</si>
  <si>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</si>
  <si>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</si>
  <si>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</si>
  <si>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</si>
  <si>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</si>
  <si>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</si>
  <si>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</si>
  <si>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</si>
  <si>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</si>
  <si>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</si>
  <si>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</si>
  <si>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</si>
  <si>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</si>
  <si>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</si>
  <si>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</si>
  <si>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</si>
  <si>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</si>
  <si>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</si>
  <si>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</si>
  <si>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</si>
  <si>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</si>
  <si>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</si>
  <si>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</si>
  <si>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</si>
  <si>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</si>
  <si>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</si>
  <si>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</si>
  <si>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</si>
  <si>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</si>
  <si>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</si>
  <si>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</si>
  <si>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</si>
  <si>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</si>
  <si>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</si>
  <si>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</si>
  <si>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</si>
  <si>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</si>
  <si>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</si>
  <si>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</si>
  <si>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</si>
  <si>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</si>
  <si>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</si>
  <si>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</si>
  <si>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</si>
  <si>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</si>
  <si>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</si>
  <si>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</si>
  <si>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</si>
  <si>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</si>
  <si>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</si>
  <si>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</si>
  <si>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</si>
  <si>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</si>
  <si>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</si>
  <si>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</si>
  <si>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</si>
  <si>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</si>
  <si>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</si>
  <si>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</si>
  <si>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</si>
  <si>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</si>
  <si>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</si>
  <si>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</si>
  <si>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</si>
  <si>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</si>
  <si>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</si>
  <si>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</si>
  <si>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</si>
  <si>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</si>
  <si>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</si>
  <si>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</si>
  <si>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</si>
  <si>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</si>
  <si>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</si>
  <si>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</si>
  <si>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</si>
  <si>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</si>
  <si>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</si>
  <si>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</si>
  <si>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</si>
  <si>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</si>
  <si>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</si>
  <si>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</si>
  <si>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</si>
  <si>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</si>
  <si>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</si>
  <si>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</si>
  <si>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</si>
  <si>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</si>
  <si>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</si>
  <si>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</si>
  <si>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</si>
  <si>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</si>
  <si>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</si>
  <si>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</si>
  <si>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</si>
  <si>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</si>
  <si>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</si>
  <si>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</si>
  <si>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</si>
  <si>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</si>
  <si>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</si>
  <si>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</si>
  <si>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</si>
  <si>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</si>
  <si>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</si>
  <si>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</si>
  <si>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</si>
  <si>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</si>
  <si>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</si>
  <si>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</si>
  <si>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</si>
  <si>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</si>
  <si>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</si>
  <si>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</si>
  <si>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</si>
  <si>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</si>
  <si>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</si>
  <si>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</si>
  <si>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</si>
  <si>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</si>
  <si>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</si>
  <si>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</si>
  <si>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</si>
  <si>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</si>
  <si>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</si>
  <si>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</si>
  <si>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</si>
  <si>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</si>
  <si>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</si>
  <si>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</si>
  <si>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</si>
  <si>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</si>
  <si>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</si>
  <si>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</si>
  <si>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</si>
  <si>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</si>
  <si>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</si>
  <si>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</si>
  <si>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</si>
  <si>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</si>
  <si>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</si>
  <si>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</si>
  <si>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</si>
  <si>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</si>
  <si>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</si>
  <si>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</si>
  <si>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</si>
  <si>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</si>
  <si>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</si>
  <si>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</si>
  <si>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</si>
  <si>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</si>
  <si>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</si>
  <si>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</si>
  <si>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</si>
  <si>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</si>
  <si>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</si>
  <si>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</si>
  <si>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</si>
  <si>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</si>
  <si>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</si>
  <si>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</si>
  <si>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</si>
  <si>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</si>
  <si>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</si>
  <si>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</si>
  <si>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</si>
  <si>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</si>
  <si>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</si>
  <si>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</si>
  <si>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</si>
  <si>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</si>
  <si>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</si>
  <si>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</si>
  <si>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</si>
  <si>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</si>
  <si>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</si>
  <si>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</si>
  <si>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</si>
  <si>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</si>
  <si>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</si>
  <si>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</si>
  <si>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</si>
  <si>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</si>
  <si>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</si>
  <si>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</si>
  <si>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</si>
  <si>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</si>
  <si>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</si>
  <si>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</si>
  <si>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</si>
  <si>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</si>
  <si>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</si>
  <si>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</si>
  <si>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</si>
  <si>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</si>
  <si>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</si>
  <si>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</si>
  <si>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</si>
  <si>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</si>
  <si>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</si>
  <si>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</si>
  <si>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</si>
  <si>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</si>
  <si>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</si>
  <si>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</si>
  <si>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</si>
  <si>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</si>
  <si>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</si>
  <si>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</si>
  <si>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</si>
  <si>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</si>
  <si>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</si>
  <si>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</si>
  <si>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</si>
  <si>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</si>
  <si>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</si>
  <si>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</si>
  <si>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</si>
  <si>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</si>
  <si>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</si>
  <si>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</si>
  <si>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</si>
  <si>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</si>
  <si>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</si>
  <si>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</si>
  <si>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</si>
  <si>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</si>
  <si>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</si>
  <si>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</si>
  <si>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</si>
  <si>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</si>
  <si>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</si>
  <si>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</si>
  <si>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</si>
  <si>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</si>
  <si>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</si>
  <si>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</si>
  <si>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</si>
  <si>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</si>
  <si>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</si>
  <si>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</si>
  <si>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</si>
  <si>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</si>
  <si>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</si>
  <si>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</si>
  <si>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</si>
  <si>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</si>
  <si>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</si>
  <si>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</si>
  <si>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</si>
  <si>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</si>
  <si>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</si>
  <si>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</si>
  <si>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</si>
  <si>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</si>
  <si>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</si>
  <si>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</si>
  <si>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</si>
  <si>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</si>
  <si>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</si>
  <si>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</si>
  <si>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</si>
  <si>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</si>
  <si>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</si>
  <si>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</si>
  <si>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</si>
  <si>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</si>
  <si>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</si>
  <si>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</si>
  <si>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</si>
  <si>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</si>
  <si>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</si>
  <si>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</si>
  <si>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</si>
  <si>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</si>
  <si>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</si>
  <si>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</si>
  <si>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</si>
  <si>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</si>
  <si>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</si>
  <si>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</si>
  <si>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</si>
  <si>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</si>
  <si>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</si>
  <si>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</si>
  <si>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</si>
  <si>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</si>
  <si>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</si>
  <si>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</si>
  <si>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</si>
  <si>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</si>
  <si>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</si>
  <si>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</si>
  <si>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</si>
  <si>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</si>
  <si>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</si>
  <si>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</si>
  <si>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</si>
  <si>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</si>
  <si>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</si>
  <si>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</si>
  <si>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</si>
  <si>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</si>
  <si>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</si>
  <si>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</si>
  <si>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</si>
  <si>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</si>
  <si>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</si>
  <si>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</si>
  <si>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</si>
  <si>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</si>
  <si>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</si>
  <si>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</si>
  <si>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</si>
  <si>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</si>
  <si>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</si>
  <si>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</si>
  <si>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</si>
  <si>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</si>
  <si>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</si>
  <si>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</si>
  <si>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</si>
  <si>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</si>
  <si>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</si>
  <si>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</si>
  <si>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</si>
  <si>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</si>
  <si>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</si>
  <si>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</si>
  <si>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</si>
  <si>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</si>
  <si>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</si>
  <si>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</si>
  <si>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</si>
  <si>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</si>
  <si>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</si>
  <si>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</si>
  <si>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</si>
  <si>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</si>
  <si>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</si>
  <si>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</si>
  <si>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</si>
  <si>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</si>
  <si>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</si>
  <si>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</si>
  <si>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</si>
  <si>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</si>
  <si>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</si>
  <si>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</si>
  <si>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</si>
  <si>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</si>
  <si>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</si>
  <si>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</si>
  <si>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</si>
  <si>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</si>
  <si>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</si>
  <si>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</si>
  <si>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</si>
  <si>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</si>
  <si>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</si>
  <si>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</si>
  <si>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</si>
  <si>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</si>
  <si>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</si>
  <si>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</si>
  <si>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</si>
  <si>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</si>
  <si>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</si>
  <si>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</si>
  <si>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</si>
  <si>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</si>
  <si>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</si>
  <si>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</si>
  <si>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</si>
  <si>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</si>
  <si>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</si>
  <si>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</si>
  <si>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</si>
  <si>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</si>
  <si>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</si>
  <si>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</si>
  <si>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</si>
  <si>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</si>
  <si>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</si>
  <si>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</si>
  <si>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</si>
  <si>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</si>
  <si>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</si>
  <si>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</si>
  <si>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</si>
  <si>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</si>
  <si>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</si>
  <si>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</si>
  <si>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</si>
  <si>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</si>
  <si>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</si>
  <si>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</si>
  <si>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</si>
  <si>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</si>
  <si>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</si>
  <si>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</si>
  <si>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</si>
  <si>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</si>
  <si>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</si>
  <si>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</si>
  <si>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</si>
  <si>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</si>
  <si>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</si>
  <si>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</si>
  <si>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</si>
  <si>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</si>
  <si>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</si>
  <si>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</si>
  <si>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</si>
  <si>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</si>
  <si>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</si>
  <si>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</si>
  <si>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</si>
  <si>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</si>
  <si>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</si>
  <si>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</si>
  <si>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</si>
  <si>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</si>
  <si>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</si>
  <si>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</si>
  <si>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</si>
  <si>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</si>
  <si>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</si>
  <si>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</si>
  <si>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</si>
  <si>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</si>
  <si>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</si>
  <si>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</si>
  <si>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</si>
  <si>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</si>
  <si>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</si>
  <si>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</si>
  <si>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</si>
  <si>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</si>
  <si>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</si>
  <si>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</si>
  <si>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</si>
  <si>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</si>
  <si>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</si>
  <si>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</si>
  <si>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</si>
  <si>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</si>
  <si>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</si>
  <si>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</si>
  <si>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</si>
  <si>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</si>
  <si>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</si>
  <si>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</si>
  <si>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</si>
  <si>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</si>
  <si>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</si>
  <si>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</si>
  <si>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</si>
  <si>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</si>
  <si>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</si>
  <si>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</si>
  <si>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</si>
  <si>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</si>
  <si>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</si>
  <si>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</si>
  <si>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</si>
  <si>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</si>
  <si>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</si>
  <si>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</si>
  <si>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</si>
  <si>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</si>
  <si>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</si>
  <si>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</si>
  <si>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</si>
  <si>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</si>
  <si>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</si>
  <si>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</si>
  <si>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</si>
  <si>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</si>
  <si>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</si>
  <si>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</si>
  <si>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</si>
  <si>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</si>
  <si>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</si>
  <si>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</si>
  <si>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</si>
  <si>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</si>
  <si>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</si>
  <si>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</si>
  <si>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</si>
  <si>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</si>
  <si>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</si>
  <si>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</si>
  <si>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</si>
  <si>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</si>
  <si>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</si>
  <si>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</si>
  <si>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</si>
  <si>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</si>
  <si>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</si>
  <si>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</si>
  <si>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</si>
  <si>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</si>
  <si>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</si>
  <si>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</si>
  <si>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</si>
  <si>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</si>
  <si>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</si>
  <si>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</si>
  <si>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</si>
  <si>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</si>
  <si>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</si>
  <si>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</si>
  <si>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</si>
  <si>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</si>
  <si>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</si>
  <si>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</si>
  <si>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</si>
  <si>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</si>
  <si>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</si>
  <si>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</si>
  <si>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</si>
  <si>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</si>
  <si>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</si>
  <si>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</si>
  <si>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</si>
  <si>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</si>
  <si>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</si>
  <si>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</si>
  <si>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</si>
  <si>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</si>
  <si>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</si>
  <si>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</si>
  <si>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</si>
  <si>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</si>
  <si>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</si>
  <si>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</si>
  <si>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</si>
  <si>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</si>
  <si>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</si>
  <si>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</si>
  <si>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</si>
  <si>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</si>
  <si>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</si>
  <si>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</si>
  <si>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</si>
  <si>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</si>
  <si>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</si>
  <si>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</si>
  <si>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</si>
  <si>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</si>
  <si>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</si>
  <si>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</si>
  <si>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</si>
  <si>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</si>
  <si>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</si>
  <si>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</si>
  <si>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</si>
  <si>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</si>
  <si>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</si>
  <si>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</si>
  <si>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</si>
  <si>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</si>
  <si>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</si>
  <si>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</si>
  <si>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</si>
  <si>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</si>
  <si>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</si>
  <si>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</si>
  <si>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</si>
  <si>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</si>
  <si>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</si>
  <si>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</si>
  <si>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</si>
  <si>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</si>
  <si>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</si>
  <si>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</si>
  <si>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</si>
  <si>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</si>
  <si>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</si>
  <si>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</si>
  <si>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</si>
  <si>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</si>
  <si>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</si>
  <si>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</si>
  <si>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</si>
  <si>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</si>
  <si>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</si>
  <si>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</si>
  <si>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</si>
  <si>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</si>
  <si>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</si>
  <si>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</si>
  <si>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</si>
  <si>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</si>
  <si>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</si>
  <si>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</si>
  <si>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</si>
  <si>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</si>
  <si>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</si>
  <si>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</si>
  <si>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</si>
  <si>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</si>
  <si>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</si>
  <si>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</si>
  <si>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</si>
  <si>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</si>
  <si>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</si>
  <si>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</si>
  <si>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</si>
  <si>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</si>
  <si>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</si>
  <si>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</si>
  <si>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</si>
  <si>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</si>
  <si>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</si>
  <si>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</si>
  <si>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</si>
  <si>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</si>
  <si>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</si>
  <si>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</si>
  <si>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</si>
  <si>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</si>
  <si>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</si>
  <si>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</si>
  <si>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</si>
  <si>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</si>
  <si>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</si>
  <si>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</si>
  <si>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</si>
  <si>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</si>
  <si>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</si>
  <si>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</si>
  <si>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</si>
  <si>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</si>
  <si>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</si>
  <si>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</si>
  <si>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</si>
  <si>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</si>
  <si>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</si>
  <si>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</si>
  <si>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</si>
  <si>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</si>
  <si>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</si>
  <si>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</si>
  <si>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</si>
  <si>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</si>
  <si>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</si>
  <si>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</si>
  <si>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</si>
  <si>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</si>
  <si>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</si>
  <si>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</si>
  <si>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</si>
  <si>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</si>
  <si>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</si>
  <si>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</si>
  <si>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</si>
  <si>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</si>
  <si>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</si>
  <si>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</si>
  <si>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</si>
  <si>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</si>
  <si>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</si>
  <si>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</si>
  <si>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</si>
  <si>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</si>
  <si>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</si>
  <si>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</si>
  <si>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</si>
  <si>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</si>
  <si>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</si>
  <si>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</si>
  <si>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</si>
  <si>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</si>
  <si>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</si>
  <si>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</si>
  <si>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</si>
  <si>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</si>
  <si>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</si>
  <si>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</si>
  <si>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</si>
  <si>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</si>
  <si>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</si>
  <si>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</si>
  <si>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</si>
  <si>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</si>
  <si>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</si>
  <si>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</si>
  <si>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</si>
  <si>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</si>
  <si>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</si>
  <si>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</si>
  <si>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</si>
  <si>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</si>
  <si>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</si>
  <si>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</si>
  <si>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</si>
  <si>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</si>
  <si>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</si>
  <si>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</si>
  <si>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</si>
  <si>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</si>
  <si>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</si>
  <si>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</si>
  <si>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</si>
  <si>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</si>
  <si>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</si>
  <si>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</si>
  <si>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</si>
  <si>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</si>
  <si>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</si>
  <si>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</si>
  <si>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</si>
  <si>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</si>
  <si>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</si>
  <si>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</si>
  <si>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</si>
  <si>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</si>
  <si>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</si>
  <si>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</si>
  <si>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</si>
  <si>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</si>
  <si>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</si>
  <si>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</si>
  <si>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</si>
  <si>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</si>
  <si>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</si>
  <si>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</si>
  <si>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</si>
  <si>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</si>
  <si>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</si>
  <si>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</si>
  <si>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</si>
  <si>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</si>
  <si>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</si>
  <si>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</si>
  <si>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</si>
  <si>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</si>
  <si>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</si>
  <si>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</si>
  <si>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</si>
  <si>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</si>
  <si>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</si>
  <si>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</si>
  <si>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</si>
  <si>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</si>
  <si>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</si>
  <si>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</si>
  <si>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</si>
  <si>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</si>
  <si>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</si>
  <si>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</si>
  <si>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</si>
  <si>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</si>
  <si>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</si>
  <si>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</si>
  <si>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</si>
  <si>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</si>
  <si>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</si>
  <si>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</si>
  <si>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</si>
  <si>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</si>
  <si>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</si>
  <si>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</si>
  <si>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</si>
  <si>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</si>
  <si>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</si>
  <si>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</si>
  <si>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</si>
  <si>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</si>
  <si>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</si>
  <si>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</si>
  <si>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</si>
  <si>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</si>
  <si>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</si>
  <si>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</si>
  <si>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</si>
  <si>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</si>
  <si>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</si>
  <si>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</si>
  <si>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</si>
  <si>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</si>
  <si>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</si>
  <si>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</si>
  <si>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</si>
  <si>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</si>
  <si>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</si>
  <si>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</si>
  <si>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</si>
  <si>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</si>
  <si>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</si>
  <si>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</si>
  <si>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</si>
  <si>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</si>
  <si>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</si>
  <si>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</si>
  <si>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</si>
  <si>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</si>
  <si>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</si>
  <si>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</si>
  <si>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</si>
  <si>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</si>
  <si>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</si>
  <si>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</si>
  <si>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</si>
  <si>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</si>
  <si>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</si>
  <si>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</si>
  <si>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</si>
  <si>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</si>
  <si>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</si>
  <si>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</si>
  <si>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</si>
  <si>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</si>
  <si>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</si>
  <si>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</si>
  <si>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</si>
  <si>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</si>
  <si>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</si>
  <si>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</si>
  <si>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</si>
  <si>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</si>
  <si>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</si>
  <si>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</si>
  <si>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</si>
  <si>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</si>
  <si>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</si>
  <si>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</si>
  <si>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</si>
  <si>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</si>
  <si>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</si>
  <si>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</si>
  <si>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</si>
  <si>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</si>
  <si>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</si>
  <si>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</si>
  <si>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</si>
  <si>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</si>
  <si>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</si>
  <si>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</si>
  <si>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</si>
  <si>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</si>
  <si>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</si>
  <si>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</si>
  <si>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</si>
  <si>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</si>
  <si>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</si>
  <si>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</si>
  <si>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</si>
  <si>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</si>
  <si>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</si>
  <si>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</si>
  <si>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</si>
  <si>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</si>
  <si>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</si>
  <si>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</si>
  <si>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</si>
  <si>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</si>
  <si>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</si>
  <si>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</si>
  <si>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</si>
  <si>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</si>
  <si>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</si>
  <si>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</si>
  <si>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</si>
  <si>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</si>
  <si>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</si>
  <si>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</si>
  <si>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</si>
  <si>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</si>
  <si>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</si>
  <si>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</si>
  <si>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</si>
  <si>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</si>
  <si>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</si>
  <si>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</si>
  <si>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</si>
  <si>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</si>
  <si>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</si>
  <si>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</si>
  <si>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</si>
  <si>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</si>
  <si>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</si>
  <si>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</si>
  <si>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</si>
  <si>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</si>
  <si>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</si>
  <si>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</si>
  <si>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</si>
  <si>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</si>
  <si>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</si>
  <si>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</si>
  <si>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</si>
  <si>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</si>
  <si>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</si>
  <si>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</si>
  <si>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</si>
  <si>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</si>
  <si>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</si>
  <si>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</si>
  <si>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</si>
  <si>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</si>
  <si>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</si>
  <si>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</si>
  <si>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</si>
  <si>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</si>
  <si>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</si>
  <si>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</si>
  <si>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</si>
  <si>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</si>
  <si>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</si>
  <si>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</si>
  <si>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</si>
  <si>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</si>
  <si>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</si>
  <si>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</si>
  <si>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</si>
  <si>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</si>
  <si>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</si>
  <si>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</si>
  <si>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</si>
  <si>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</si>
  <si>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</si>
  <si>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</si>
  <si>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</si>
  <si>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</si>
  <si>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</si>
  <si>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</si>
  <si>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</si>
  <si>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</si>
  <si>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</si>
  <si>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</si>
  <si>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</si>
  <si>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</si>
  <si>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</si>
  <si>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</si>
  <si>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</si>
  <si>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</si>
  <si>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</si>
  <si>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</si>
  <si>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</si>
  <si>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</si>
  <si>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</si>
  <si>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</si>
  <si>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</si>
  <si>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</si>
  <si>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</si>
  <si>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</si>
  <si>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</si>
  <si>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</si>
  <si>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</si>
  <si>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</si>
  <si>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</si>
  <si>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</si>
  <si>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</si>
  <si>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</si>
  <si>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</si>
  <si>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</si>
  <si>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</si>
  <si>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</si>
  <si>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</si>
  <si>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</si>
  <si>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</si>
  <si>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</si>
  <si>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</si>
  <si>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</si>
  <si>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</si>
  <si>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</si>
  <si>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</si>
  <si>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</si>
  <si>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</si>
  <si>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</si>
  <si>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</si>
  <si>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FOOD/SMALL BATCH/US</t>
  </si>
  <si>
    <t>FOOD/FOODTRUCKS/GLOBAL</t>
  </si>
  <si>
    <t>THEATER/PLAY/US</t>
  </si>
  <si>
    <t>Months of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</si>
</sst>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30E9F29-C636-4733-B582-2B37725F39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topLeftCell="A16"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tabSelected="1" workbookViewId="0">
      <selection activeCell="O32" sqref="O32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8402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ACC4-618E-476E-A2A9-2339AA5F42B5}">
  <dimension ref="A1:F6"/>
  <sheetViews>
    <sheetView workbookViewId="0">
      <selection activeCell="F5" sqref="F5"/>
    </sheetView>
  </sheetViews>
  <sheetFormatPr defaultColWidth="41.36328125" defaultRowHeight="14.5" x14ac:dyDescent="0.35"/>
  <cols>
    <col min="1" max="1" width="32" bestFit="1" customWidth="1"/>
    <col min="2" max="2" width="63.54296875" customWidth="1"/>
    <col min="3" max="3" width="4.81640625" bestFit="1" customWidth="1"/>
    <col min="4" max="4" width="7.90625" bestFit="1" customWidth="1"/>
    <col min="5" max="5" width="16.1796875" bestFit="1" customWidth="1"/>
    <col min="6" max="6" width="17.1796875" bestFit="1" customWidth="1"/>
  </cols>
  <sheetData>
    <row r="1" spans="1:6" s="16" customFormat="1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29" x14ac:dyDescent="0.3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  <c r="D2" s="3">
        <f>VLOOKUP(A2,Kickstarter!B:F,4,0)</f>
        <v>2020</v>
      </c>
      <c r="E2" s="3">
        <f>VLOOKUP(A2,Kickstarter!B:P,15,0)</f>
        <v>51.79</v>
      </c>
      <c r="F2" s="3">
        <f>VLOOKUP(A2,Kickstarter!B:P,11,0)</f>
        <v>39</v>
      </c>
    </row>
    <row r="3" spans="1:6" ht="29" x14ac:dyDescent="0.3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  <c r="D3" s="3">
        <f>VLOOKUP(A3,Kickstarter!B:F,4,0)</f>
        <v>2020</v>
      </c>
      <c r="E3" s="3">
        <f>VLOOKUP(A3,Kickstarter!B:P,15,0)</f>
        <v>36.07</v>
      </c>
      <c r="F3" s="3">
        <f>VLOOKUP(A3,Kickstarter!B:P,11,0)</f>
        <v>56</v>
      </c>
    </row>
    <row r="4" spans="1:6" ht="29" x14ac:dyDescent="0.3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  <c r="D4" s="3">
        <f>VLOOKUP(A4,Kickstarter!B:F,4,0)</f>
        <v>2576</v>
      </c>
      <c r="E4" s="3">
        <f>VLOOKUP(A4,Kickstarter!B:P,15,0)</f>
        <v>33.03</v>
      </c>
      <c r="F4" s="3">
        <f>VLOOKUP(A4,Kickstarter!B:P,11,0)</f>
        <v>78</v>
      </c>
    </row>
    <row r="5" spans="1:6" ht="29" x14ac:dyDescent="0.3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  <c r="D5" s="3">
        <f>VLOOKUP(A5,Kickstarter!B:F,4,0)</f>
        <v>1168</v>
      </c>
      <c r="E5" s="3">
        <f>VLOOKUP(A5,Kickstarter!B:P,15,0)</f>
        <v>44.92</v>
      </c>
      <c r="F5" s="3">
        <f>VLOOKUP(A5,Kickstarter!B:P,11,0)</f>
        <v>26</v>
      </c>
    </row>
    <row r="6" spans="1:6" ht="29" x14ac:dyDescent="0.3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  <c r="D6" s="3">
        <f>VLOOKUP(A6,Kickstarter!B:F,4,0)</f>
        <v>4137</v>
      </c>
      <c r="E6" s="3">
        <f>VLOOKUP(A6,Kickstarter!B:P,15,0)</f>
        <v>36.61</v>
      </c>
      <c r="F6" s="3">
        <f>VLOOKUP(A6,Kickstarter!B:P,11,0)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4">
        <v>42675.207638888889</v>
      </c>
      <c r="T2" s="14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4">
        <v>42449.999131944445</v>
      </c>
      <c r="T3" s="14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4">
        <v>42268.13282407407</v>
      </c>
      <c r="T4" s="14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4">
        <v>41895.400937500002</v>
      </c>
      <c r="T5" s="14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4">
        <v>42783.670138888891</v>
      </c>
      <c r="T6" s="14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4">
        <v>42176.888888888891</v>
      </c>
      <c r="T7" s="14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4">
        <v>42179.083333333328</v>
      </c>
      <c r="T8" s="14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4">
        <v>42721.290972222225</v>
      </c>
      <c r="T9" s="14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4">
        <v>42503.007037037038</v>
      </c>
      <c r="T10" s="14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4">
        <v>42312.810081018513</v>
      </c>
      <c r="T11" s="14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4">
        <v>42503.794710648144</v>
      </c>
      <c r="T12" s="14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4">
        <v>42735.707638888889</v>
      </c>
      <c r="T13" s="14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4">
        <v>42592.166666666672</v>
      </c>
      <c r="T14" s="14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4">
        <v>42739.134780092587</v>
      </c>
      <c r="T15" s="14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4">
        <v>42117.290972222225</v>
      </c>
      <c r="T16" s="14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4">
        <v>42101.291666666672</v>
      </c>
      <c r="T17" s="14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4">
        <v>42322.742719907401</v>
      </c>
      <c r="T18" s="14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4">
        <v>42491.747199074074</v>
      </c>
      <c r="T19" s="14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4">
        <v>42199.814340277779</v>
      </c>
      <c r="T20" s="14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4">
        <v>42522.789583333331</v>
      </c>
      <c r="T21" s="14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4">
        <v>42206.125</v>
      </c>
      <c r="T22" s="14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4">
        <v>42705.099664351852</v>
      </c>
      <c r="T23" s="14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4">
        <v>42047.291666666672</v>
      </c>
      <c r="T24" s="14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4">
        <v>42052.207638888889</v>
      </c>
      <c r="T25" s="14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4">
        <v>41941.787534722222</v>
      </c>
      <c r="T26" s="14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4">
        <v>42587.875</v>
      </c>
      <c r="T27" s="14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4">
        <v>41838.198518518519</v>
      </c>
      <c r="T28" s="14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4">
        <v>42580.701886574068</v>
      </c>
      <c r="T29" s="14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4">
        <v>42075.166666666672</v>
      </c>
      <c r="T30" s="14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4">
        <v>42046.938692129625</v>
      </c>
      <c r="T31" s="14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4">
        <v>42622.166666666672</v>
      </c>
      <c r="T32" s="14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4">
        <v>42228.231006944443</v>
      </c>
      <c r="T33" s="14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4">
        <v>41796.958333333336</v>
      </c>
      <c r="T34" s="14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4">
        <v>42201</v>
      </c>
      <c r="T35" s="14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4">
        <v>42184.873124999998</v>
      </c>
      <c r="T36" s="14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4">
        <v>42238.84646990741</v>
      </c>
      <c r="T37" s="14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4">
        <v>42459.610416666663</v>
      </c>
      <c r="T38" s="14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4">
        <v>41791.165972222225</v>
      </c>
      <c r="T39" s="14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4">
        <v>42718.742604166662</v>
      </c>
      <c r="T40" s="14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4">
        <v>42270.598217592589</v>
      </c>
      <c r="T41" s="14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4">
        <v>42090.642268518524</v>
      </c>
      <c r="T42" s="14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4">
        <v>42168.071527777778</v>
      </c>
      <c r="T43" s="14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4">
        <v>42195.291666666672</v>
      </c>
      <c r="T44" s="14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4">
        <v>42524.6875</v>
      </c>
      <c r="T45" s="14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4">
        <v>41771.165972222225</v>
      </c>
      <c r="T46" s="14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4">
        <v>42201.824884259258</v>
      </c>
      <c r="T47" s="14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4">
        <v>42288.083333333328</v>
      </c>
      <c r="T48" s="14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4">
        <v>42784.207638888889</v>
      </c>
      <c r="T49" s="14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4">
        <v>41864.916666666664</v>
      </c>
      <c r="T50" s="14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4">
        <v>41876.207638888889</v>
      </c>
      <c r="T51" s="14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4">
        <v>42089.166666666672</v>
      </c>
      <c r="T52" s="14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4">
        <v>42064.290972222225</v>
      </c>
      <c r="T53" s="14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4">
        <v>42187.470185185186</v>
      </c>
      <c r="T54" s="14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4">
        <v>41857.897222222222</v>
      </c>
      <c r="T55" s="14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4">
        <v>42192.729548611111</v>
      </c>
      <c r="T56" s="14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4">
        <v>42263.738564814819</v>
      </c>
      <c r="T57" s="14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4">
        <v>42072.156157407408</v>
      </c>
      <c r="T58" s="14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4">
        <v>42599.165972222225</v>
      </c>
      <c r="T59" s="14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4">
        <v>41838.669571759259</v>
      </c>
      <c r="T60" s="14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4">
        <v>41882.658310185187</v>
      </c>
      <c r="T61" s="14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4">
        <v>42709.041666666672</v>
      </c>
      <c r="T62" s="14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4">
        <v>42370.166666666672</v>
      </c>
      <c r="T63" s="14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4">
        <v>41908.065972222219</v>
      </c>
      <c r="T64" s="14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4">
        <v>41970.125</v>
      </c>
      <c r="T65" s="14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4">
        <v>42086.093055555553</v>
      </c>
      <c r="T66" s="14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4">
        <v>41932.249305555553</v>
      </c>
      <c r="T67" s="14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4">
        <v>42010.25</v>
      </c>
      <c r="T68" s="14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4">
        <v>42240.083333333328</v>
      </c>
      <c r="T69" s="14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4">
        <v>41950.011053240742</v>
      </c>
      <c r="T70" s="14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4">
        <v>41913.166666666664</v>
      </c>
      <c r="T71" s="14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4">
        <v>41250.083333333336</v>
      </c>
      <c r="T72" s="14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4">
        <v>40568.166666666664</v>
      </c>
      <c r="T73" s="14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4">
        <v>41892.83997685185</v>
      </c>
      <c r="T74" s="14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4">
        <v>40664.207638888889</v>
      </c>
      <c r="T75" s="14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4">
        <v>41000.834004629629</v>
      </c>
      <c r="T76" s="14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4">
        <v>41061.953055555554</v>
      </c>
      <c r="T77" s="14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4">
        <v>41839.208333333336</v>
      </c>
      <c r="T78" s="14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4">
        <v>41477.839722222219</v>
      </c>
      <c r="T79" s="14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4">
        <v>40926.958333333336</v>
      </c>
      <c r="T80" s="14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4">
        <v>41864.207638888889</v>
      </c>
      <c r="T81" s="14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4">
        <v>41827.083333333336</v>
      </c>
      <c r="T82" s="14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4">
        <v>41805.753761574073</v>
      </c>
      <c r="T83" s="14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4">
        <v>41799.80572916667</v>
      </c>
      <c r="T84" s="14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4">
        <v>40666.165972222225</v>
      </c>
      <c r="T85" s="14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4">
        <v>41969.332638888889</v>
      </c>
      <c r="T86" s="14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4">
        <v>41853.175706018519</v>
      </c>
      <c r="T87" s="14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4">
        <v>41803.916666666664</v>
      </c>
      <c r="T88" s="14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4">
        <v>41621.207638888889</v>
      </c>
      <c r="T89" s="14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4">
        <v>41822.166666666664</v>
      </c>
      <c r="T90" s="14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4">
        <v>40953.729953703703</v>
      </c>
      <c r="T91" s="14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4">
        <v>41908.878379629627</v>
      </c>
      <c r="T92" s="14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4">
        <v>41876.864675925928</v>
      </c>
      <c r="T93" s="14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4">
        <v>40591.886886574073</v>
      </c>
      <c r="T94" s="14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4">
        <v>41504.625</v>
      </c>
      <c r="T95" s="14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4">
        <v>41811.666770833333</v>
      </c>
      <c r="T96" s="14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4">
        <v>41400.702210648145</v>
      </c>
      <c r="T97" s="14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4">
        <v>40939.708333333336</v>
      </c>
      <c r="T98" s="14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4">
        <v>41509.79478009259</v>
      </c>
      <c r="T99" s="14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4">
        <v>41821.993414351848</v>
      </c>
      <c r="T100" s="14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4">
        <v>41855.666354166664</v>
      </c>
      <c r="T101" s="14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4">
        <v>41848.605057870373</v>
      </c>
      <c r="T102" s="14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4">
        <v>41810.958333333336</v>
      </c>
      <c r="T103" s="14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4">
        <v>41061.165972222225</v>
      </c>
      <c r="T104" s="14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4">
        <v>41866.083333333336</v>
      </c>
      <c r="T105" s="14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4">
        <v>41859.795729166668</v>
      </c>
      <c r="T106" s="14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4">
        <v>42257.165972222225</v>
      </c>
      <c r="T107" s="14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4">
        <v>42678.546111111107</v>
      </c>
      <c r="T108" s="14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4">
        <v>42085.941516203704</v>
      </c>
      <c r="T109" s="14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4">
        <v>42806.875</v>
      </c>
      <c r="T110" s="14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4">
        <v>42301.895138888889</v>
      </c>
      <c r="T111" s="14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4">
        <v>42236.835370370376</v>
      </c>
      <c r="T112" s="14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4">
        <v>42745.208333333328</v>
      </c>
      <c r="T113" s="14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4">
        <v>42524.875</v>
      </c>
      <c r="T114" s="14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4">
        <v>42355.207638888889</v>
      </c>
      <c r="T115" s="14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4">
        <v>41963.333310185189</v>
      </c>
      <c r="T116" s="14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4">
        <v>41913.165972222225</v>
      </c>
      <c r="T117" s="14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4">
        <v>42476.943831018521</v>
      </c>
      <c r="T118" s="14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4">
        <v>42494.165972222225</v>
      </c>
      <c r="T119" s="14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4">
        <v>42796.805034722223</v>
      </c>
      <c r="T120" s="14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4">
        <v>42552.347812499997</v>
      </c>
      <c r="T121" s="14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4">
        <v>42732.917048611111</v>
      </c>
      <c r="T122" s="14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4">
        <v>42276.165972222225</v>
      </c>
      <c r="T123" s="14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4">
        <v>41926.290972222225</v>
      </c>
      <c r="T124" s="14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4">
        <v>41901.755694444444</v>
      </c>
      <c r="T125" s="14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4">
        <v>42286</v>
      </c>
      <c r="T126" s="14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4">
        <v>42167.083333333328</v>
      </c>
      <c r="T127" s="14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4">
        <v>42259.165972222225</v>
      </c>
      <c r="T128" s="14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4">
        <v>42098.846724537041</v>
      </c>
      <c r="T129" s="14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4">
        <v>42175.746689814812</v>
      </c>
      <c r="T130" s="14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4">
        <v>41948.783842592595</v>
      </c>
      <c r="T131" s="14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4">
        <v>42176.731087962966</v>
      </c>
      <c r="T132" s="14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4">
        <v>42621.15625</v>
      </c>
      <c r="T133" s="14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4">
        <v>42166.165972222225</v>
      </c>
      <c r="T134" s="14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4">
        <v>42012.887280092589</v>
      </c>
      <c r="T135" s="14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4">
        <v>42644.165972222225</v>
      </c>
      <c r="T136" s="14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4">
        <v>42338.714328703703</v>
      </c>
      <c r="T137" s="14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4">
        <v>42201.725416666668</v>
      </c>
      <c r="T138" s="14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4">
        <v>41995.166666666672</v>
      </c>
      <c r="T139" s="14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4">
        <v>42307.875</v>
      </c>
      <c r="T140" s="14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4">
        <v>42032.916666666672</v>
      </c>
      <c r="T141" s="14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4">
        <v>42167.875</v>
      </c>
      <c r="T142" s="14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4">
        <v>42202.757638888885</v>
      </c>
      <c r="T143" s="14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4">
        <v>42606.90425925926</v>
      </c>
      <c r="T144" s="14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4">
        <v>42314.541770833333</v>
      </c>
      <c r="T145" s="14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4">
        <v>42627.791666666672</v>
      </c>
      <c r="T146" s="14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4">
        <v>42444.875</v>
      </c>
      <c r="T147" s="14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4">
        <v>42044.1875</v>
      </c>
      <c r="T148" s="14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4">
        <v>42461.06086805556</v>
      </c>
      <c r="T149" s="14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4">
        <v>42156.208333333328</v>
      </c>
      <c r="T150" s="14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4">
        <v>42249.019733796296</v>
      </c>
      <c r="T151" s="14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4">
        <v>42489.19430555556</v>
      </c>
      <c r="T152" s="14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4">
        <v>42398.249305555553</v>
      </c>
      <c r="T153" s="14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4">
        <v>42794.208333333328</v>
      </c>
      <c r="T154" s="14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4">
        <v>42597.840069444443</v>
      </c>
      <c r="T155" s="14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4">
        <v>42264.165972222225</v>
      </c>
      <c r="T156" s="14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4">
        <v>42260</v>
      </c>
      <c r="T157" s="14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4">
        <v>42291.917395833334</v>
      </c>
      <c r="T158" s="14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4">
        <v>42123.743773148148</v>
      </c>
      <c r="T159" s="14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4">
        <v>42583.290972222225</v>
      </c>
      <c r="T160" s="14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4">
        <v>42091.609768518523</v>
      </c>
      <c r="T161" s="14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4">
        <v>42726.624444444446</v>
      </c>
      <c r="T162" s="14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4">
        <v>42216.855879629627</v>
      </c>
      <c r="T163" s="14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4">
        <v>42531.125</v>
      </c>
      <c r="T164" s="14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4">
        <v>42505.057164351849</v>
      </c>
      <c r="T165" s="14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4">
        <v>42473.876909722225</v>
      </c>
      <c r="T166" s="14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4">
        <v>42283.928530092591</v>
      </c>
      <c r="T167" s="14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4">
        <v>42294.29178240741</v>
      </c>
      <c r="T168" s="14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4">
        <v>42685.916666666672</v>
      </c>
      <c r="T169" s="14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4">
        <v>42396.041666666672</v>
      </c>
      <c r="T170" s="14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4">
        <v>41859.57916666667</v>
      </c>
      <c r="T171" s="14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4">
        <v>42529.039629629624</v>
      </c>
      <c r="T172" s="14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4">
        <v>42543.045798611114</v>
      </c>
      <c r="T173" s="14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4">
        <v>41928.165972222225</v>
      </c>
      <c r="T174" s="14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4">
        <v>42543.163194444445</v>
      </c>
      <c r="T175" s="14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4">
        <v>42071.67251157407</v>
      </c>
      <c r="T176" s="14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4">
        <v>41825.041666666664</v>
      </c>
      <c r="T177" s="14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4">
        <v>42283.697754629626</v>
      </c>
      <c r="T178" s="14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4">
        <v>41839.860300925924</v>
      </c>
      <c r="T179" s="14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4">
        <v>42170.676851851851</v>
      </c>
      <c r="T180" s="14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4">
        <v>42215.521087962959</v>
      </c>
      <c r="T181" s="14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4">
        <v>42790.574999999997</v>
      </c>
      <c r="T182" s="14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4">
        <v>42579.665717592594</v>
      </c>
      <c r="T183" s="14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4">
        <v>42710.974004629628</v>
      </c>
      <c r="T184" s="14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4">
        <v>42095.207638888889</v>
      </c>
      <c r="T185" s="14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4">
        <v>41881.200150462959</v>
      </c>
      <c r="T186" s="14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4">
        <v>42112.025694444441</v>
      </c>
      <c r="T187" s="14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4">
        <v>42061.024421296301</v>
      </c>
      <c r="T188" s="14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4">
        <v>42490.165972222225</v>
      </c>
      <c r="T189" s="14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4">
        <v>42534.708333333328</v>
      </c>
      <c r="T190" s="14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4">
        <v>42306.167361111111</v>
      </c>
      <c r="T191" s="14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4">
        <v>41962.352766203709</v>
      </c>
      <c r="T192" s="14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4">
        <v>42791.057106481487</v>
      </c>
      <c r="T193" s="14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4">
        <v>41883.665972222225</v>
      </c>
      <c r="T194" s="14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4">
        <v>42070.204861111109</v>
      </c>
      <c r="T195" s="14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4">
        <v>41870.666666666664</v>
      </c>
      <c r="T196" s="14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4">
        <v>42351.101759259262</v>
      </c>
      <c r="T197" s="14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4">
        <v>42137.067557870367</v>
      </c>
      <c r="T198" s="14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4">
        <v>42005.208333333328</v>
      </c>
      <c r="T199" s="14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4">
        <v>42721.333333333328</v>
      </c>
      <c r="T200" s="14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4">
        <v>42340.874594907407</v>
      </c>
      <c r="T201" s="14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4">
        <v>41876.207638888889</v>
      </c>
      <c r="T202" s="14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4">
        <v>42119.659652777773</v>
      </c>
      <c r="T203" s="14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4">
        <v>41972.995115740734</v>
      </c>
      <c r="T204" s="14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4">
        <v>42074.143321759257</v>
      </c>
      <c r="T205" s="14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4">
        <v>42544.782638888893</v>
      </c>
      <c r="T206" s="14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4">
        <v>42329.125</v>
      </c>
      <c r="T207" s="14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4">
        <v>41983.8675</v>
      </c>
      <c r="T208" s="14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4">
        <v>41976.644745370373</v>
      </c>
      <c r="T209" s="14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4">
        <v>41987.762592592597</v>
      </c>
      <c r="T210" s="14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4">
        <v>42524.563449074078</v>
      </c>
      <c r="T211" s="14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4">
        <v>41830.774826388886</v>
      </c>
      <c r="T212" s="14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4">
        <v>41859.936111111114</v>
      </c>
      <c r="T213" s="14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4">
        <v>41949.031944444447</v>
      </c>
      <c r="T214" s="14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4">
        <v>41791.165972222225</v>
      </c>
      <c r="T215" s="14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4">
        <v>41964.708333333328</v>
      </c>
      <c r="T216" s="14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4">
        <v>41879.953865740739</v>
      </c>
      <c r="T217" s="14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4">
        <v>42320.104861111111</v>
      </c>
      <c r="T218" s="14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4">
        <v>42172.503495370373</v>
      </c>
      <c r="T219" s="14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4">
        <v>41836.492777777778</v>
      </c>
      <c r="T220" s="14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4">
        <v>41838.991944444446</v>
      </c>
      <c r="T221" s="14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4">
        <v>42527.291666666672</v>
      </c>
      <c r="T222" s="14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4">
        <v>42285.022824074069</v>
      </c>
      <c r="T223" s="14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4">
        <v>42063.207638888889</v>
      </c>
      <c r="T224" s="14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4">
        <v>42705.332638888889</v>
      </c>
      <c r="T225" s="14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4">
        <v>42477.979166666672</v>
      </c>
      <c r="T226" s="14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4">
        <v>41938.029861111114</v>
      </c>
      <c r="T227" s="14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4">
        <v>41782.83457175926</v>
      </c>
      <c r="T228" s="14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4">
        <v>42067.791238425925</v>
      </c>
      <c r="T229" s="14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4">
        <v>42118.911354166667</v>
      </c>
      <c r="T230" s="14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4">
        <v>42040.290972222225</v>
      </c>
      <c r="T231" s="14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4">
        <v>41916.617314814815</v>
      </c>
      <c r="T232" s="14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4">
        <v>41903.083333333336</v>
      </c>
      <c r="T233" s="14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4">
        <v>41869.730937500004</v>
      </c>
      <c r="T234" s="14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4">
        <v>42405.916666666672</v>
      </c>
      <c r="T235" s="14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4">
        <v>41807.125</v>
      </c>
      <c r="T236" s="14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4">
        <v>41830.380428240744</v>
      </c>
      <c r="T237" s="14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4">
        <v>42589.125</v>
      </c>
      <c r="T238" s="14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4">
        <v>41872.686111111114</v>
      </c>
      <c r="T239" s="14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4">
        <v>42235.710879629631</v>
      </c>
      <c r="T240" s="14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4">
        <v>42388.207638888889</v>
      </c>
      <c r="T241" s="14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4">
        <v>41831.677083333336</v>
      </c>
      <c r="T242" s="14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4">
        <v>42321.845138888893</v>
      </c>
      <c r="T243" s="14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4">
        <v>42154.841111111105</v>
      </c>
      <c r="T244" s="14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4">
        <v>41891.524837962963</v>
      </c>
      <c r="T245" s="14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4">
        <v>42447.847361111111</v>
      </c>
      <c r="T246" s="14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4">
        <v>41990.119085648148</v>
      </c>
      <c r="T247" s="14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4">
        <v>42560.166666666672</v>
      </c>
      <c r="T248" s="14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4">
        <v>42115.723692129628</v>
      </c>
      <c r="T249" s="14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4">
        <v>41843.165972222225</v>
      </c>
      <c r="T250" s="14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4">
        <v>42656.7503125</v>
      </c>
      <c r="T251" s="14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4">
        <v>41852.290972222225</v>
      </c>
      <c r="T252" s="14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4">
        <v>42047.249305555553</v>
      </c>
      <c r="T253" s="14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4">
        <v>42038.185416666667</v>
      </c>
      <c r="T254" s="14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4">
        <v>42672.125</v>
      </c>
      <c r="T255" s="14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4">
        <v>42195.75</v>
      </c>
      <c r="T256" s="14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4">
        <v>42605.130057870367</v>
      </c>
      <c r="T257" s="14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4">
        <v>42479.977430555555</v>
      </c>
      <c r="T258" s="14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4">
        <v>42083.630000000005</v>
      </c>
      <c r="T259" s="14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4">
        <v>42634.125</v>
      </c>
      <c r="T260" s="14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4">
        <v>42488.641724537039</v>
      </c>
      <c r="T261" s="14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4">
        <v>42566.901388888888</v>
      </c>
      <c r="T262" s="14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4">
        <v>41949.249305555553</v>
      </c>
      <c r="T263" s="14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4">
        <v>42083.852083333331</v>
      </c>
      <c r="T264" s="14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4">
        <v>41939.125</v>
      </c>
      <c r="T265" s="14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4">
        <v>42141.125</v>
      </c>
      <c r="T266" s="14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4">
        <v>42079.875</v>
      </c>
      <c r="T267" s="14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4">
        <v>42195.875</v>
      </c>
      <c r="T268" s="14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4">
        <v>41823.668761574074</v>
      </c>
      <c r="T269" s="14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4">
        <v>42536.760405092587</v>
      </c>
      <c r="T270" s="14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4">
        <v>42402.693055555559</v>
      </c>
      <c r="T271" s="14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4">
        <v>42158.290972222225</v>
      </c>
      <c r="T272" s="14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4">
        <v>42111.666666666672</v>
      </c>
      <c r="T273" s="14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4">
        <v>42473.802361111113</v>
      </c>
      <c r="T274" s="14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4">
        <v>42142.249814814815</v>
      </c>
      <c r="T275" s="14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4">
        <v>42303.009224537032</v>
      </c>
      <c r="T276" s="14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4">
        <v>41868.21597222222</v>
      </c>
      <c r="T277" s="14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4">
        <v>42700.25</v>
      </c>
      <c r="T278" s="14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4">
        <v>42624.846828703703</v>
      </c>
      <c r="T279" s="14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4">
        <v>42523.916666666672</v>
      </c>
      <c r="T280" s="14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4">
        <v>42186.290972222225</v>
      </c>
      <c r="T281" s="14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4">
        <v>42436.207638888889</v>
      </c>
      <c r="T282" s="14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4">
        <v>42445.165972222225</v>
      </c>
      <c r="T283" s="14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4">
        <v>42327.790405092594</v>
      </c>
      <c r="T284" s="14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4">
        <v>41772.166666666664</v>
      </c>
      <c r="T285" s="14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4">
        <v>41874.734259259261</v>
      </c>
      <c r="T286" s="14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4">
        <v>42521.92288194444</v>
      </c>
      <c r="T287" s="14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4">
        <v>41964.204861111109</v>
      </c>
      <c r="T288" s="14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4">
        <v>41822.62090277778</v>
      </c>
      <c r="T289" s="14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4">
        <v>41794.207638888889</v>
      </c>
      <c r="T290" s="14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4">
        <v>42037.207638888889</v>
      </c>
      <c r="T291" s="14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4">
        <v>42155.772812499999</v>
      </c>
      <c r="T292" s="14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4">
        <v>41890.125</v>
      </c>
      <c r="T293" s="14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4">
        <v>41914.597916666666</v>
      </c>
      <c r="T294" s="14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4">
        <v>41911.361342592594</v>
      </c>
      <c r="T295" s="14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4">
        <v>41895.166666666664</v>
      </c>
      <c r="T296" s="14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4">
        <v>42225.666666666672</v>
      </c>
      <c r="T297" s="14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4">
        <v>42488.249305555553</v>
      </c>
      <c r="T298" s="14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4">
        <v>42196.165972222225</v>
      </c>
      <c r="T299" s="14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4">
        <v>42198.041666666672</v>
      </c>
      <c r="T300" s="14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4">
        <v>42551.654328703706</v>
      </c>
      <c r="T301" s="14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4">
        <v>41900.165972222225</v>
      </c>
      <c r="T302" s="14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4">
        <v>42319.802858796291</v>
      </c>
      <c r="T303" s="14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4">
        <v>42278.6252662037</v>
      </c>
      <c r="T304" s="14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4">
        <v>42621.756041666667</v>
      </c>
      <c r="T305" s="14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4">
        <v>41889.599791666667</v>
      </c>
      <c r="T306" s="14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4">
        <v>42070.831678240742</v>
      </c>
      <c r="T307" s="14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4">
        <v>42105.807395833333</v>
      </c>
      <c r="T308" s="14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4">
        <v>42095.165972222225</v>
      </c>
      <c r="T309" s="14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4">
        <v>42504.165972222225</v>
      </c>
      <c r="T310" s="14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4">
        <v>42434.041666666672</v>
      </c>
      <c r="T311" s="14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4">
        <v>41781.921527777777</v>
      </c>
      <c r="T312" s="14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4">
        <v>42228</v>
      </c>
      <c r="T313" s="14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4">
        <v>42046.708333333328</v>
      </c>
      <c r="T314" s="14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4">
        <v>41764.276747685188</v>
      </c>
      <c r="T315" s="14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4">
        <v>42221.774999999994</v>
      </c>
      <c r="T316" s="14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4">
        <v>42004.743148148147</v>
      </c>
      <c r="T317" s="14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4">
        <v>41899.740671296298</v>
      </c>
      <c r="T318" s="14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4">
        <v>42012.688611111109</v>
      </c>
      <c r="T319" s="14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4">
        <v>42004.291666666672</v>
      </c>
      <c r="T320" s="14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4">
        <v>41956.984351851846</v>
      </c>
      <c r="T321" s="14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4">
        <v>42593.165972222225</v>
      </c>
      <c r="T322" s="14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4">
        <v>42709.590902777782</v>
      </c>
      <c r="T323" s="14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4">
        <v>42120.26944444445</v>
      </c>
      <c r="T324" s="14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4">
        <v>42064.207638888889</v>
      </c>
      <c r="T325" s="14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4">
        <v>42465.095856481479</v>
      </c>
      <c r="T326" s="14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4">
        <v>42478.384317129632</v>
      </c>
      <c r="T327" s="14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4">
        <v>41994.716319444444</v>
      </c>
      <c r="T328" s="14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4">
        <v>42636.697569444441</v>
      </c>
      <c r="T329" s="14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4">
        <v>42150.647534722222</v>
      </c>
      <c r="T330" s="14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4">
        <v>42028.207638888889</v>
      </c>
      <c r="T331" s="14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4">
        <v>42046.207638888889</v>
      </c>
      <c r="T332" s="14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4">
        <v>42009.851388888885</v>
      </c>
      <c r="T333" s="14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4">
        <v>42617.066921296297</v>
      </c>
      <c r="T334" s="14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4">
        <v>42076.290972222225</v>
      </c>
      <c r="T335" s="14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4">
        <v>42432.249305555553</v>
      </c>
      <c r="T336" s="14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4">
        <v>41885.207638888889</v>
      </c>
      <c r="T337" s="14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4">
        <v>42246</v>
      </c>
      <c r="T338" s="14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4">
        <v>42656.849120370374</v>
      </c>
      <c r="T339" s="14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4">
        <v>42507.894432870366</v>
      </c>
      <c r="T340" s="14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4">
        <v>42313.906018518523</v>
      </c>
      <c r="T341" s="14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4">
        <v>42489.290972222225</v>
      </c>
      <c r="T342" s="14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4">
        <v>41818.58997685185</v>
      </c>
      <c r="T343" s="14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4">
        <v>42174.041851851856</v>
      </c>
      <c r="T344" s="14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4">
        <v>42693.916666666672</v>
      </c>
      <c r="T345" s="14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4">
        <v>42068.166666666672</v>
      </c>
      <c r="T346" s="14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4">
        <v>42643.875</v>
      </c>
      <c r="T347" s="14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4">
        <v>41910.140972222223</v>
      </c>
      <c r="T348" s="14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4">
        <v>41846.291666666664</v>
      </c>
      <c r="T349" s="14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4">
        <v>42605.774189814809</v>
      </c>
      <c r="T350" s="14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4">
        <v>42511.165972222225</v>
      </c>
      <c r="T351" s="14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4">
        <v>41917.292187500003</v>
      </c>
      <c r="T352" s="14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4">
        <v>41861.665972222225</v>
      </c>
      <c r="T353" s="14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4">
        <v>42203.290972222225</v>
      </c>
      <c r="T354" s="14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4">
        <v>41822.165972222225</v>
      </c>
      <c r="T355" s="14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4">
        <v>42082.610416666663</v>
      </c>
      <c r="T356" s="14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4">
        <v>42470.166666666672</v>
      </c>
      <c r="T357" s="14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4">
        <v>42537.248715277776</v>
      </c>
      <c r="T358" s="14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4">
        <v>41844.291666666664</v>
      </c>
      <c r="T359" s="14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4">
        <v>42208.772916666669</v>
      </c>
      <c r="T360" s="14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4">
        <v>41841.165972222225</v>
      </c>
      <c r="T361" s="14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4">
        <v>41894.815787037034</v>
      </c>
      <c r="T362" s="14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4">
        <v>41823.165972222225</v>
      </c>
      <c r="T363" s="14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4">
        <v>41821.207638888889</v>
      </c>
      <c r="T364" s="14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4">
        <v>42648.454097222217</v>
      </c>
      <c r="T365" s="14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4">
        <v>42384.651504629626</v>
      </c>
      <c r="T366" s="14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4">
        <v>41806.290972222225</v>
      </c>
      <c r="T367" s="14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4">
        <v>42663.116851851853</v>
      </c>
      <c r="T368" s="14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4">
        <v>42249.180393518516</v>
      </c>
      <c r="T369" s="14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4">
        <v>41778.875</v>
      </c>
      <c r="T370" s="14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4">
        <v>42245.165972222225</v>
      </c>
      <c r="T371" s="14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4">
        <v>41817.218229166669</v>
      </c>
      <c r="T372" s="14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4">
        <v>42176.934027777781</v>
      </c>
      <c r="T373" s="14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4">
        <v>41970.639849537038</v>
      </c>
      <c r="T374" s="14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4">
        <v>42065.207638888889</v>
      </c>
      <c r="T375" s="14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4">
        <v>41901</v>
      </c>
      <c r="T376" s="14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4">
        <v>42527.083333333328</v>
      </c>
      <c r="T377" s="14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4">
        <v>42015.870486111111</v>
      </c>
      <c r="T378" s="14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4">
        <v>42431.806562500002</v>
      </c>
      <c r="T379" s="14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4">
        <v>41927.602037037039</v>
      </c>
      <c r="T380" s="14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4">
        <v>41912.666666666664</v>
      </c>
      <c r="T381" s="14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4">
        <v>42595.290972222225</v>
      </c>
      <c r="T382" s="14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4">
        <v>41813.75</v>
      </c>
      <c r="T383" s="14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4">
        <v>41894.913761574076</v>
      </c>
      <c r="T384" s="14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4">
        <v>42573.226388888885</v>
      </c>
      <c r="T385" s="14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4">
        <v>41824.142199074071</v>
      </c>
      <c r="T386" s="14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4">
        <v>42097.576249999998</v>
      </c>
      <c r="T387" s="14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4">
        <v>41805.666666666664</v>
      </c>
      <c r="T388" s="14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4">
        <v>42155.290972222225</v>
      </c>
      <c r="T389" s="14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4">
        <v>42525.738032407404</v>
      </c>
      <c r="T390" s="14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4">
        <v>42150.165972222225</v>
      </c>
      <c r="T391" s="14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4">
        <v>42390.887835648144</v>
      </c>
      <c r="T392" s="14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4">
        <v>42187.993125000001</v>
      </c>
      <c r="T393" s="14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4">
        <v>41948.977824074071</v>
      </c>
      <c r="T394" s="14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4">
        <v>42489.875</v>
      </c>
      <c r="T395" s="14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4">
        <v>42663.204861111109</v>
      </c>
      <c r="T396" s="14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4">
        <v>42084.807384259257</v>
      </c>
      <c r="T397" s="14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4">
        <v>42535.904861111107</v>
      </c>
      <c r="T398" s="14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4">
        <v>42095.165972222225</v>
      </c>
      <c r="T399" s="14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4">
        <v>41837.690081018518</v>
      </c>
      <c r="T400" s="14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4">
        <v>42301.165972222225</v>
      </c>
      <c r="T401" s="14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4">
        <v>42075.800717592589</v>
      </c>
      <c r="T402" s="14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4">
        <v>42202.876388888893</v>
      </c>
      <c r="T403" s="14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4">
        <v>42373.180636574078</v>
      </c>
      <c r="T404" s="14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4">
        <v>42205.165972222225</v>
      </c>
      <c r="T405" s="14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4">
        <v>42172.069606481484</v>
      </c>
      <c r="T406" s="14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4">
        <v>42004.569293981483</v>
      </c>
      <c r="T407" s="14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4">
        <v>42613.865405092598</v>
      </c>
      <c r="T408" s="14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4">
        <v>42517.740868055553</v>
      </c>
      <c r="T409" s="14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4">
        <v>41948.890567129631</v>
      </c>
      <c r="T410" s="14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4">
        <v>42420.114988425921</v>
      </c>
      <c r="T411" s="14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4">
        <v>42585.172916666663</v>
      </c>
      <c r="T412" s="14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4">
        <v>42215.142638888887</v>
      </c>
      <c r="T413" s="14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4">
        <v>42534.166666666672</v>
      </c>
      <c r="T2" s="14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4">
        <v>42163.016585648147</v>
      </c>
      <c r="T3" s="14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4">
        <v>42153.692060185189</v>
      </c>
      <c r="T4" s="14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4">
        <v>42513.806307870371</v>
      </c>
      <c r="T5" s="14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4">
        <v>42153.648831018523</v>
      </c>
      <c r="T6" s="14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4">
        <v>41888.007071759261</v>
      </c>
      <c r="T7" s="14">
        <v>41858.007071759261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4">
        <v>41811.045173611114</v>
      </c>
      <c r="T8" s="14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4">
        <v>42398.981944444444</v>
      </c>
      <c r="T9" s="14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4">
        <v>42224.898611111115</v>
      </c>
      <c r="T10" s="14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4">
        <v>42540.800648148142</v>
      </c>
      <c r="T11" s="14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4">
        <v>41814.789687500001</v>
      </c>
      <c r="T12" s="14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4">
        <v>41891.675034722226</v>
      </c>
      <c r="T13" s="14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4">
        <v>42010.114108796297</v>
      </c>
      <c r="T14" s="14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4">
        <v>42657.916666666672</v>
      </c>
      <c r="T15" s="14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4">
        <v>42555.166666666672</v>
      </c>
      <c r="T16" s="14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4">
        <v>42648.827013888891</v>
      </c>
      <c r="T17" s="14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4">
        <v>42570.593530092592</v>
      </c>
      <c r="T18" s="14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4">
        <v>41776.189409722225</v>
      </c>
      <c r="T19" s="14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4">
        <v>41994.738576388889</v>
      </c>
      <c r="T20" s="14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4">
        <v>42175.11618055556</v>
      </c>
      <c r="T21" s="14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4">
        <v>42032.817488425921</v>
      </c>
      <c r="T22" s="14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4">
        <v>42752.84474537037</v>
      </c>
      <c r="T23" s="14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4">
        <v>42495.128391203703</v>
      </c>
      <c r="T24" s="14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4">
        <v>42201.743969907402</v>
      </c>
      <c r="T25" s="14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4">
        <v>42704.708333333328</v>
      </c>
      <c r="T26" s="14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4">
        <v>42389.725243055553</v>
      </c>
      <c r="T27" s="14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4">
        <v>42236.711805555555</v>
      </c>
      <c r="T28" s="14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4">
        <v>41976.639305555553</v>
      </c>
      <c r="T29" s="14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4">
        <v>42491.596273148149</v>
      </c>
      <c r="T30" s="14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4">
        <v>42406.207638888889</v>
      </c>
      <c r="T31" s="14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4">
        <v>41978.727256944447</v>
      </c>
      <c r="T32" s="14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4">
        <v>42077.034733796296</v>
      </c>
      <c r="T33" s="14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4">
        <v>42266.165972222225</v>
      </c>
      <c r="T34" s="14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4">
        <v>42015.427361111113</v>
      </c>
      <c r="T35" s="14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4">
        <v>41930.207638888889</v>
      </c>
      <c r="T36" s="14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4">
        <v>41880.863252314812</v>
      </c>
      <c r="T37" s="14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4">
        <v>41860.125</v>
      </c>
      <c r="T38" s="14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4">
        <v>42475.84175925926</v>
      </c>
      <c r="T39" s="14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4">
        <v>41876.875</v>
      </c>
      <c r="T40" s="14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4">
        <v>42013.083333333328</v>
      </c>
      <c r="T41" s="14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4">
        <v>42097.944618055553</v>
      </c>
      <c r="T42" s="14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4">
        <v>41812.875</v>
      </c>
      <c r="T43" s="14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4">
        <v>42716.25</v>
      </c>
      <c r="T44" s="14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4">
        <v>42288.645196759258</v>
      </c>
      <c r="T45" s="14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4">
        <v>42308.664965277778</v>
      </c>
      <c r="T46" s="14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4">
        <v>42575.078217592592</v>
      </c>
      <c r="T47" s="14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4">
        <v>41860.234166666669</v>
      </c>
      <c r="T48" s="14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4">
        <v>42042.904386574075</v>
      </c>
      <c r="T49" s="14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4">
        <v>42240.439768518518</v>
      </c>
      <c r="T50" s="14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4">
        <v>42256.166874999995</v>
      </c>
      <c r="T51" s="14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4">
        <v>42620.056863425925</v>
      </c>
      <c r="T52" s="14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4">
        <v>42217.041666666672</v>
      </c>
      <c r="T53" s="14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4">
        <v>42504.877743055549</v>
      </c>
      <c r="T54" s="14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4">
        <v>42529.731701388882</v>
      </c>
      <c r="T55" s="14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4">
        <v>41968.823611111111</v>
      </c>
      <c r="T56" s="14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4">
        <v>42182.768819444449</v>
      </c>
      <c r="T57" s="14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4">
        <v>42384.131643518514</v>
      </c>
      <c r="T58" s="14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4">
        <v>41888.922905092593</v>
      </c>
      <c r="T59" s="14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4">
        <v>42263.234340277777</v>
      </c>
      <c r="T60" s="14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4">
        <v>42306.629710648151</v>
      </c>
      <c r="T61" s="14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4">
        <v>41856.61954861111</v>
      </c>
      <c r="T62" s="14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4">
        <v>42235.171018518522</v>
      </c>
      <c r="T63" s="14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4">
        <v>42086.16333333333</v>
      </c>
      <c r="T64" s="14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4">
        <v>42233.677766203706</v>
      </c>
      <c r="T65" s="14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4">
        <v>42014.140972222223</v>
      </c>
      <c r="T66" s="14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4">
        <v>42112.9375</v>
      </c>
      <c r="T67" s="14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4">
        <v>42149.901574074072</v>
      </c>
      <c r="T68" s="14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4">
        <v>42320.290972222225</v>
      </c>
      <c r="T69" s="14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4">
        <v>41863.079143518517</v>
      </c>
      <c r="T70" s="14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4">
        <v>42355.920717592591</v>
      </c>
      <c r="T71" s="14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4">
        <v>41888.214629629627</v>
      </c>
      <c r="T72" s="14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4">
        <v>41823.710231481484</v>
      </c>
      <c r="T73" s="14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4">
        <v>41825.165972222225</v>
      </c>
      <c r="T74" s="14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4">
        <v>41861.697939814818</v>
      </c>
      <c r="T75" s="14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4">
        <v>42651.389340277776</v>
      </c>
      <c r="T76" s="14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4">
        <v>41840.785729166666</v>
      </c>
      <c r="T77" s="14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4">
        <v>41791.072500000002</v>
      </c>
      <c r="T78" s="14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4">
        <v>41793.290972222225</v>
      </c>
      <c r="T79" s="14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4">
        <v>42278.627013888887</v>
      </c>
      <c r="T80" s="14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4">
        <v>41916.290972222225</v>
      </c>
      <c r="T81" s="14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4">
        <v>42204.224432870367</v>
      </c>
      <c r="T82" s="14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4">
        <v>42295.817002314812</v>
      </c>
      <c r="T83" s="14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4">
        <v>42005.124340277776</v>
      </c>
      <c r="T84" s="14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4">
        <v>42090.149027777778</v>
      </c>
      <c r="T85" s="14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4">
        <v>41883.84002314815</v>
      </c>
      <c r="T86" s="14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4">
        <v>42133.884930555556</v>
      </c>
      <c r="T87" s="14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4">
        <v>42089.929062499999</v>
      </c>
      <c r="T88" s="14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4">
        <v>42071.701423611114</v>
      </c>
      <c r="T89" s="14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4">
        <v>41852.716666666667</v>
      </c>
      <c r="T90" s="14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4">
        <v>41815.875</v>
      </c>
      <c r="T91" s="14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4">
        <v>41863.660995370366</v>
      </c>
      <c r="T92" s="14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4">
        <v>41955.907638888893</v>
      </c>
      <c r="T93" s="14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4">
        <v>42625.707638888889</v>
      </c>
      <c r="T94" s="14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4">
        <v>42313.674826388888</v>
      </c>
      <c r="T95" s="14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4">
        <v>42325.933495370366</v>
      </c>
      <c r="T96" s="14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4">
        <v>42452.145138888889</v>
      </c>
      <c r="T97" s="14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4">
        <v>42539.814108796301</v>
      </c>
      <c r="T98" s="14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4">
        <v>42008.976388888885</v>
      </c>
      <c r="T99" s="14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4">
        <v>42231.758611111116</v>
      </c>
      <c r="T100" s="14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4">
        <v>42086.207638888889</v>
      </c>
      <c r="T101" s="14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4">
        <v>41875.291666666664</v>
      </c>
      <c r="T102" s="14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4">
        <v>41821.25</v>
      </c>
      <c r="T103" s="14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4">
        <v>42710.207638888889</v>
      </c>
      <c r="T104" s="14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4">
        <v>42063.250208333338</v>
      </c>
      <c r="T105" s="14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4">
        <v>41807.191875000004</v>
      </c>
      <c r="T106" s="14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4">
        <v>41863.775011574071</v>
      </c>
      <c r="T107" s="14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4">
        <v>42166.092488425929</v>
      </c>
      <c r="T108" s="14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4">
        <v>42357.826377314821</v>
      </c>
      <c r="T109" s="14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4">
        <v>42230.818055555559</v>
      </c>
      <c r="T110" s="14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4">
        <v>42109.211111111115</v>
      </c>
      <c r="T111" s="14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4">
        <v>41938.838888888888</v>
      </c>
      <c r="T112" s="14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4">
        <v>41849.135370370372</v>
      </c>
      <c r="T113" s="14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4">
        <v>41893.359282407408</v>
      </c>
      <c r="T114" s="14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4">
        <v>42254.756909722222</v>
      </c>
      <c r="T115" s="14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4">
        <v>41969.853900462964</v>
      </c>
      <c r="T116" s="14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4">
        <v>42119.190972222219</v>
      </c>
      <c r="T117" s="14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4">
        <v>42338.252881944441</v>
      </c>
      <c r="T118" s="14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4">
        <v>42065.958333333328</v>
      </c>
      <c r="T119" s="14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4">
        <v>41816.959745370368</v>
      </c>
      <c r="T120" s="14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4">
        <v>41850.870821759258</v>
      </c>
      <c r="T121" s="14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4">
        <v>42293.207638888889</v>
      </c>
      <c r="T122" s="14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4">
        <v>42631.827141203699</v>
      </c>
      <c r="T123" s="14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4">
        <v>42253.151701388888</v>
      </c>
      <c r="T124" s="14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4">
        <v>42445.126898148148</v>
      </c>
      <c r="T125" s="14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4">
        <v>42568.029861111107</v>
      </c>
      <c r="T126" s="14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4">
        <v>42278.541666666672</v>
      </c>
      <c r="T127" s="14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4">
        <v>42705.304629629631</v>
      </c>
      <c r="T128" s="14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4">
        <v>42562.631481481483</v>
      </c>
      <c r="T129" s="14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4">
        <v>42182.905717592599</v>
      </c>
      <c r="T130" s="14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4">
        <v>42006.492488425924</v>
      </c>
      <c r="T131" s="14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4">
        <v>41968.041666666672</v>
      </c>
      <c r="T132" s="14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4">
        <v>42171.904097222221</v>
      </c>
      <c r="T133" s="14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4">
        <v>42310.701388888891</v>
      </c>
      <c r="T134" s="14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4">
        <v>42243.662905092591</v>
      </c>
      <c r="T135" s="14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4">
        <v>42139.801712962959</v>
      </c>
      <c r="T136" s="14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4">
        <v>42063.333333333328</v>
      </c>
      <c r="T137" s="14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4">
        <v>42645.142870370371</v>
      </c>
      <c r="T138" s="14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4">
        <v>42468.774305555555</v>
      </c>
      <c r="T139" s="14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4">
        <v>42303.790393518517</v>
      </c>
      <c r="T140" s="14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4">
        <v>42580.978472222225</v>
      </c>
      <c r="T141" s="14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4">
        <v>42336.890520833331</v>
      </c>
      <c r="T142" s="14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4">
        <v>42485.013888888891</v>
      </c>
      <c r="T143" s="14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4">
        <v>42559.976319444439</v>
      </c>
      <c r="T144" s="14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4">
        <v>41853.583333333336</v>
      </c>
      <c r="T145" s="14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4">
        <v>41910.788842592592</v>
      </c>
      <c r="T146" s="14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4">
        <v>42372.845555555556</v>
      </c>
      <c r="T147" s="14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4">
        <v>42113.680393518516</v>
      </c>
      <c r="T148" s="14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4">
        <v>42474.194212962961</v>
      </c>
      <c r="T149" s="14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4">
        <v>41844.124305555553</v>
      </c>
      <c r="T150" s="14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4">
        <v>42800.290590277778</v>
      </c>
      <c r="T151" s="14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4">
        <v>42512.815659722226</v>
      </c>
      <c r="T152" s="14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4">
        <v>42611.163194444445</v>
      </c>
      <c r="T153" s="14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4">
        <v>42477.863553240735</v>
      </c>
      <c r="T154" s="14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4">
        <v>41841.536180555559</v>
      </c>
      <c r="T155" s="14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4">
        <v>42041.067523148144</v>
      </c>
      <c r="T156" s="14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4">
        <v>42499.166666666672</v>
      </c>
      <c r="T157" s="14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4">
        <v>42564.866875</v>
      </c>
      <c r="T158" s="14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4">
        <v>41852.291666666664</v>
      </c>
      <c r="T159" s="14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4">
        <v>42573.788564814815</v>
      </c>
      <c r="T160" s="14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4">
        <v>42035.642974537041</v>
      </c>
      <c r="T161" s="14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4">
        <v>41825.598923611113</v>
      </c>
      <c r="T162" s="14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4">
        <v>42568.179965277777</v>
      </c>
      <c r="T163" s="14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4">
        <v>41779.290972222225</v>
      </c>
      <c r="T164" s="14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4">
        <v>42420.878472222219</v>
      </c>
      <c r="T165" s="14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4">
        <v>42245.08116898148</v>
      </c>
      <c r="T166" s="14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4">
        <v>42316.791446759264</v>
      </c>
      <c r="T167" s="14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4">
        <v>42155.644467592589</v>
      </c>
      <c r="T168" s="14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4">
        <v>42349.982164351852</v>
      </c>
      <c r="T169" s="14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4">
        <v>42137.864722222221</v>
      </c>
      <c r="T170" s="14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4">
        <v>41839.389930555553</v>
      </c>
      <c r="T171" s="14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4">
        <v>41963.669444444444</v>
      </c>
      <c r="T172" s="14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4">
        <v>42091.921597222223</v>
      </c>
      <c r="T173" s="14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4">
        <v>41882.827650462961</v>
      </c>
      <c r="T174" s="14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4">
        <v>42497.603680555556</v>
      </c>
      <c r="T175" s="14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4">
        <v>41909.043530092589</v>
      </c>
      <c r="T176" s="14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4">
        <v>42050.587349537032</v>
      </c>
      <c r="T177" s="14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4">
        <v>41920.16269675926</v>
      </c>
      <c r="T178" s="14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4">
        <v>41932.807696759257</v>
      </c>
      <c r="T179" s="14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4">
        <v>42416.772997685184</v>
      </c>
      <c r="T180" s="14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4">
        <v>41877.686111111114</v>
      </c>
      <c r="T181" s="14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4">
        <v>41938.770439814813</v>
      </c>
      <c r="T182" s="14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4">
        <v>42051.301192129627</v>
      </c>
      <c r="T183" s="14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4">
        <v>42434.246168981481</v>
      </c>
      <c r="T184" s="14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4">
        <v>42204.780821759254</v>
      </c>
      <c r="T185" s="14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4">
        <v>41886.672152777777</v>
      </c>
      <c r="T186" s="14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4">
        <v>42475.686111111107</v>
      </c>
      <c r="T187" s="14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4">
        <v>42087.149293981478</v>
      </c>
      <c r="T188" s="14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4">
        <v>41938.911550925928</v>
      </c>
      <c r="T189" s="14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4">
        <v>42036.120833333334</v>
      </c>
      <c r="T190" s="14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4">
        <v>42453.957905092597</v>
      </c>
      <c r="T191" s="14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4">
        <v>42247.670104166667</v>
      </c>
      <c r="T192" s="14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4">
        <v>42342.697210648148</v>
      </c>
      <c r="T193" s="14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4">
        <v>42789.041666666672</v>
      </c>
      <c r="T194" s="14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4">
        <v>41795.938657407409</v>
      </c>
      <c r="T195" s="14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4">
        <v>42352.025115740747</v>
      </c>
      <c r="T196" s="14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4">
        <v>42403.784027777772</v>
      </c>
      <c r="T197" s="14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4">
        <v>41991.626898148148</v>
      </c>
      <c r="T198" s="14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4">
        <v>42353.85087962963</v>
      </c>
      <c r="T199" s="14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4">
        <v>42097.905671296292</v>
      </c>
      <c r="T200" s="14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4">
        <v>41933.882951388885</v>
      </c>
      <c r="T201" s="14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4">
        <v>41821.9375</v>
      </c>
      <c r="T202" s="14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4">
        <v>42514.600694444445</v>
      </c>
      <c r="T203" s="14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4">
        <v>41929.798726851855</v>
      </c>
      <c r="T204" s="14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4">
        <v>42339.249305555553</v>
      </c>
      <c r="T205" s="14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4">
        <v>42203.125</v>
      </c>
      <c r="T206" s="14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4">
        <v>42024.802777777775</v>
      </c>
      <c r="T207" s="14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4">
        <v>42104.208333333328</v>
      </c>
      <c r="T208" s="14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4">
        <v>41934.650578703702</v>
      </c>
      <c r="T209" s="14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4">
        <v>42015.041666666672</v>
      </c>
      <c r="T210" s="14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4">
        <v>42199.958506944444</v>
      </c>
      <c r="T211" s="14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4">
        <v>41935.636469907404</v>
      </c>
      <c r="T212" s="14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4">
        <v>41768.286805555559</v>
      </c>
      <c r="T213" s="14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4">
        <v>41925.878657407404</v>
      </c>
      <c r="T214" s="14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4">
        <v>42644.166666666672</v>
      </c>
      <c r="T215" s="14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4">
        <v>42554.832638888889</v>
      </c>
      <c r="T216" s="14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4">
        <v>42461.165972222225</v>
      </c>
      <c r="T217" s="14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4">
        <v>42481.099803240737</v>
      </c>
      <c r="T218" s="14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4">
        <v>42553.739212962959</v>
      </c>
      <c r="T219" s="14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4">
        <v>41863.951516203706</v>
      </c>
      <c r="T220" s="14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4">
        <v>42509.039212962962</v>
      </c>
      <c r="T221" s="14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4">
        <v>42275.117476851854</v>
      </c>
      <c r="T222" s="14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4">
        <v>42748.961805555555</v>
      </c>
      <c r="T223" s="14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4">
        <v>42064.125</v>
      </c>
      <c r="T224" s="14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4">
        <v>42133.166666666672</v>
      </c>
      <c r="T225" s="14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4">
        <v>41933.82708333333</v>
      </c>
      <c r="T226" s="14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4">
        <v>42725.7105787037</v>
      </c>
      <c r="T227" s="14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4">
        <v>42540.938900462963</v>
      </c>
      <c r="T228" s="14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4">
        <v>42535.787500000006</v>
      </c>
      <c r="T229" s="14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4">
        <v>42071.539641203708</v>
      </c>
      <c r="T230" s="14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4">
        <v>42322.958333333328</v>
      </c>
      <c r="T231" s="14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4">
        <v>42383.761759259258</v>
      </c>
      <c r="T232" s="14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4">
        <v>42087.165972222225</v>
      </c>
      <c r="T233" s="14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4">
        <v>42329.166666666672</v>
      </c>
      <c r="T234" s="14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4">
        <v>42568.742893518516</v>
      </c>
      <c r="T235" s="14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4">
        <v>42155.732638888891</v>
      </c>
      <c r="T236" s="14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4">
        <v>42223.625</v>
      </c>
      <c r="T237" s="14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4">
        <v>42020.506377314814</v>
      </c>
      <c r="T238" s="14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4">
        <v>42099.153321759266</v>
      </c>
      <c r="T239" s="14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4">
        <v>41934.207638888889</v>
      </c>
      <c r="T240" s="14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4">
        <v>42525.722187499996</v>
      </c>
      <c r="T241" s="14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4">
        <v>42615.850381944445</v>
      </c>
      <c r="T242" s="14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4">
        <v>41937.124884259261</v>
      </c>
      <c r="T243" s="14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4">
        <v>42760.903726851851</v>
      </c>
      <c r="T244" s="14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4">
        <v>42505.848067129627</v>
      </c>
      <c r="T245" s="14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4">
        <v>42242.772222222222</v>
      </c>
      <c r="T246" s="14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4">
        <v>42096.041666666672</v>
      </c>
      <c r="T247" s="14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4">
        <v>41906.916678240741</v>
      </c>
      <c r="T248" s="14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4">
        <v>42797.208333333328</v>
      </c>
      <c r="T249" s="14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4">
        <v>42059.135879629626</v>
      </c>
      <c r="T250" s="14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4">
        <v>42377.273611111115</v>
      </c>
      <c r="T251" s="14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4">
        <v>41877.917129629634</v>
      </c>
      <c r="T2" s="14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4">
        <v>42169.781678240746</v>
      </c>
      <c r="T3" s="14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4">
        <v>41837.624374999999</v>
      </c>
      <c r="T4" s="14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4">
        <v>42363</v>
      </c>
      <c r="T5" s="14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4">
        <v>41869.005671296298</v>
      </c>
      <c r="T6" s="14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4">
        <v>42041.628136574072</v>
      </c>
      <c r="T7" s="14">
        <v>42011.628136574072</v>
      </c>
    </row>
    <row r="8" spans="1:20" ht="72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4">
        <v>41788.743055555555</v>
      </c>
      <c r="T8" s="14">
        <v>41767.650347222225</v>
      </c>
    </row>
    <row r="9" spans="1:20" ht="58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4">
        <v>41948.731944444444</v>
      </c>
      <c r="T9" s="14">
        <v>41918.670115740737</v>
      </c>
    </row>
    <row r="10" spans="1:20" ht="72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4">
        <v>41801.572256944448</v>
      </c>
      <c r="T10" s="14">
        <v>41771.572256944448</v>
      </c>
    </row>
    <row r="11" spans="1:20" ht="72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4">
        <v>41706.924710648149</v>
      </c>
      <c r="T11" s="14">
        <v>41666.924710648149</v>
      </c>
    </row>
    <row r="12" spans="1:20" ht="43.5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4">
        <v>41816.640543981484</v>
      </c>
      <c r="T12" s="14">
        <v>41786.640543981484</v>
      </c>
    </row>
    <row r="13" spans="1:20" ht="72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4">
        <v>41819.896805555552</v>
      </c>
      <c r="T13" s="14">
        <v>41789.896805555552</v>
      </c>
    </row>
    <row r="14" spans="1:20" ht="72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4">
        <v>42723.332638888889</v>
      </c>
      <c r="T14" s="14">
        <v>42692.79987268518</v>
      </c>
    </row>
    <row r="15" spans="1:20" ht="58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4">
        <v>42673.642800925925</v>
      </c>
      <c r="T15" s="14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4">
        <v>42208.207638888889</v>
      </c>
      <c r="T16" s="14">
        <v>42187.125625000001</v>
      </c>
    </row>
    <row r="17" spans="1:20" ht="58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4">
        <v>42082.625324074077</v>
      </c>
      <c r="T17" s="14">
        <v>42052.666990740734</v>
      </c>
    </row>
    <row r="18" spans="1:20" ht="72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4">
        <v>41866.625254629631</v>
      </c>
      <c r="T18" s="14">
        <v>41836.625254629631</v>
      </c>
    </row>
    <row r="19" spans="1:20" ht="72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4">
        <v>42515.754525462966</v>
      </c>
      <c r="T19" s="14">
        <v>42485.754525462966</v>
      </c>
    </row>
    <row r="20" spans="1:20" ht="72.5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4">
        <v>42273.190057870372</v>
      </c>
      <c r="T20" s="14">
        <v>42243.190057870372</v>
      </c>
    </row>
    <row r="21" spans="1:20" ht="72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4">
        <v>42700.64434027778</v>
      </c>
      <c r="T21" s="14">
        <v>42670.602673611109</v>
      </c>
    </row>
    <row r="22" spans="1:20" ht="72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4">
        <v>42686.166666666672</v>
      </c>
      <c r="T22" s="14">
        <v>42654.469826388886</v>
      </c>
    </row>
    <row r="23" spans="1:20" ht="72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4">
        <v>42613.233333333337</v>
      </c>
      <c r="T23" s="14">
        <v>42607.316122685181</v>
      </c>
    </row>
    <row r="24" spans="1:20" ht="72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4">
        <v>41973.184201388889</v>
      </c>
      <c r="T24" s="14">
        <v>41943.142534722225</v>
      </c>
    </row>
    <row r="25" spans="1:20" ht="72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4">
        <v>41940.132638888892</v>
      </c>
      <c r="T25" s="14">
        <v>41902.07240740741</v>
      </c>
    </row>
    <row r="26" spans="1:20" ht="72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4">
        <v>42799.908449074079</v>
      </c>
      <c r="T26" s="14">
        <v>42779.908449074079</v>
      </c>
    </row>
    <row r="27" spans="1:20" ht="72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4">
        <v>42367.958333333328</v>
      </c>
      <c r="T27" s="14">
        <v>42338.84375</v>
      </c>
    </row>
    <row r="28" spans="1:20" ht="72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4">
        <v>42768.692233796297</v>
      </c>
      <c r="T28" s="14">
        <v>42738.692233796297</v>
      </c>
    </row>
    <row r="29" spans="1:20" ht="72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4">
        <v>42805.201481481476</v>
      </c>
      <c r="T29" s="14">
        <v>42770.201481481476</v>
      </c>
    </row>
    <row r="30" spans="1:20" ht="58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4">
        <v>42480.781828703708</v>
      </c>
      <c r="T30" s="14">
        <v>42452.781828703708</v>
      </c>
    </row>
    <row r="31" spans="1:20" ht="72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4">
        <v>42791.961099537039</v>
      </c>
      <c r="T31" s="14">
        <v>42761.961099537039</v>
      </c>
    </row>
    <row r="32" spans="1:20" ht="58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4">
        <v>42453.560833333337</v>
      </c>
      <c r="T32" s="14">
        <v>42423.602500000001</v>
      </c>
    </row>
    <row r="33" spans="1:20" ht="72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4">
        <v>42530.791666666672</v>
      </c>
      <c r="T33" s="14">
        <v>42495.871736111112</v>
      </c>
    </row>
    <row r="34" spans="1:20" ht="72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4">
        <v>42452.595891203702</v>
      </c>
      <c r="T34" s="14">
        <v>42407.637557870374</v>
      </c>
    </row>
    <row r="35" spans="1:20" ht="72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4">
        <v>42738.178472222222</v>
      </c>
      <c r="T35" s="14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4">
        <v>42123.181944444441</v>
      </c>
      <c r="T2" s="14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4">
        <v>41914.747592592597</v>
      </c>
      <c r="T3" s="14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4">
        <v>41761.9533912037</v>
      </c>
      <c r="T4" s="14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4">
        <v>41931.972025462965</v>
      </c>
      <c r="T5" s="14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4">
        <v>42705.212743055556</v>
      </c>
      <c r="T6" s="14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4">
        <v>42537.71025462963</v>
      </c>
      <c r="T7" s="14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4">
        <v>42377.954571759255</v>
      </c>
      <c r="T8" s="14">
        <v>42317.954571759255</v>
      </c>
    </row>
    <row r="9" spans="1:20" ht="72.5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4">
        <v>42254.102581018517</v>
      </c>
      <c r="T9" s="14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4">
        <v>42139.709629629629</v>
      </c>
      <c r="T10" s="14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4">
        <v>42173.714178240742</v>
      </c>
      <c r="T11" s="14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4">
        <v>42253.108865740738</v>
      </c>
      <c r="T12" s="14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4">
        <v>41865.763981481483</v>
      </c>
      <c r="T13" s="14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4">
        <v>42059.07131944444</v>
      </c>
      <c r="T14" s="14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4">
        <v>41978.669907407413</v>
      </c>
      <c r="T15" s="14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4">
        <v>41982.09175925926</v>
      </c>
      <c r="T16" s="14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4">
        <v>42185.65625</v>
      </c>
      <c r="T17" s="14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4">
        <v>42091.113263888896</v>
      </c>
      <c r="T18" s="14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4">
        <v>42143.629502314812</v>
      </c>
      <c r="T19" s="14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4">
        <v>41907.683611111112</v>
      </c>
      <c r="T20" s="14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4">
        <v>41860.723611111112</v>
      </c>
      <c r="T21" s="14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4">
        <v>42539.724328703705</v>
      </c>
      <c r="T22" s="14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4">
        <v>41826.214467592588</v>
      </c>
      <c r="T23" s="14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4">
        <v>42181.166666666672</v>
      </c>
      <c r="T24" s="14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4">
        <v>41894.734895833331</v>
      </c>
      <c r="T25" s="14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4">
        <v>42635.053993055553</v>
      </c>
      <c r="T26" s="14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4">
        <v>42057.353738425925</v>
      </c>
      <c r="T27" s="14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4">
        <v>42154.893182870372</v>
      </c>
      <c r="T28" s="14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4">
        <v>41956.846377314811</v>
      </c>
      <c r="T29" s="14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4">
        <v>41871.682314814818</v>
      </c>
      <c r="T30" s="14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4">
        <v>42219.185844907406</v>
      </c>
      <c r="T31" s="14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4">
        <v>42498.84174768519</v>
      </c>
      <c r="T32" s="14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4">
        <v>42200.728460648148</v>
      </c>
      <c r="T33" s="14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4">
        <v>42800.541666666672</v>
      </c>
      <c r="T34" s="14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4">
        <v>41927.660833333335</v>
      </c>
      <c r="T35" s="14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4">
        <v>41867.905694444446</v>
      </c>
      <c r="T36" s="14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4">
        <v>42305.720219907409</v>
      </c>
      <c r="T37" s="14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4">
        <v>41818.806875000002</v>
      </c>
      <c r="T38" s="14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4">
        <v>42064.339363425926</v>
      </c>
      <c r="T39" s="14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4">
        <v>42747.695833333331</v>
      </c>
      <c r="T40" s="14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4">
        <v>42676.165972222225</v>
      </c>
      <c r="T41" s="14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4">
        <v>42434.822870370372</v>
      </c>
      <c r="T42" s="14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4">
        <v>42137.679756944446</v>
      </c>
      <c r="T43" s="14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4">
        <v>42459.840949074074</v>
      </c>
      <c r="T44" s="14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4">
        <v>42372.03943287037</v>
      </c>
      <c r="T45" s="14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4">
        <v>42616.585358796292</v>
      </c>
      <c r="T46" s="14">
        <v>42595.585358796292</v>
      </c>
    </row>
    <row r="47" spans="1:20" ht="58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4">
        <v>42023.110995370371</v>
      </c>
      <c r="T47" s="14">
        <v>41983.110995370371</v>
      </c>
    </row>
    <row r="48" spans="1:20" ht="72.5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4">
        <v>42105.25</v>
      </c>
      <c r="T48" s="14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4">
        <v>41949.182372685187</v>
      </c>
      <c r="T49" s="14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4">
        <v>42234.875868055555</v>
      </c>
      <c r="T50" s="14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4">
        <v>42254.408275462964</v>
      </c>
      <c r="T51" s="14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4">
        <v>42241.732430555552</v>
      </c>
      <c r="T52" s="14">
        <v>42211.732430555552</v>
      </c>
    </row>
    <row r="53" spans="1:20" ht="72.5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4">
        <v>42700.778622685189</v>
      </c>
      <c r="T53" s="14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4">
        <v>41790.979166666664</v>
      </c>
      <c r="T54" s="14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4">
        <v>42238.165972222225</v>
      </c>
      <c r="T55" s="14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4">
        <v>42566.862800925926</v>
      </c>
      <c r="T56" s="14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4">
        <v>42077.625</v>
      </c>
      <c r="T57" s="14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4">
        <v>41861.884108796294</v>
      </c>
      <c r="T58" s="14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4">
        <v>42087.815324074079</v>
      </c>
      <c r="T59" s="14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4">
        <v>42053.738298611104</v>
      </c>
      <c r="T60" s="14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4">
        <v>41953.070543981477</v>
      </c>
      <c r="T61" s="14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4">
        <v>42056.687453703707</v>
      </c>
      <c r="T62" s="14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4">
        <v>42074.683287037042</v>
      </c>
      <c r="T63" s="14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4">
        <v>42004.704745370371</v>
      </c>
      <c r="T64" s="14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4">
        <v>41939.892453703702</v>
      </c>
      <c r="T65" s="14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4">
        <v>42517.919444444444</v>
      </c>
      <c r="T66" s="14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4">
        <v>42224.170046296291</v>
      </c>
      <c r="T67" s="14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4">
        <v>42452.277002314819</v>
      </c>
      <c r="T68" s="14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4">
        <v>42075.742488425924</v>
      </c>
      <c r="T69" s="14">
        <v>42045.784155092595</v>
      </c>
    </row>
    <row r="70" spans="1:20" ht="72.5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4">
        <v>42771.697222222225</v>
      </c>
      <c r="T70" s="14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4">
        <v>42412.130833333329</v>
      </c>
      <c r="T71" s="14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4">
        <v>42549.099687499998</v>
      </c>
      <c r="T72" s="14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4">
        <v>42071.218715277777</v>
      </c>
      <c r="T73" s="14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4">
        <v>42427.89980324074</v>
      </c>
      <c r="T74" s="14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4">
        <v>42220.18604166666</v>
      </c>
      <c r="T75" s="14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4">
        <v>42282.277615740735</v>
      </c>
      <c r="T76" s="14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4">
        <v>42398.615393518514</v>
      </c>
      <c r="T77" s="14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4">
        <v>42080.75</v>
      </c>
      <c r="T78" s="14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4">
        <v>42345.956736111111</v>
      </c>
      <c r="T79" s="14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4">
        <v>42295.818622685183</v>
      </c>
      <c r="T80" s="14">
        <v>42265.818622685183</v>
      </c>
    </row>
    <row r="81" spans="1:20" ht="43.5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4">
        <v>42413.899456018517</v>
      </c>
      <c r="T81" s="14">
        <v>42383.899456018517</v>
      </c>
    </row>
    <row r="82" spans="1:20" ht="58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4">
        <v>42324.670115740737</v>
      </c>
      <c r="T82" s="14">
        <v>42294.628449074073</v>
      </c>
    </row>
    <row r="83" spans="1:20" ht="29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4">
        <v>42672.988819444443</v>
      </c>
      <c r="T83" s="14">
        <v>42642.988819444443</v>
      </c>
    </row>
    <row r="84" spans="1:20" ht="58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4">
        <v>42079.727777777778</v>
      </c>
      <c r="T84" s="14">
        <v>42019.76944444445</v>
      </c>
    </row>
    <row r="85" spans="1:20" ht="58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4">
        <v>42170.173252314817</v>
      </c>
      <c r="T85" s="14">
        <v>42140.173252314817</v>
      </c>
    </row>
    <row r="86" spans="1:20" ht="58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4">
        <v>41825.963333333333</v>
      </c>
      <c r="T86" s="14">
        <v>41795.963333333333</v>
      </c>
    </row>
    <row r="87" spans="1:20" ht="43.5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4">
        <v>42363.330277777779</v>
      </c>
      <c r="T87" s="14">
        <v>42333.330277777779</v>
      </c>
    </row>
    <row r="88" spans="1:20" ht="58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4">
        <v>42368.675381944442</v>
      </c>
      <c r="T88" s="14">
        <v>42338.675381944442</v>
      </c>
    </row>
    <row r="89" spans="1:20" ht="72.5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4">
        <v>42094.551388888889</v>
      </c>
      <c r="T89" s="14">
        <v>42042.676226851851</v>
      </c>
    </row>
    <row r="90" spans="1:20" ht="72.5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4">
        <v>42452.494525462964</v>
      </c>
      <c r="T90" s="14">
        <v>42422.536192129628</v>
      </c>
    </row>
    <row r="91" spans="1:20" ht="72.5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4">
        <v>42395.589085648149</v>
      </c>
      <c r="T91" s="14">
        <v>42388.589085648149</v>
      </c>
    </row>
    <row r="92" spans="1:20" ht="72.5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4">
        <v>42442.864861111113</v>
      </c>
      <c r="T92" s="14">
        <v>42382.906527777777</v>
      </c>
    </row>
    <row r="93" spans="1:20" ht="72.5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4">
        <v>41917.801168981481</v>
      </c>
      <c r="T93" s="14">
        <v>41887.801168981481</v>
      </c>
    </row>
    <row r="94" spans="1:20" ht="72.5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4">
        <v>42119.84520833334</v>
      </c>
      <c r="T94" s="14">
        <v>42089.84520833334</v>
      </c>
    </row>
    <row r="95" spans="1:20" ht="58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4">
        <v>41858.967916666668</v>
      </c>
      <c r="T95" s="14">
        <v>41828.967916666668</v>
      </c>
    </row>
    <row r="96" spans="1:20" ht="43.5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4">
        <v>42790.244212962964</v>
      </c>
      <c r="T96" s="14">
        <v>42760.244212962964</v>
      </c>
    </row>
    <row r="97" spans="1:20" ht="72.5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4">
        <v>41858.664456018516</v>
      </c>
      <c r="T97" s="14">
        <v>41828.664456018516</v>
      </c>
    </row>
    <row r="98" spans="1:20" ht="72.5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4">
        <v>42540.341631944444</v>
      </c>
      <c r="T98" s="14">
        <v>42510.341631944444</v>
      </c>
    </row>
    <row r="99" spans="1:20" ht="58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4">
        <v>42270.840289351851</v>
      </c>
      <c r="T99" s="14">
        <v>42240.840289351851</v>
      </c>
    </row>
    <row r="100" spans="1:20" ht="43.5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4">
        <v>41854.754016203704</v>
      </c>
      <c r="T100" s="14">
        <v>41809.754016203704</v>
      </c>
    </row>
    <row r="101" spans="1:20" ht="58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4">
        <v>42454.858796296292</v>
      </c>
      <c r="T101" s="14">
        <v>42394.900462962964</v>
      </c>
    </row>
    <row r="102" spans="1:20" ht="58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4">
        <v>41830.895254629628</v>
      </c>
      <c r="T102" s="14">
        <v>41805.895254629628</v>
      </c>
    </row>
    <row r="103" spans="1:20" ht="58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4">
        <v>41965.249305555553</v>
      </c>
      <c r="T103" s="14">
        <v>41932.871990740743</v>
      </c>
    </row>
    <row r="104" spans="1:20" ht="72.5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4">
        <v>42064.75509259259</v>
      </c>
      <c r="T104" s="14">
        <v>42034.75509259259</v>
      </c>
    </row>
    <row r="105" spans="1:20" ht="72.5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4">
        <v>41860.914641203701</v>
      </c>
      <c r="T105" s="14">
        <v>41820.914641203701</v>
      </c>
    </row>
    <row r="106" spans="1:20" ht="72.5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4">
        <v>42121.654282407413</v>
      </c>
      <c r="T106" s="14">
        <v>42061.69594907407</v>
      </c>
    </row>
    <row r="107" spans="1:20" ht="72.5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4">
        <v>41912.974803240737</v>
      </c>
      <c r="T107" s="14">
        <v>41892.974803240737</v>
      </c>
    </row>
    <row r="108" spans="1:20" ht="58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4">
        <v>42184.64025462963</v>
      </c>
      <c r="T108" s="14">
        <v>42154.64025462963</v>
      </c>
    </row>
    <row r="109" spans="1:20" ht="29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4">
        <v>42059.125</v>
      </c>
      <c r="T109" s="14">
        <v>42028.118865740747</v>
      </c>
    </row>
    <row r="110" spans="1:20" ht="72.5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4">
        <v>42581.961689814809</v>
      </c>
      <c r="T110" s="14">
        <v>42551.961689814809</v>
      </c>
    </row>
    <row r="111" spans="1:20" ht="72.5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4">
        <v>42158.105046296296</v>
      </c>
      <c r="T111" s="14">
        <v>42113.105046296296</v>
      </c>
    </row>
    <row r="112" spans="1:20" ht="43.5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4">
        <v>42134.724039351851</v>
      </c>
      <c r="T112" s="14">
        <v>42089.724039351851</v>
      </c>
    </row>
    <row r="113" spans="1:20" ht="58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4">
        <v>42088.292361111111</v>
      </c>
      <c r="T113" s="14">
        <v>42058.334027777775</v>
      </c>
    </row>
    <row r="114" spans="1:20" ht="72.5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4">
        <v>41864.138495370367</v>
      </c>
      <c r="T114" s="14">
        <v>41834.138495370367</v>
      </c>
    </row>
    <row r="115" spans="1:20" ht="72.5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4">
        <v>41908.140497685185</v>
      </c>
      <c r="T115" s="14">
        <v>41878.140497685185</v>
      </c>
    </row>
    <row r="116" spans="1:20" ht="43.5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4">
        <v>42108.14025462963</v>
      </c>
      <c r="T116" s="14">
        <v>42048.181921296295</v>
      </c>
    </row>
    <row r="117" spans="1:20" ht="72.5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4">
        <v>41998.844444444447</v>
      </c>
      <c r="T117" s="14">
        <v>41964.844444444447</v>
      </c>
    </row>
    <row r="118" spans="1:20" ht="58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4">
        <v>42218.916666666672</v>
      </c>
      <c r="T118" s="14">
        <v>42187.940081018518</v>
      </c>
    </row>
    <row r="119" spans="1:20" ht="72.5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4">
        <v>41817.898240740738</v>
      </c>
      <c r="T119" s="14">
        <v>41787.898240740738</v>
      </c>
    </row>
    <row r="120" spans="1:20" ht="58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4">
        <v>41859.896562499998</v>
      </c>
      <c r="T120" s="14">
        <v>41829.896562499998</v>
      </c>
    </row>
    <row r="121" spans="1:20" ht="58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4">
        <v>41900.87467592593</v>
      </c>
      <c r="T121" s="14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33D2-6E9C-4E2E-BD45-4CEA9105CC36}">
  <dimension ref="A1:M26"/>
  <sheetViews>
    <sheetView workbookViewId="0">
      <selection activeCell="F30" sqref="F30"/>
    </sheetView>
  </sheetViews>
  <sheetFormatPr defaultRowHeight="14.5" x14ac:dyDescent="0.35"/>
  <cols>
    <col min="1" max="1" width="27.08984375" bestFit="1" customWidth="1"/>
    <col min="2" max="2" width="9.6328125" bestFit="1" customWidth="1"/>
    <col min="3" max="3" width="8.54296875" bestFit="1" customWidth="1"/>
    <col min="6" max="6" width="27.08984375" bestFit="1" customWidth="1"/>
    <col min="7" max="7" width="9.6328125" bestFit="1" customWidth="1"/>
    <col min="8" max="8" width="6.08984375" bestFit="1" customWidth="1"/>
    <col min="11" max="11" width="27.08984375" bestFit="1" customWidth="1"/>
    <col min="12" max="12" width="9.6328125" bestFit="1" customWidth="1"/>
    <col min="13" max="13" width="8.54296875" bestFit="1" customWidth="1"/>
  </cols>
  <sheetData>
    <row r="1" spans="1:13" x14ac:dyDescent="0.35">
      <c r="A1" s="18" t="s">
        <v>8401</v>
      </c>
      <c r="B1" t="s">
        <v>8385</v>
      </c>
      <c r="C1" t="s">
        <v>8386</v>
      </c>
      <c r="F1" s="18" t="s">
        <v>8399</v>
      </c>
      <c r="G1" t="s">
        <v>8385</v>
      </c>
      <c r="H1" t="s">
        <v>8386</v>
      </c>
      <c r="K1" s="18" t="s">
        <v>8400</v>
      </c>
      <c r="L1" t="s">
        <v>8385</v>
      </c>
      <c r="M1" t="s">
        <v>8386</v>
      </c>
    </row>
    <row r="2" spans="1:13" x14ac:dyDescent="0.35">
      <c r="A2" t="s">
        <v>8387</v>
      </c>
      <c r="B2" s="17">
        <f>AVERAGE(Successful_US_Kickstarters!D:D)</f>
        <v>5048.8786407766993</v>
      </c>
      <c r="C2" s="17">
        <f>AVERAGE(Failed_US_Kickstarters!D:D)</f>
        <v>10554.212</v>
      </c>
      <c r="F2" t="s">
        <v>8387</v>
      </c>
      <c r="G2" s="17">
        <f>AVERAGE(Successful_food!D:D)</f>
        <v>14379.411764705883</v>
      </c>
      <c r="H2" s="17">
        <v>0</v>
      </c>
      <c r="K2" t="s">
        <v>8387</v>
      </c>
      <c r="L2" s="17">
        <v>0</v>
      </c>
      <c r="M2" s="17">
        <f>AVERAGE(Failed_food!D:D)</f>
        <v>28700.933333333334</v>
      </c>
    </row>
    <row r="3" spans="1:13" x14ac:dyDescent="0.35">
      <c r="A3" t="s">
        <v>8388</v>
      </c>
      <c r="B3" s="17">
        <f>MEDIAN(Successful_US_Kickstarters!D:D)</f>
        <v>3000</v>
      </c>
      <c r="C3" s="17">
        <f>MEDIAN(Failed_US_Kickstarters!D:D)</f>
        <v>5000</v>
      </c>
      <c r="F3" t="s">
        <v>8388</v>
      </c>
      <c r="G3" s="17">
        <f>MEDIAN(Successful_food!D:D)</f>
        <v>10000</v>
      </c>
      <c r="H3" s="17">
        <v>0</v>
      </c>
      <c r="K3" t="s">
        <v>8388</v>
      </c>
      <c r="L3" s="17">
        <v>0</v>
      </c>
      <c r="M3" s="17">
        <f>MEDIAN(Failed_food!D:D)</f>
        <v>15000</v>
      </c>
    </row>
    <row r="4" spans="1:13" x14ac:dyDescent="0.35">
      <c r="A4" t="s">
        <v>8391</v>
      </c>
      <c r="B4" s="17">
        <f>_xlfn.STDEV.P(Successful_US_Kickstarters!D:D)</f>
        <v>7748.7537726373303</v>
      </c>
      <c r="C4" s="17">
        <f>_xlfn.STDEV.P(Failed_US_Kickstarters!D:D)</f>
        <v>21967.731061515115</v>
      </c>
      <c r="F4" t="s">
        <v>8391</v>
      </c>
      <c r="G4" s="17">
        <f>_xlfn.STDEV.P(Successful_food!D:D)</f>
        <v>11825.788853472754</v>
      </c>
      <c r="H4" s="17">
        <v>0</v>
      </c>
      <c r="K4" t="s">
        <v>8391</v>
      </c>
      <c r="L4" s="17">
        <v>0</v>
      </c>
      <c r="M4" s="17">
        <f>_xlfn.STDEV.P(Failed_food!D:D)</f>
        <v>36835.380714003157</v>
      </c>
    </row>
    <row r="5" spans="1:13" x14ac:dyDescent="0.35">
      <c r="A5" t="s">
        <v>8392</v>
      </c>
      <c r="B5" s="17">
        <f>_xlfn.QUARTILE.EXC(Successful_US_Kickstarters!D:D,3)</f>
        <v>5000</v>
      </c>
      <c r="C5" s="17">
        <f>_xlfn.QUARTILE.EXC(Failed_US_Kickstarters!D:D,3)</f>
        <v>10000</v>
      </c>
      <c r="F5" t="s">
        <v>8392</v>
      </c>
      <c r="G5" s="17">
        <f>_xlfn.QUARTILE.EXC(Successful_food!D:D,3)</f>
        <v>25000</v>
      </c>
      <c r="H5" s="17">
        <v>0</v>
      </c>
      <c r="K5" t="s">
        <v>8392</v>
      </c>
      <c r="L5" s="17">
        <v>0</v>
      </c>
      <c r="M5" s="17">
        <f>_xlfn.QUARTILE.EXC(Failed_food!D:D,3)</f>
        <v>35000</v>
      </c>
    </row>
    <row r="6" spans="1:13" x14ac:dyDescent="0.35">
      <c r="A6" t="s">
        <v>8393</v>
      </c>
      <c r="B6" s="17">
        <f>_xlfn.QUARTILE.EXC(Successful_US_Kickstarters!D:D,1)</f>
        <v>1500</v>
      </c>
      <c r="C6" s="17">
        <f>_xlfn.QUARTILE.EXC(Failed_US_Kickstarters!D:D,1)</f>
        <v>2000</v>
      </c>
      <c r="F6" t="s">
        <v>8393</v>
      </c>
      <c r="G6" s="17">
        <f>_xlfn.QUARTILE.EXC(Successful_food!D:D,1)</f>
        <v>3750</v>
      </c>
      <c r="H6" s="17">
        <v>0</v>
      </c>
      <c r="K6" t="s">
        <v>8393</v>
      </c>
      <c r="L6" s="17">
        <v>0</v>
      </c>
      <c r="M6" s="17">
        <f>_xlfn.QUARTILE.EXC(Failed_food!D:D,1)</f>
        <v>6125</v>
      </c>
    </row>
    <row r="7" spans="1:13" x14ac:dyDescent="0.35">
      <c r="A7" t="s">
        <v>8394</v>
      </c>
      <c r="B7" s="17">
        <f>B5-B6</f>
        <v>3500</v>
      </c>
      <c r="C7" s="17">
        <f>C5-C6</f>
        <v>8000</v>
      </c>
      <c r="F7" t="s">
        <v>8394</v>
      </c>
      <c r="G7" s="17">
        <f>G5-G6</f>
        <v>21250</v>
      </c>
      <c r="H7" s="17">
        <v>0</v>
      </c>
      <c r="K7" t="s">
        <v>8394</v>
      </c>
      <c r="L7" s="17">
        <v>0</v>
      </c>
      <c r="M7" s="17">
        <f>M5-M6</f>
        <v>28875</v>
      </c>
    </row>
    <row r="8" spans="1:13" x14ac:dyDescent="0.35">
      <c r="B8" s="17"/>
      <c r="C8" s="17"/>
      <c r="G8" s="17"/>
      <c r="H8" s="17"/>
      <c r="L8" s="17"/>
      <c r="M8" s="17"/>
    </row>
    <row r="10" spans="1:13" x14ac:dyDescent="0.35">
      <c r="A10" t="s">
        <v>8389</v>
      </c>
      <c r="B10" s="17">
        <f>AVERAGE(Successful_US_Kickstarters!E:E)</f>
        <v>5601.5458009708727</v>
      </c>
      <c r="C10" s="17">
        <f>AVERAGE(Failed_US_Kickstarters!E:E)</f>
        <v>558.65484000000004</v>
      </c>
      <c r="F10" t="s">
        <v>8389</v>
      </c>
      <c r="G10" s="17">
        <f>AVERAGE(Successful_food!E:E)</f>
        <v>24984.915882352943</v>
      </c>
      <c r="H10" s="17">
        <v>0</v>
      </c>
      <c r="K10" t="s">
        <v>8389</v>
      </c>
      <c r="L10" s="17">
        <v>0</v>
      </c>
      <c r="M10" s="17">
        <f>AVERAGE(Failed_food!E:E)</f>
        <v>632.13758333333328</v>
      </c>
    </row>
    <row r="11" spans="1:13" x14ac:dyDescent="0.35">
      <c r="A11" t="s">
        <v>8390</v>
      </c>
      <c r="B11" s="17">
        <f>MEDIAN(Successful_US_Kickstarters!E:E)</f>
        <v>3167.5</v>
      </c>
      <c r="C11" s="17">
        <f>MEDIAN(Failed_US_Kickstarters!E:E)</f>
        <v>103</v>
      </c>
      <c r="F11" t="s">
        <v>8390</v>
      </c>
      <c r="G11" s="17">
        <f>MEDIAN(Successful_food!E:E)</f>
        <v>12412.05</v>
      </c>
      <c r="H11" s="17">
        <v>0</v>
      </c>
      <c r="K11" t="s">
        <v>8390</v>
      </c>
      <c r="L11" s="17">
        <v>0</v>
      </c>
      <c r="M11" s="17">
        <f>MEDIAN(Failed_food!E:E)</f>
        <v>35.5</v>
      </c>
    </row>
    <row r="12" spans="1:13" x14ac:dyDescent="0.35">
      <c r="A12" t="s">
        <v>8398</v>
      </c>
      <c r="B12" s="17">
        <f>_xlfn.STDEV.P(Successful_US_Kickstarters!E:E)</f>
        <v>8334.5731699164608</v>
      </c>
      <c r="C12" s="17">
        <f>_xlfn.STDEV.P(Failed_US_Kickstarters!E:E)</f>
        <v>1330.5230280400915</v>
      </c>
      <c r="F12" t="s">
        <v>8398</v>
      </c>
      <c r="G12" s="17">
        <f>_xlfn.STDEV.P(Successful_food!E:E)</f>
        <v>34947.248324649605</v>
      </c>
      <c r="H12" s="17">
        <v>0</v>
      </c>
      <c r="K12" t="s">
        <v>8398</v>
      </c>
      <c r="L12" s="17">
        <v>0</v>
      </c>
      <c r="M12" s="17">
        <f>_xlfn.STDEV.P(Failed_food!E:E)</f>
        <v>1510.6930855808073</v>
      </c>
    </row>
    <row r="13" spans="1:13" x14ac:dyDescent="0.35">
      <c r="A13" t="s">
        <v>8395</v>
      </c>
      <c r="B13" s="17">
        <f>_xlfn.QUARTILE.EXC(Successful_US_Kickstarters!E:E,3)</f>
        <v>5699</v>
      </c>
      <c r="C13" s="17">
        <f>_xlfn.QUARTILE.EXC(Failed_US_Kickstarters!E:E,3)</f>
        <v>501</v>
      </c>
      <c r="F13" t="s">
        <v>8395</v>
      </c>
      <c r="G13" s="17">
        <f>_xlfn.QUARTILE.EXC(Successful_food!E:E,3)</f>
        <v>30338.25</v>
      </c>
      <c r="H13" s="17">
        <v>0</v>
      </c>
      <c r="K13" t="s">
        <v>8395</v>
      </c>
      <c r="L13" s="17">
        <v>0</v>
      </c>
      <c r="M13" s="17">
        <f>_xlfn.QUARTILE.EXC(Failed_food!E:E,3)</f>
        <v>428.75</v>
      </c>
    </row>
    <row r="14" spans="1:13" x14ac:dyDescent="0.35">
      <c r="A14" t="s">
        <v>8396</v>
      </c>
      <c r="B14" s="17">
        <f>_xlfn.QUARTILE.EXC(Successful_US_Kickstarters!E:E,1)</f>
        <v>1716.5074999999999</v>
      </c>
      <c r="C14" s="17">
        <f>_xlfn.QUARTILE.EXC(Failed_US_Kickstarters!E:E,1)</f>
        <v>9.25</v>
      </c>
      <c r="F14" t="s">
        <v>8396</v>
      </c>
      <c r="G14" s="17">
        <f>_xlfn.QUARTILE.EXC(Successful_food!E:E,1)</f>
        <v>5292</v>
      </c>
      <c r="H14" s="17">
        <v>0</v>
      </c>
      <c r="K14" t="s">
        <v>8396</v>
      </c>
      <c r="L14" s="17">
        <v>0</v>
      </c>
      <c r="M14" s="17">
        <f>_xlfn.QUARTILE.EXC(Failed_food!E:E,1)</f>
        <v>1</v>
      </c>
    </row>
    <row r="15" spans="1:13" x14ac:dyDescent="0.35">
      <c r="A15" t="s">
        <v>8397</v>
      </c>
      <c r="B15" s="17">
        <f>B13-B14</f>
        <v>3982.4925000000003</v>
      </c>
      <c r="C15" s="17">
        <f>C13-C14</f>
        <v>491.75</v>
      </c>
      <c r="F15" t="s">
        <v>8397</v>
      </c>
      <c r="G15" s="17">
        <f>G13-G14</f>
        <v>25046.25</v>
      </c>
      <c r="H15" s="17">
        <v>0</v>
      </c>
      <c r="K15" t="s">
        <v>8397</v>
      </c>
      <c r="L15" s="17">
        <v>0</v>
      </c>
      <c r="M15" s="17">
        <f>M13-M14</f>
        <v>427.75</v>
      </c>
    </row>
    <row r="16" spans="1:13" x14ac:dyDescent="0.35">
      <c r="B16" s="17"/>
      <c r="C16" s="17"/>
    </row>
    <row r="17" spans="2:3" x14ac:dyDescent="0.35">
      <c r="B17" s="17"/>
      <c r="C17" s="17"/>
    </row>
    <row r="18" spans="2:3" x14ac:dyDescent="0.35">
      <c r="B18" s="17"/>
      <c r="C18" s="17"/>
    </row>
    <row r="19" spans="2:3" x14ac:dyDescent="0.35">
      <c r="B19" s="17"/>
      <c r="C19" s="17"/>
    </row>
    <row r="20" spans="2:3" x14ac:dyDescent="0.35">
      <c r="B20" s="17"/>
      <c r="C20" s="17"/>
    </row>
    <row r="21" spans="2:3" x14ac:dyDescent="0.35">
      <c r="B21" s="17"/>
      <c r="C21" s="17"/>
    </row>
    <row r="22" spans="2:3" x14ac:dyDescent="0.35">
      <c r="B22" s="17"/>
      <c r="C22" s="17"/>
    </row>
    <row r="23" spans="2:3" x14ac:dyDescent="0.35">
      <c r="B23" s="17"/>
      <c r="C23" s="17"/>
    </row>
    <row r="24" spans="2:3" x14ac:dyDescent="0.35">
      <c r="B24" s="17"/>
      <c r="C24" s="17"/>
    </row>
    <row r="25" spans="2:3" x14ac:dyDescent="0.35">
      <c r="B25" s="17"/>
      <c r="C25" s="17"/>
    </row>
    <row r="26" spans="2:3" x14ac:dyDescent="0.35">
      <c r="B26" s="17"/>
      <c r="C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Parent_Category_Statistic</vt:lpstr>
      <vt:lpstr>Subcategory_Statistic</vt:lpstr>
      <vt:lpstr>Outcomes_Based_on_Launch_Date</vt:lpstr>
      <vt:lpstr>Edinburg_Research</vt:lpstr>
      <vt:lpstr>Successful_US_Kickstarters</vt:lpstr>
      <vt:lpstr>Failed_US_Kickstarters</vt:lpstr>
      <vt:lpstr>Successful_food</vt:lpstr>
      <vt:lpstr>Failed_food</vt:lpstr>
      <vt:lpstr>Descriptive_Statistics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2020-07-13T21:33:40Z</dcterms:modified>
</cp:coreProperties>
</file>