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gxy\Class\1_Git_Repos\Module_1\kickstarter-analysis\"/>
    </mc:Choice>
  </mc:AlternateContent>
  <xr:revisionPtr revIDLastSave="0" documentId="13_ncr:1_{C84CCA63-A2F6-4D88-A6C6-2CD284EA9592}" xr6:coauthVersionLast="47" xr6:coauthVersionMax="47" xr10:uidLastSave="{00000000-0000-0000-0000-000000000000}"/>
  <bookViews>
    <workbookView xWindow="-120" yWindow="-120" windowWidth="21840" windowHeight="13740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10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13" l="1"/>
  <c r="H2" i="13"/>
  <c r="G3" i="13"/>
  <c r="H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3" i="10"/>
  <c r="C12" i="10"/>
  <c r="C11" i="10"/>
  <c r="C6" i="10"/>
  <c r="C5" i="10"/>
  <c r="C4" i="10"/>
  <c r="B13" i="10"/>
  <c r="B12" i="10"/>
  <c r="B11" i="10"/>
  <c r="B10" i="10"/>
  <c r="B9" i="10"/>
  <c r="B6" i="10"/>
  <c r="B5" i="10"/>
  <c r="B4" i="10"/>
  <c r="B3" i="10"/>
  <c r="B2" i="10"/>
  <c r="C10" i="10"/>
  <c r="C9" i="10"/>
  <c r="C3" i="10"/>
  <c r="C2" i="10"/>
  <c r="D2" i="5"/>
  <c r="D3" i="5"/>
  <c r="D4" i="5"/>
  <c r="D5" i="5"/>
  <c r="D6" i="5"/>
  <c r="C4" i="5"/>
  <c r="C3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B7" i="10" l="1"/>
  <c r="B14" i="10"/>
  <c r="C14" i="10"/>
  <c r="C7" i="10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<sst xmlns="http://schemas.openxmlformats.org/spreadsheetml/2006/main" count="33049" uniqueCount="8417">
  <si>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</si>
  <si>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</si>
  <si>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</si>
  <si>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</si>
  <si>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</si>
  <si>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</si>
  <si>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</si>
  <si>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</si>
  <si>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</si>
  <si>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</si>
  <si>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</si>
  <si>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</si>
  <si>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</si>
  <si>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</si>
  <si>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</si>
  <si>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</si>
  <si>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</si>
  <si>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</si>
  <si>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</si>
  <si>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</si>
  <si>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</si>
  <si>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</si>
  <si>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</si>
  <si>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</si>
  <si>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</si>
  <si>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</si>
  <si>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</si>
  <si>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</si>
  <si>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</si>
  <si>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</si>
  <si>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</si>
  <si>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</si>
  <si>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</si>
  <si>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</si>
  <si>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</si>
  <si>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</si>
  <si>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</si>
  <si>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</si>
  <si>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</si>
  <si>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</si>
  <si>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</si>
  <si>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</si>
  <si>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</si>
  <si>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</si>
  <si>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</si>
  <si>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</si>
  <si>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</si>
  <si>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</si>
  <si>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</si>
  <si>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</si>
  <si>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</si>
  <si>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</si>
  <si>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</si>
  <si>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</si>
  <si>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</si>
  <si>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</si>
  <si>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</si>
  <si>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</si>
  <si>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</si>
  <si>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</si>
  <si>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</si>
  <si>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</si>
  <si>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</si>
  <si>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</si>
  <si>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</si>
  <si>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</si>
  <si>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</si>
  <si>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</si>
  <si>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</si>
  <si>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</si>
  <si>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</si>
  <si>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</si>
  <si>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</si>
  <si>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</si>
  <si>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</si>
  <si>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</si>
  <si>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</si>
  <si>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</si>
  <si>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</si>
  <si>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</si>
  <si>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</si>
  <si>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</si>
  <si>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</si>
  <si>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</si>
  <si>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</si>
  <si>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</si>
  <si>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</si>
  <si>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</si>
  <si>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</si>
  <si>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</si>
  <si>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</si>
  <si>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</si>
  <si>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</si>
  <si>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</si>
  <si>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</si>
  <si>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</si>
  <si>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</si>
  <si>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</si>
  <si>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</si>
  <si>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</si>
  <si>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</si>
  <si>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</si>
  <si>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</si>
  <si>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</si>
  <si>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</si>
  <si>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</si>
  <si>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</si>
  <si>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</si>
  <si>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</si>
  <si>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</si>
  <si>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</si>
  <si>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</si>
  <si>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</si>
  <si>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</si>
  <si>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</si>
  <si>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</si>
  <si>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</si>
  <si>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</si>
  <si>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</si>
  <si>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</si>
  <si>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</si>
  <si>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</si>
  <si>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</si>
  <si>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</si>
  <si>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</si>
  <si>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</si>
  <si>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</si>
  <si>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</si>
  <si>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</si>
  <si>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</si>
  <si>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</si>
  <si>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</si>
  <si>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</si>
  <si>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</si>
  <si>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</si>
  <si>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</si>
  <si>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</si>
  <si>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</si>
  <si>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</si>
  <si>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</si>
  <si>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</si>
  <si>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</si>
  <si>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</si>
  <si>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</si>
  <si>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</si>
  <si>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</si>
  <si>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</si>
  <si>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</si>
  <si>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</si>
  <si>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</si>
  <si>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</si>
  <si>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</si>
  <si>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</si>
  <si>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</si>
  <si>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</si>
  <si>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</si>
  <si>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</si>
  <si>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</si>
  <si>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</si>
  <si>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</si>
  <si>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</si>
  <si>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</si>
  <si>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</si>
  <si>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</si>
  <si>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</si>
  <si>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</si>
  <si>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</si>
  <si>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</si>
  <si>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</si>
  <si>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</si>
  <si>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</si>
  <si>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</si>
  <si>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</si>
  <si>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</si>
  <si>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</si>
  <si>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</si>
  <si>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</si>
  <si>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</si>
  <si>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</si>
  <si>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</si>
  <si>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</si>
  <si>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</si>
  <si>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</si>
  <si>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</si>
  <si>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</si>
  <si>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</si>
  <si>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</si>
  <si>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</si>
  <si>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</si>
  <si>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</si>
  <si>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</si>
  <si>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</si>
  <si>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</si>
  <si>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</si>
  <si>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</si>
  <si>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</si>
  <si>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</si>
  <si>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</si>
  <si>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</si>
  <si>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</si>
  <si>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</si>
  <si>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</si>
  <si>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</si>
  <si>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</si>
  <si>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</si>
  <si>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</si>
  <si>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</si>
  <si>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</si>
  <si>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</si>
  <si>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</si>
  <si>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</si>
  <si>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</si>
  <si>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</si>
  <si>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</si>
  <si>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</si>
  <si>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</si>
  <si>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</si>
  <si>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</si>
  <si>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</si>
  <si>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</si>
  <si>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</si>
  <si>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</si>
  <si>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</si>
  <si>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</si>
  <si>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</si>
  <si>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</si>
  <si>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</si>
  <si>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</si>
  <si>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</si>
  <si>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</si>
  <si>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</si>
  <si>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</si>
  <si>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</si>
  <si>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</si>
  <si>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</si>
  <si>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</si>
  <si>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</si>
  <si>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</si>
  <si>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</si>
  <si>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</si>
  <si>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</si>
  <si>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</si>
  <si>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</si>
  <si>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</si>
  <si>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</si>
  <si>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</si>
  <si>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</si>
  <si>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</si>
  <si>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</si>
  <si>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</si>
  <si>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</si>
  <si>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</si>
  <si>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</si>
  <si>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</si>
  <si>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</si>
  <si>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</si>
  <si>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</si>
  <si>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</si>
  <si>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</si>
  <si>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</si>
  <si>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</si>
  <si>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</si>
  <si>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</si>
  <si>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</si>
  <si>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</si>
  <si>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</si>
  <si>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</si>
  <si>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</si>
  <si>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</si>
  <si>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</si>
  <si>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</si>
  <si>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</si>
  <si>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</si>
  <si>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</si>
  <si>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</si>
  <si>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</si>
  <si>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</si>
  <si>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</si>
  <si>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</si>
  <si>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</si>
  <si>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</si>
  <si>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</si>
  <si>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</si>
  <si>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</si>
  <si>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</si>
  <si>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</si>
  <si>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</si>
  <si>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</si>
  <si>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</si>
  <si>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</si>
  <si>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</si>
  <si>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</si>
  <si>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</si>
  <si>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</si>
  <si>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</si>
  <si>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</si>
  <si>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</si>
  <si>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</si>
  <si>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</si>
  <si>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</si>
  <si>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</si>
  <si>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</si>
  <si>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</si>
  <si>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</si>
  <si>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</si>
  <si>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</si>
  <si>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</si>
  <si>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</si>
  <si>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</si>
  <si>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</si>
  <si>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</si>
  <si>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</si>
  <si>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</si>
  <si>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</si>
  <si>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</si>
  <si>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</si>
  <si>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</si>
  <si>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</si>
  <si>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</si>
  <si>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</si>
  <si>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</si>
  <si>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</si>
  <si>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</si>
  <si>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</si>
  <si>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</si>
  <si>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</si>
  <si>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</si>
  <si>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</si>
  <si>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</si>
  <si>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</si>
  <si>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</si>
  <si>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</si>
  <si>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</si>
  <si>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</si>
  <si>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</si>
  <si>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</si>
  <si>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</si>
  <si>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</si>
  <si>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</si>
  <si>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</si>
  <si>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</si>
  <si>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</si>
  <si>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</si>
  <si>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</si>
  <si>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</si>
  <si>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</si>
  <si>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</si>
  <si>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</si>
  <si>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</si>
  <si>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</si>
  <si>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</si>
  <si>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</si>
  <si>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</si>
  <si>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</si>
  <si>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</si>
  <si>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</si>
  <si>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</si>
  <si>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</si>
  <si>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</si>
  <si>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</si>
  <si>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</si>
  <si>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</si>
  <si>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</si>
  <si>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</si>
  <si>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</si>
  <si>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</si>
  <si>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</si>
  <si>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</si>
  <si>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</si>
  <si>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</si>
  <si>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</si>
  <si>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</si>
  <si>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</si>
  <si>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</si>
  <si>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</si>
  <si>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</si>
  <si>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</si>
  <si>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</si>
  <si>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</si>
  <si>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</si>
  <si>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</si>
  <si>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</si>
  <si>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</si>
  <si>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</si>
  <si>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</si>
  <si>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</si>
  <si>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</si>
  <si>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</si>
  <si>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</si>
  <si>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</si>
  <si>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</si>
  <si>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</si>
  <si>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</si>
  <si>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</si>
  <si>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</si>
  <si>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</si>
  <si>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</si>
  <si>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</si>
  <si>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</si>
  <si>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</si>
  <si>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</si>
  <si>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</si>
  <si>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</si>
  <si>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</si>
  <si>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</si>
  <si>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</si>
  <si>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</si>
  <si>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</si>
  <si>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</si>
  <si>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</si>
  <si>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</si>
  <si>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</si>
  <si>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</si>
  <si>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</si>
  <si>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</si>
  <si>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</si>
  <si>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</si>
  <si>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</si>
  <si>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</si>
  <si>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</si>
  <si>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</si>
  <si>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</si>
  <si>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</si>
  <si>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</si>
  <si>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</si>
  <si>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</si>
  <si>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</si>
  <si>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</si>
  <si>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</si>
  <si>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</si>
  <si>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</si>
  <si>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</si>
  <si>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</si>
  <si>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</si>
  <si>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</si>
  <si>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</si>
  <si>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</si>
  <si>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</si>
  <si>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</si>
  <si>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</si>
  <si>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</si>
  <si>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</si>
  <si>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</si>
  <si>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</si>
  <si>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</si>
  <si>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</si>
  <si>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</si>
  <si>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</si>
  <si>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</si>
  <si>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</si>
  <si>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</si>
  <si>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</si>
  <si>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</si>
  <si>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</si>
  <si>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</si>
  <si>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</si>
  <si>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</si>
  <si>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</si>
  <si>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</si>
  <si>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</si>
  <si>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</si>
  <si>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</si>
  <si>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</si>
  <si>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</si>
  <si>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</si>
  <si>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</si>
  <si>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</si>
  <si>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</si>
  <si>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</si>
  <si>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</si>
  <si>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</si>
  <si>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</si>
  <si>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</si>
  <si>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</si>
  <si>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</si>
  <si>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</si>
  <si>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</si>
  <si>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</si>
  <si>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</si>
  <si>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</si>
  <si>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</si>
  <si>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</si>
  <si>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</si>
  <si>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</si>
  <si>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</si>
  <si>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</si>
  <si>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</si>
  <si>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</si>
  <si>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</si>
  <si>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</si>
  <si>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</si>
  <si>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</si>
  <si>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</si>
  <si>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</si>
  <si>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</si>
  <si>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</si>
  <si>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</si>
  <si>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</si>
  <si>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</si>
  <si>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</si>
  <si>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</si>
  <si>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</si>
  <si>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</si>
  <si>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</si>
  <si>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</si>
  <si>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</si>
  <si>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</si>
  <si>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</si>
  <si>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</si>
  <si>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</si>
  <si>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</si>
  <si>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</si>
  <si>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</si>
  <si>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</si>
  <si>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</si>
  <si>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</si>
  <si>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</si>
  <si>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</si>
  <si>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</si>
  <si>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</si>
  <si>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</si>
  <si>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</si>
  <si>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</si>
  <si>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</si>
  <si>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</si>
  <si>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</si>
  <si>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</si>
  <si>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</si>
  <si>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</si>
  <si>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</si>
  <si>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</si>
  <si>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</si>
  <si>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</si>
  <si>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</si>
  <si>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</si>
  <si>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</si>
  <si>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</si>
  <si>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</si>
  <si>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</si>
  <si>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</si>
  <si>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</si>
  <si>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</si>
  <si>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</si>
  <si>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</si>
  <si>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</si>
  <si>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</si>
  <si>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</si>
  <si>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</si>
  <si>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</si>
  <si>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</si>
  <si>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</si>
  <si>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</si>
  <si>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</si>
  <si>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</si>
  <si>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</si>
  <si>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</si>
  <si>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</si>
  <si>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</si>
  <si>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</si>
  <si>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</si>
  <si>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</si>
  <si>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</si>
  <si>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</si>
  <si>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</si>
  <si>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</si>
  <si>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</si>
  <si>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</si>
  <si>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</si>
  <si>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</si>
  <si>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</si>
  <si>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</si>
  <si>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</si>
  <si>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</si>
  <si>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</si>
  <si>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</si>
  <si>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</si>
  <si>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</si>
  <si>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</si>
  <si>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</si>
  <si>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</si>
  <si>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</si>
  <si>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</si>
  <si>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</si>
  <si>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</si>
  <si>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</si>
  <si>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</si>
  <si>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</si>
  <si>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</si>
  <si>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</si>
  <si>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</si>
  <si>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</si>
  <si>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</si>
  <si>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</si>
  <si>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</si>
  <si>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</si>
  <si>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</si>
  <si>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</si>
  <si>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</si>
  <si>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</si>
  <si>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</si>
  <si>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</si>
  <si>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</si>
  <si>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</si>
  <si>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</si>
  <si>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</si>
  <si>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</si>
  <si>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</si>
  <si>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</si>
  <si>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</si>
  <si>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</si>
  <si>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</si>
  <si>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</si>
  <si>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</si>
  <si>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</si>
  <si>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</si>
  <si>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</si>
  <si>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</si>
  <si>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</si>
  <si>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</si>
  <si>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</si>
  <si>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</si>
  <si>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</si>
  <si>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</si>
  <si>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</si>
  <si>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</si>
  <si>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</si>
  <si>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</si>
  <si>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</si>
  <si>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</si>
  <si>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</si>
  <si>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</si>
  <si>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</si>
  <si>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</si>
  <si>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</si>
  <si>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</si>
  <si>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</si>
  <si>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</si>
  <si>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</si>
  <si>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</si>
  <si>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</si>
  <si>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</si>
  <si>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</si>
  <si>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</si>
  <si>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</si>
  <si>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</si>
  <si>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</si>
  <si>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</si>
  <si>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</si>
  <si>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</si>
  <si>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</si>
  <si>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</si>
  <si>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</si>
  <si>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</si>
  <si>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</si>
  <si>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</si>
  <si>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</si>
  <si>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</si>
  <si>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</si>
  <si>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</si>
  <si>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</si>
  <si>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</si>
  <si>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</si>
  <si>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</si>
  <si>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</si>
  <si>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</si>
  <si>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</si>
  <si>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</si>
  <si>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</si>
  <si>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</si>
  <si>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</si>
  <si>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</si>
  <si>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</si>
  <si>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</si>
  <si>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</si>
  <si>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</si>
  <si>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</si>
  <si>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</si>
  <si>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</si>
  <si>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</si>
  <si>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</si>
  <si>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</si>
  <si>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</si>
  <si>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</si>
  <si>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</si>
  <si>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</si>
  <si>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</si>
  <si>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</si>
  <si>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</si>
  <si>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</si>
  <si>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</si>
  <si>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</si>
  <si>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</si>
  <si>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</si>
  <si>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</si>
  <si>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</si>
  <si>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</si>
  <si>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</si>
  <si>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</si>
  <si>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</si>
  <si>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</si>
  <si>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</si>
  <si>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</si>
  <si>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</si>
  <si>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</si>
  <si>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</si>
  <si>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</si>
  <si>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</si>
  <si>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</si>
  <si>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</si>
  <si>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</si>
  <si>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</si>
  <si>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</si>
  <si>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</si>
  <si>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</si>
  <si>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</si>
  <si>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</si>
  <si>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</si>
  <si>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</si>
  <si>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</si>
  <si>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</si>
  <si>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</si>
  <si>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</si>
  <si>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</si>
  <si>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</si>
  <si>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</si>
  <si>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</si>
  <si>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</si>
  <si>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</si>
  <si>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</si>
  <si>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</si>
  <si>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</si>
  <si>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</si>
  <si>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</si>
  <si>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</si>
  <si>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</si>
  <si>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</si>
  <si>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</si>
  <si>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</si>
  <si>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</si>
  <si>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</si>
  <si>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</si>
  <si>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</si>
  <si>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</si>
  <si>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</si>
  <si>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</si>
  <si>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</si>
  <si>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</si>
  <si>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</si>
  <si>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</si>
  <si>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</si>
  <si>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</si>
  <si>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</si>
  <si>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</si>
  <si>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</si>
  <si>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</si>
  <si>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</si>
  <si>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</si>
  <si>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</si>
  <si>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</si>
  <si>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</si>
  <si>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</si>
  <si>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</si>
  <si>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</si>
  <si>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</si>
  <si>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</si>
  <si>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</si>
  <si>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</si>
  <si>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</si>
  <si>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</si>
  <si>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</si>
  <si>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</si>
  <si>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</si>
  <si>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</si>
  <si>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</si>
  <si>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</si>
  <si>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</si>
  <si>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</si>
  <si>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</si>
  <si>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</si>
  <si>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</si>
  <si>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</si>
  <si>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</si>
  <si>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</si>
  <si>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</si>
  <si>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</si>
  <si>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</si>
  <si>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</si>
  <si>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</si>
  <si>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</si>
  <si>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</si>
  <si>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</si>
  <si>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</si>
  <si>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</si>
  <si>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</si>
  <si>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</si>
  <si>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</si>
  <si>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</si>
  <si>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</si>
  <si>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</si>
  <si>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</si>
  <si>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</si>
  <si>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</si>
  <si>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</si>
  <si>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</si>
  <si>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</si>
  <si>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</si>
  <si>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</si>
  <si>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</si>
  <si>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</si>
  <si>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</si>
  <si>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</si>
  <si>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</si>
  <si>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</si>
  <si>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</si>
  <si>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</si>
  <si>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</si>
  <si>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</si>
  <si>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</si>
  <si>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</si>
  <si>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</si>
  <si>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</si>
  <si>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</si>
  <si>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</si>
  <si>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</si>
  <si>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</si>
  <si>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</si>
  <si>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</si>
  <si>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</si>
  <si>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</si>
  <si>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</si>
  <si>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</si>
  <si>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</si>
  <si>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</si>
  <si>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</si>
  <si>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</si>
  <si>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</si>
  <si>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</si>
  <si>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</si>
  <si>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</si>
  <si>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</si>
  <si>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</si>
  <si>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</si>
  <si>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</si>
  <si>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</si>
  <si>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</si>
  <si>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</si>
  <si>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</si>
  <si>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</si>
  <si>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</si>
  <si>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</si>
  <si>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</si>
  <si>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</si>
  <si>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</si>
  <si>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</si>
  <si>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</si>
  <si>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</si>
  <si>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</si>
  <si>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</si>
  <si>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</si>
  <si>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</si>
  <si>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</si>
  <si>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</si>
  <si>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</si>
  <si>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</si>
  <si>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</si>
  <si>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</si>
  <si>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</si>
  <si>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</si>
  <si>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</si>
  <si>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</si>
  <si>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</si>
  <si>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</si>
  <si>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</si>
  <si>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</si>
  <si>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</si>
  <si>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</si>
  <si>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</si>
  <si>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</si>
  <si>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</si>
  <si>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</si>
  <si>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</si>
  <si>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</si>
  <si>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</si>
  <si>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</si>
  <si>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</si>
  <si>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</si>
  <si>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</si>
  <si>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</si>
  <si>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</si>
  <si>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</si>
  <si>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</si>
  <si>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</si>
  <si>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</si>
  <si>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</si>
  <si>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</si>
  <si>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</si>
  <si>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</si>
  <si>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</si>
  <si>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</si>
  <si>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</si>
  <si>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</si>
  <si>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</si>
  <si>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</si>
  <si>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</si>
  <si>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</si>
  <si>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</si>
  <si>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</si>
  <si>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</si>
  <si>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</si>
  <si>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</si>
  <si>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</si>
  <si>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</si>
  <si>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</si>
  <si>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</si>
  <si>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</si>
  <si>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</si>
  <si>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</si>
  <si>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</si>
  <si>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</si>
  <si>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</si>
  <si>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</si>
  <si>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</si>
  <si>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</si>
  <si>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</si>
  <si>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</si>
  <si>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</si>
  <si>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</si>
  <si>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</si>
  <si>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</si>
  <si>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</si>
  <si>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</si>
  <si>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</si>
  <si>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</si>
  <si>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</si>
  <si>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</si>
  <si>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</si>
  <si>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</si>
  <si>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</si>
  <si>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</si>
  <si>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</si>
  <si>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</si>
  <si>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</si>
  <si>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</si>
  <si>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</si>
  <si>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</si>
  <si>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</si>
  <si>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</si>
  <si>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</si>
  <si>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</si>
  <si>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</si>
  <si>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</si>
  <si>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</si>
  <si>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</si>
  <si>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</si>
  <si>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</si>
  <si>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</si>
  <si>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</si>
  <si>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</si>
  <si>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</si>
  <si>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</si>
  <si>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</si>
  <si>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</si>
  <si>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</si>
  <si>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</si>
  <si>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</si>
  <si>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</si>
  <si>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</si>
  <si>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</si>
  <si>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</si>
  <si>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</si>
  <si>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</si>
  <si>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</si>
  <si>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</si>
  <si>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</si>
  <si>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</si>
  <si>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</si>
  <si>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</si>
  <si>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</si>
  <si>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</si>
  <si>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</si>
  <si>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</si>
  <si>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</si>
  <si>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</si>
  <si>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</si>
  <si>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</si>
  <si>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</si>
  <si>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</si>
  <si>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</si>
  <si>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</si>
  <si>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</si>
  <si>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</si>
  <si>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</si>
  <si>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</si>
  <si>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</si>
  <si>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</si>
  <si>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</si>
  <si>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</si>
  <si>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</si>
  <si>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</si>
  <si>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</si>
  <si>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</si>
  <si>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</si>
  <si>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</si>
  <si>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</si>
  <si>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</si>
  <si>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</si>
  <si>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</si>
  <si>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</si>
  <si>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</si>
  <si>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</si>
  <si>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</si>
  <si>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</si>
  <si>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</si>
  <si>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</si>
  <si>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</si>
  <si>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</si>
  <si>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</si>
  <si>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</si>
  <si>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</si>
  <si>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</si>
  <si>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</si>
  <si>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</si>
  <si>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</si>
  <si>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</si>
  <si>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</si>
  <si>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</si>
  <si>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</si>
  <si>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</si>
  <si>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</si>
  <si>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</si>
  <si>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</si>
  <si>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</si>
  <si>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</si>
  <si>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</si>
  <si>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</si>
  <si>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</si>
  <si>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</si>
  <si>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</si>
  <si>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</si>
  <si>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</si>
  <si>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</si>
  <si>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</si>
  <si>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</si>
  <si>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</si>
  <si>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</si>
  <si>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</si>
  <si>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</si>
  <si>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</si>
  <si>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</si>
  <si>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</si>
  <si>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</si>
  <si>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</si>
  <si>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</si>
  <si>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</si>
  <si>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</si>
  <si>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</si>
  <si>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</si>
  <si>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</si>
  <si>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</si>
  <si>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</si>
  <si>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</si>
  <si>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</si>
  <si>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</si>
  <si>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</si>
  <si>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</si>
  <si>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</si>
  <si>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</si>
  <si>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</si>
  <si>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</si>
  <si>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</si>
  <si>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</si>
  <si>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</si>
  <si>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</si>
  <si>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</si>
  <si>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</si>
  <si>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</si>
  <si>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</si>
  <si>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</si>
  <si>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</si>
  <si>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</si>
  <si>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</si>
  <si>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</si>
  <si>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</si>
  <si>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</si>
  <si>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</si>
  <si>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</si>
  <si>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</si>
  <si>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</si>
  <si>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</si>
  <si>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</si>
  <si>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</si>
  <si>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</si>
  <si>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</si>
  <si>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</si>
  <si>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</si>
  <si>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</si>
  <si>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</si>
  <si>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</si>
  <si>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</si>
  <si>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</si>
  <si>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</si>
  <si>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</si>
  <si>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</si>
  <si>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</si>
  <si>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</si>
  <si>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</si>
  <si>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</si>
  <si>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</si>
  <si>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</si>
  <si>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</si>
  <si>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</si>
  <si>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</si>
  <si>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</si>
  <si>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</si>
  <si>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</si>
  <si>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</si>
  <si>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</si>
  <si>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</si>
  <si>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</si>
  <si>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</si>
  <si>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</si>
  <si>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</si>
  <si>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</si>
  <si>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</si>
  <si>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</si>
  <si>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</si>
  <si>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</si>
  <si>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</si>
  <si>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</si>
  <si>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</si>
  <si>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</si>
  <si>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</si>
  <si>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</si>
  <si>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</si>
  <si>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</si>
  <si>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</si>
  <si>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</si>
  <si>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</si>
  <si>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</si>
  <si>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</si>
  <si>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</si>
  <si>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</si>
  <si>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</si>
  <si>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</si>
  <si>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</si>
  <si>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</si>
  <si>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</si>
  <si>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</si>
  <si>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</si>
  <si>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</si>
  <si>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</si>
  <si>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</si>
  <si>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</si>
  <si>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</si>
  <si>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</si>
  <si>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</si>
  <si>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</si>
  <si>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</si>
  <si>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</si>
  <si>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</si>
  <si>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</si>
  <si>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</si>
  <si>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</si>
  <si>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</si>
  <si>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</si>
  <si>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</si>
  <si>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</si>
  <si>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</si>
  <si>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</si>
  <si>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</si>
  <si>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</si>
  <si>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</si>
  <si>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</si>
  <si>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</si>
  <si>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</si>
  <si>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</si>
  <si>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</si>
  <si>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</si>
  <si>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</si>
  <si>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</si>
  <si>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</si>
  <si>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</si>
  <si>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</si>
  <si>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</si>
  <si>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</si>
  <si>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</si>
  <si>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</si>
  <si>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</si>
  <si>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</si>
  <si>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</si>
  <si>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</si>
  <si>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</si>
  <si>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</si>
  <si>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</si>
  <si>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</si>
  <si>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</si>
  <si>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</si>
  <si>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</si>
  <si>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</si>
  <si>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</si>
  <si>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</si>
  <si>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</si>
  <si>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</si>
  <si>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</si>
  <si>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</si>
  <si>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</si>
  <si>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</si>
  <si>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</si>
  <si>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</si>
  <si>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</si>
  <si>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</si>
  <si>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</si>
  <si>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</si>
  <si>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</si>
  <si>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</si>
  <si>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</si>
  <si>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</si>
  <si>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</si>
  <si>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</si>
  <si>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</si>
  <si>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</si>
  <si>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</si>
  <si>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</si>
  <si>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</si>
  <si>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</si>
  <si>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</si>
  <si>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</si>
  <si>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</si>
  <si>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</si>
  <si>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</si>
  <si>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</si>
  <si>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</si>
  <si>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</si>
  <si>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</si>
  <si>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</si>
  <si>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</si>
  <si>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</si>
  <si>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</si>
  <si>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</si>
  <si>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</si>
  <si>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</si>
  <si>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</si>
  <si>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</si>
  <si>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</si>
  <si>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</si>
  <si>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</si>
  <si>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</si>
  <si>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</si>
  <si>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</si>
  <si>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</si>
  <si>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</si>
  <si>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</si>
  <si>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</si>
  <si>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</si>
  <si>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</si>
  <si>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</si>
  <si>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</si>
  <si>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</si>
  <si>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</si>
  <si>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</si>
  <si>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</si>
  <si>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</si>
  <si>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</si>
  <si>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</si>
  <si>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</si>
  <si>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</si>
  <si>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</si>
  <si>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</si>
  <si>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</si>
  <si>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</si>
  <si>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</si>
  <si>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</si>
  <si>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</si>
  <si>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</si>
  <si>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</si>
  <si>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</si>
  <si>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</si>
  <si>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</si>
  <si>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</si>
  <si>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</si>
  <si>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</si>
  <si>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</si>
  <si>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</si>
  <si>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</si>
  <si>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</si>
  <si>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</si>
  <si>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</si>
  <si>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</si>
  <si>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</si>
  <si>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</si>
  <si>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</si>
  <si>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</si>
  <si>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</si>
  <si>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</si>
  <si>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</si>
  <si>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</si>
  <si>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</si>
  <si>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</si>
  <si>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</si>
  <si>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</si>
  <si>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</si>
  <si>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</si>
  <si>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</si>
  <si>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</si>
  <si>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</si>
  <si>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</si>
  <si>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</si>
  <si>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</si>
  <si>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</si>
  <si>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</si>
  <si>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</si>
  <si>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</si>
  <si>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</si>
  <si>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</si>
  <si>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</si>
  <si>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</si>
  <si>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</si>
  <si>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</si>
  <si>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</si>
  <si>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</si>
  <si>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</si>
  <si>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</si>
  <si>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</si>
  <si>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</si>
  <si>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</si>
  <si>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</si>
  <si>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</si>
  <si>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</si>
  <si>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</si>
  <si>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</si>
  <si>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</si>
  <si>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</si>
  <si>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</si>
  <si>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</si>
  <si>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</si>
  <si>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</si>
  <si>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</si>
  <si>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</si>
  <si>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</si>
  <si>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</si>
  <si>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</si>
  <si>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</si>
  <si>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</si>
  <si>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</si>
  <si>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</si>
  <si>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</si>
  <si>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</si>
  <si>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</si>
  <si>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</si>
  <si>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</si>
  <si>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</si>
  <si>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</si>
  <si>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</si>
  <si>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</si>
  <si>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</si>
  <si>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</si>
  <si>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</si>
  <si>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</si>
  <si>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</si>
  <si>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</si>
  <si>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</si>
  <si>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</si>
  <si>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</si>
  <si>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</si>
  <si>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</si>
  <si>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</si>
  <si>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</si>
  <si>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</si>
  <si>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</si>
  <si>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</si>
  <si>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</si>
  <si>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</si>
  <si>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</si>
  <si>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</si>
  <si>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</si>
  <si>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</si>
  <si>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</si>
  <si>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</si>
  <si>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</si>
  <si>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</si>
  <si>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</si>
  <si>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</si>
  <si>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</si>
  <si>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</si>
  <si>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</si>
  <si>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</si>
  <si>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</si>
  <si>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</si>
  <si>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</si>
  <si>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</si>
  <si>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</si>
  <si>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</si>
  <si>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</si>
  <si>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</si>
  <si>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</si>
  <si>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</si>
  <si>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</si>
  <si>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</si>
  <si>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</si>
  <si>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</si>
  <si>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</si>
  <si>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</si>
  <si>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</si>
  <si>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</si>
  <si>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</si>
  <si>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</si>
  <si>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</si>
  <si>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</si>
  <si>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</si>
  <si>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</si>
  <si>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</si>
  <si>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</si>
  <si>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</si>
  <si>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</si>
  <si>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</si>
  <si>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</si>
  <si>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</si>
  <si>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</si>
  <si>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</si>
  <si>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</si>
  <si>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</si>
  <si>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</si>
  <si>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</si>
  <si>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</si>
  <si>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</si>
  <si>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</si>
  <si>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</si>
  <si>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</si>
  <si>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</si>
  <si>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</si>
  <si>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</si>
  <si>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</si>
  <si>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</si>
  <si>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</si>
  <si>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</si>
  <si>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</si>
  <si>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</si>
  <si>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</si>
  <si>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</si>
  <si>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</si>
  <si>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</si>
  <si>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</si>
  <si>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</si>
  <si>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</si>
  <si>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</si>
  <si>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</si>
  <si>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</si>
  <si>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</si>
  <si>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</si>
  <si>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</si>
  <si>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</si>
  <si>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</si>
  <si>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</si>
  <si>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</si>
  <si>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</si>
  <si>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</si>
  <si>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</si>
  <si>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</si>
  <si>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</si>
  <si>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</si>
  <si>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</si>
  <si>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</si>
  <si>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</si>
  <si>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</si>
  <si>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</si>
  <si>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</si>
  <si>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</si>
  <si>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</si>
  <si>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</si>
  <si>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</si>
  <si>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</si>
  <si>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</si>
  <si>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</si>
  <si>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</si>
  <si>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</si>
  <si>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</si>
  <si>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</si>
  <si>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</si>
  <si>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</si>
  <si>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</si>
  <si>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</si>
  <si>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</si>
  <si>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</si>
  <si>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</si>
  <si>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</si>
  <si>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</si>
  <si>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</si>
  <si>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</si>
  <si>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</si>
  <si>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</si>
  <si>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</si>
  <si>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</si>
  <si>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</si>
  <si>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</si>
  <si>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</si>
  <si>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</si>
  <si>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</si>
  <si>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</si>
  <si>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</si>
  <si>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</si>
  <si>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</si>
  <si>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</si>
  <si>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</si>
  <si>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</si>
  <si>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</si>
  <si>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</si>
  <si>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</si>
  <si>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</si>
  <si>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</si>
  <si>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</si>
  <si>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</si>
  <si>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</si>
  <si>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</si>
  <si>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</si>
  <si>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</si>
  <si>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</si>
  <si>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</si>
  <si>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</si>
  <si>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</si>
  <si>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</si>
  <si>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</si>
  <si>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</si>
  <si>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</si>
  <si>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</si>
  <si>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</si>
  <si>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</si>
  <si>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</si>
  <si>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</si>
  <si>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</si>
  <si>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</si>
  <si>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</si>
  <si>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</si>
  <si>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</si>
  <si>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</si>
  <si>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</si>
  <si>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</si>
  <si>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</si>
  <si>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</si>
  <si>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</si>
  <si>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</si>
  <si>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</si>
  <si>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</si>
  <si>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</si>
  <si>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</si>
  <si>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</si>
  <si>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</si>
  <si>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</si>
  <si>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</si>
  <si>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</si>
  <si>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</si>
  <si>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</si>
  <si>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</si>
  <si>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</si>
  <si>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</si>
  <si>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</si>
  <si>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</si>
  <si>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</si>
  <si>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</si>
  <si>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</si>
  <si>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</si>
  <si>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</si>
  <si>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</si>
  <si>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</si>
  <si>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</si>
  <si>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</si>
  <si>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</si>
  <si>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</si>
  <si>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</si>
  <si>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</si>
  <si>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</si>
  <si>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</si>
  <si>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</si>
  <si>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</si>
  <si>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</si>
  <si>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</si>
  <si>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</si>
  <si>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</si>
  <si>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</si>
  <si>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</si>
  <si>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</si>
  <si>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</si>
  <si>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</si>
  <si>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</si>
  <si>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</si>
  <si>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</si>
  <si>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</si>
  <si>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</si>
  <si>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</si>
  <si>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</si>
  <si>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</si>
  <si>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</si>
  <si>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</si>
  <si>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</si>
  <si>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</si>
  <si>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</si>
  <si>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</si>
  <si>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</si>
  <si>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</si>
  <si>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</si>
  <si>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</si>
  <si>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</si>
  <si>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</si>
  <si>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</si>
  <si>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</si>
  <si>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</si>
  <si>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</si>
  <si>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</si>
  <si>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</si>
  <si>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</si>
  <si>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</si>
  <si>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</si>
  <si>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</si>
  <si>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</si>
  <si>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</si>
  <si>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</si>
  <si>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</si>
  <si>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</si>
  <si>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</si>
  <si>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</si>
  <si>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</si>
  <si>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</si>
  <si>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</si>
  <si>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</si>
  <si>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</si>
  <si>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</si>
  <si>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</si>
  <si>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</si>
  <si>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</si>
  <si>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</si>
  <si>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</si>
  <si>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</si>
  <si>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</si>
  <si>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</si>
  <si>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</si>
  <si>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</si>
  <si>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</si>
  <si>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</si>
  <si>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</si>
  <si>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</si>
  <si>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</si>
  <si>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</si>
  <si>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</si>
  <si>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</si>
  <si>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</si>
  <si>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</si>
  <si>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</si>
  <si>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</si>
  <si>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</si>
  <si>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</si>
  <si>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</si>
  <si>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</si>
  <si>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</si>
  <si>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</si>
  <si>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</si>
  <si>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</si>
  <si>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</si>
  <si>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</si>
  <si>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</si>
  <si>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</si>
  <si>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</si>
  <si>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</si>
  <si>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</si>
  <si>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</si>
  <si>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</si>
  <si>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</si>
  <si>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</si>
  <si>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</si>
  <si>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</si>
  <si>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</si>
  <si>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</si>
  <si>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</si>
  <si>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</si>
  <si>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</si>
  <si>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</si>
  <si>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</si>
  <si>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</si>
  <si>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</si>
  <si>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</si>
  <si>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</si>
  <si>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</si>
  <si>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</si>
  <si>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</si>
  <si>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</si>
  <si>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</si>
  <si>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</si>
  <si>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</si>
  <si>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</si>
  <si>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</si>
  <si>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</si>
  <si>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</si>
  <si>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</si>
  <si>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</si>
  <si>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</si>
  <si>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</si>
  <si>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</si>
  <si>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</si>
  <si>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</si>
  <si>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</si>
  <si>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</si>
  <si>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</si>
  <si>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</si>
  <si>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</si>
  <si>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</si>
  <si>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</si>
  <si>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</si>
  <si>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</si>
  <si>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</si>
  <si>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</si>
  <si>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</si>
  <si>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</si>
  <si>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</si>
  <si>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</si>
  <si>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</si>
  <si>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</si>
  <si>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</si>
  <si>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</si>
  <si>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</si>
  <si>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</si>
  <si>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</si>
  <si>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</si>
  <si>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</si>
  <si>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</si>
  <si>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</si>
  <si>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</si>
  <si>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</si>
  <si>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</si>
  <si>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</si>
  <si>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</si>
  <si>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</si>
  <si>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</si>
  <si>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</si>
  <si>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</si>
  <si>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</si>
  <si>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</si>
  <si>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</si>
  <si>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</si>
  <si>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</si>
  <si>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</si>
  <si>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</si>
  <si>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</si>
  <si>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</si>
  <si>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</si>
  <si>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</si>
  <si>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</si>
  <si>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</si>
  <si>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</si>
  <si>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</si>
  <si>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</si>
  <si>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</si>
  <si>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</si>
  <si>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</si>
  <si>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</si>
  <si>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</si>
  <si>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</si>
  <si>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</si>
  <si>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</si>
  <si>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</si>
  <si>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</si>
  <si>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</si>
  <si>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</si>
  <si>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</si>
  <si>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</si>
  <si>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</si>
  <si>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</si>
  <si>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</si>
  <si>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</si>
  <si>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</si>
  <si>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</si>
  <si>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</si>
  <si>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</si>
  <si>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</si>
  <si>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</si>
  <si>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</si>
  <si>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</si>
  <si>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</si>
  <si>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</si>
  <si>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</si>
  <si>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</si>
  <si>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</si>
  <si>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</si>
  <si>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</si>
  <si>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</si>
  <si>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</si>
  <si>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</si>
  <si>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</si>
  <si>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</si>
  <si>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</si>
  <si>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</si>
  <si>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</si>
  <si>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</si>
  <si>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</si>
  <si>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</si>
  <si>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</si>
  <si>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</si>
  <si>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</si>
  <si>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</si>
  <si>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</si>
  <si>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</si>
  <si>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</si>
  <si>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</si>
  <si>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</si>
  <si>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</si>
  <si>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</si>
  <si>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</si>
  <si>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</si>
  <si>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</si>
  <si>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</si>
  <si>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</si>
  <si>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</si>
  <si>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</si>
  <si>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</si>
  <si>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</si>
  <si>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</si>
  <si>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</si>
  <si>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</si>
  <si>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</si>
  <si>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</si>
  <si>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</si>
  <si>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</si>
  <si>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</si>
  <si>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</si>
  <si>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</si>
  <si>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</si>
  <si>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</si>
  <si>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</si>
  <si>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</si>
  <si>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</si>
  <si>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</si>
  <si>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</si>
  <si>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</si>
  <si>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</si>
  <si>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</si>
  <si>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</si>
  <si>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</si>
  <si>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</si>
  <si>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</si>
  <si>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</si>
  <si>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</si>
  <si>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</si>
  <si>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</si>
  <si>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</si>
  <si>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</si>
  <si>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</si>
  <si>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</si>
  <si>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</si>
  <si>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</si>
  <si>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</si>
  <si>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</si>
  <si>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</si>
  <si>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</si>
  <si>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</si>
  <si>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</si>
  <si>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</si>
  <si>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</si>
  <si>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</si>
  <si>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</si>
  <si>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</si>
  <si>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</si>
  <si>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</si>
  <si>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</si>
  <si>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</si>
  <si>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</si>
  <si>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</si>
  <si>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</si>
  <si>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</si>
  <si>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</si>
  <si>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</si>
  <si>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</si>
  <si>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</si>
  <si>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</si>
  <si>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</si>
  <si>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</si>
  <si>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</si>
  <si>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</si>
  <si>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</si>
  <si>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</si>
  <si>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</si>
  <si>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</si>
  <si>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</si>
  <si>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</si>
  <si>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</si>
  <si>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</si>
  <si>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</si>
  <si>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</si>
  <si>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</si>
  <si>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</si>
  <si>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</si>
  <si>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</si>
  <si>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</si>
  <si>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</si>
  <si>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</si>
  <si>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</si>
  <si>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</si>
  <si>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</si>
  <si>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</si>
  <si>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</si>
  <si>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</si>
  <si>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</si>
  <si>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</si>
  <si>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</si>
  <si>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</si>
  <si>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</si>
  <si>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</si>
  <si>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</si>
  <si>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</si>
  <si>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</si>
  <si>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</si>
  <si>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</si>
  <si>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</si>
  <si>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</si>
  <si>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</si>
  <si>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</si>
  <si>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</si>
  <si>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</si>
  <si>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</si>
  <si>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</si>
  <si>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</si>
  <si>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</si>
  <si>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</si>
  <si>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</si>
  <si>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</si>
  <si>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</si>
  <si>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</si>
  <si>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</si>
  <si>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</si>
  <si>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</si>
  <si>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</si>
  <si>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</si>
  <si>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</si>
  <si>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</si>
  <si>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</si>
  <si>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</si>
  <si>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</si>
  <si>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</si>
  <si>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</si>
  <si>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</si>
  <si>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</si>
  <si>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</si>
  <si>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</si>
  <si>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</si>
  <si>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</si>
  <si>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</si>
  <si>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</si>
  <si>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</si>
  <si>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</si>
  <si>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</si>
  <si>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</si>
  <si>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</si>
  <si>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</si>
  <si>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</si>
  <si>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</si>
  <si>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</si>
  <si>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</si>
  <si>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</si>
  <si>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</si>
  <si>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</si>
  <si>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</si>
  <si>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</si>
  <si>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</si>
  <si>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</si>
  <si>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</si>
  <si>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</si>
  <si>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</si>
  <si>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</si>
  <si>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</si>
  <si>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</si>
  <si>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</si>
  <si>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</si>
  <si>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</si>
  <si>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</si>
  <si>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</si>
  <si>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</si>
  <si>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</si>
  <si>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</si>
  <si>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</si>
  <si>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</si>
  <si>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</si>
  <si>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</si>
  <si>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</si>
  <si>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</si>
  <si>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</si>
  <si>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</si>
  <si>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</si>
  <si>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</si>
  <si>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</si>
  <si>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</si>
  <si>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</si>
  <si>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</si>
  <si>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</si>
  <si>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</si>
  <si>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</si>
  <si>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</si>
  <si>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</si>
  <si>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</si>
  <si>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</si>
  <si>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</si>
  <si>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</si>
  <si>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</si>
  <si>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</si>
  <si>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</si>
  <si>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</si>
  <si>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</si>
  <si>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</si>
  <si>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</si>
  <si>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</si>
  <si>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</si>
  <si>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</si>
  <si>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</si>
  <si>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</si>
  <si>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</si>
  <si>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</si>
  <si>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</si>
  <si>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</si>
  <si>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</si>
  <si>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</si>
  <si>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</si>
  <si>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</si>
  <si>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</si>
  <si>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</si>
  <si>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</si>
  <si>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</si>
  <si>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</si>
  <si>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</si>
  <si>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</si>
  <si>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</si>
  <si>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</si>
  <si>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</si>
  <si>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</si>
  <si>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</si>
  <si>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</si>
  <si>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</si>
  <si>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</si>
  <si>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</si>
  <si>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</si>
  <si>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</si>
  <si>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</si>
  <si>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</si>
  <si>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</si>
  <si>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</si>
  <si>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</si>
  <si>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</si>
  <si>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</si>
  <si>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</si>
  <si>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</si>
  <si>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</si>
  <si>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</si>
  <si>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</si>
  <si>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</si>
  <si>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</si>
  <si>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</si>
  <si>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</si>
  <si>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</si>
  <si>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</si>
  <si>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</si>
  <si>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</si>
  <si>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</si>
  <si>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</si>
  <si>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</si>
  <si>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</si>
  <si>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</si>
  <si>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</si>
  <si>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</si>
  <si>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</si>
  <si>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</si>
  <si>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</si>
  <si>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</si>
  <si>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</si>
  <si>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</si>
  <si>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</si>
  <si>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</si>
  <si>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</si>
  <si>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</si>
  <si>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</si>
  <si>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</si>
  <si>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</si>
  <si>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</si>
  <si>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</si>
  <si>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</si>
  <si>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</si>
  <si>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</si>
  <si>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</si>
  <si>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</si>
  <si>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</si>
  <si>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</si>
  <si>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</si>
  <si>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</si>
  <si>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</si>
  <si>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</si>
  <si>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</si>
  <si>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</si>
  <si>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</si>
  <si>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</si>
  <si>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</si>
  <si>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</si>
  <si>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</si>
  <si>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</si>
  <si>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</si>
  <si>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</si>
  <si>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</si>
  <si>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</si>
  <si>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</si>
  <si>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</si>
  <si>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</si>
  <si>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</si>
  <si>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</si>
  <si>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</si>
  <si>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</si>
  <si>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</si>
  <si>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</si>
  <si>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</si>
  <si>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</si>
  <si>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</si>
  <si>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</si>
  <si>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</si>
  <si>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</si>
  <si>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</si>
  <si>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</si>
  <si>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</si>
  <si>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</si>
  <si>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</si>
  <si>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</si>
  <si>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</si>
  <si>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</si>
  <si>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</si>
  <si>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</si>
  <si>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</si>
  <si>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</si>
  <si>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</si>
  <si>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</si>
  <si>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</si>
  <si>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</si>
  <si>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</si>
  <si>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</si>
  <si>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</si>
  <si>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</si>
  <si>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</si>
  <si>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</si>
  <si>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</si>
  <si>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</si>
  <si>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</si>
  <si>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</si>
  <si>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</si>
  <si>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</si>
  <si>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</si>
  <si>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</si>
  <si>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</si>
  <si>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</si>
  <si>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</si>
  <si>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</si>
  <si>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</si>
  <si>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</si>
  <si>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</si>
  <si>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</si>
  <si>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</si>
  <si>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</si>
  <si>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</si>
  <si>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</si>
  <si>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</si>
  <si>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</si>
  <si>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</si>
  <si>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</si>
  <si>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</si>
  <si>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</si>
  <si>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</si>
  <si>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</si>
  <si>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</si>
  <si>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</si>
  <si>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</si>
  <si>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</si>
  <si>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</si>
  <si>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</si>
  <si>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</si>
  <si>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</si>
  <si>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</si>
  <si>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</si>
  <si>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</si>
  <si>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</si>
  <si>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</si>
  <si>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</si>
  <si>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</si>
  <si>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</si>
  <si>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</si>
  <si>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</si>
  <si>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</si>
  <si>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</si>
  <si>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</si>
  <si>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</si>
  <si>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</si>
  <si>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</si>
  <si>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</si>
  <si>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</si>
  <si>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</si>
  <si>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</si>
  <si>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</si>
  <si>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</si>
  <si>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</si>
  <si>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</si>
  <si>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</si>
  <si>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</si>
  <si>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</si>
  <si>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</si>
  <si>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</si>
  <si>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</si>
  <si>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</si>
  <si>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</si>
  <si>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</si>
  <si>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</si>
  <si>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</si>
  <si>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</si>
  <si>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</si>
  <si>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</si>
  <si>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</si>
  <si>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</si>
  <si>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</si>
  <si>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</si>
  <si>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</si>
  <si>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</si>
  <si>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</si>
  <si>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</si>
  <si>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</si>
  <si>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</si>
  <si>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</si>
  <si>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</si>
  <si>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</si>
  <si>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</si>
  <si>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</si>
  <si>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</si>
  <si>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</si>
  <si>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</si>
  <si>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</si>
  <si>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</si>
  <si>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</si>
  <si>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</si>
  <si>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</si>
  <si>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</si>
  <si>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</si>
  <si>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</si>
  <si>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</si>
  <si>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</si>
  <si>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</si>
  <si>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</si>
  <si>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</si>
  <si>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</si>
  <si>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</si>
  <si>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</si>
  <si>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</si>
  <si>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</si>
  <si>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</si>
  <si>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</si>
  <si>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</si>
  <si>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</si>
  <si>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</si>
  <si>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</si>
  <si>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</si>
  <si>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</si>
  <si>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</si>
  <si>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</si>
  <si>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</si>
  <si>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</si>
  <si>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</si>
  <si>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</si>
  <si>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</si>
  <si>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</si>
  <si>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</si>
  <si>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</si>
  <si>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</si>
  <si>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</si>
  <si>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</si>
  <si>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</si>
  <si>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</si>
  <si>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</si>
  <si>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</si>
  <si>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</si>
  <si>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</si>
  <si>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</si>
  <si>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</si>
  <si>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</si>
  <si>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</si>
  <si>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</si>
  <si>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</si>
  <si>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</si>
  <si>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</si>
  <si>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</si>
  <si>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</si>
  <si>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</si>
  <si>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</si>
  <si>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</si>
  <si>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</si>
  <si>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</si>
  <si>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</si>
  <si>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</si>
  <si>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</si>
  <si>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</si>
  <si>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</si>
  <si>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</si>
  <si>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</si>
  <si>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</si>
  <si>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</si>
  <si>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</si>
  <si>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</si>
  <si>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</si>
  <si>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</si>
  <si>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</si>
  <si>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</si>
  <si>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</si>
  <si>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</si>
  <si>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</si>
  <si>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</si>
  <si>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</si>
  <si>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</si>
  <si>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</si>
  <si>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</si>
  <si>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</si>
  <si>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</si>
  <si>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</si>
  <si>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</si>
  <si>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</si>
  <si>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</si>
  <si>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</si>
  <si>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</si>
  <si>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</si>
  <si>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</si>
  <si>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</si>
  <si>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</si>
  <si>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</si>
  <si>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</si>
  <si>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</si>
  <si>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</si>
  <si>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</si>
  <si>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</si>
  <si>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</si>
  <si>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</si>
  <si>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</si>
  <si>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</si>
  <si>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</si>
  <si>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</si>
  <si>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</si>
  <si>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</si>
  <si>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</si>
  <si>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</si>
  <si>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</si>
  <si>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</si>
  <si>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</si>
  <si>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</si>
  <si>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</si>
  <si>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</si>
  <si>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</si>
  <si>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</si>
  <si>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</si>
  <si>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</si>
  <si>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</si>
  <si>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</si>
  <si>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</si>
  <si>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</si>
  <si>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</si>
  <si>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</si>
  <si>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</si>
  <si>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</si>
  <si>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</si>
  <si>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</si>
  <si>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</si>
  <si>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</si>
  <si>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</si>
  <si>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</si>
  <si>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</si>
  <si>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</si>
  <si>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</si>
  <si>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</si>
  <si>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</si>
  <si>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</si>
  <si>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</si>
  <si>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</si>
  <si>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</si>
  <si>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</si>
  <si>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</si>
  <si>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</si>
  <si>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</si>
  <si>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</si>
  <si>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</si>
  <si>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</si>
  <si>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</si>
  <si>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</si>
  <si>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</si>
  <si>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</si>
  <si>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</si>
  <si>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</si>
  <si>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</si>
  <si>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</si>
  <si>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</si>
  <si>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</si>
  <si>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</si>
  <si>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</si>
  <si>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</si>
  <si>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</si>
  <si>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</si>
  <si>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</si>
  <si>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</si>
  <si>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</si>
  <si>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</si>
  <si>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</si>
  <si>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</si>
  <si>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</si>
  <si>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</si>
  <si>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</si>
  <si>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</si>
  <si>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</si>
  <si>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</si>
  <si>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</si>
  <si>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</si>
  <si>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</si>
  <si>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</si>
  <si>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</si>
  <si>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</si>
  <si>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</si>
  <si>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</si>
  <si>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</si>
  <si>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</si>
  <si>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</si>
  <si>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</si>
  <si>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</si>
  <si>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</si>
  <si>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</si>
  <si>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</si>
  <si>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</si>
  <si>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</si>
  <si>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</si>
  <si>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</si>
  <si>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</si>
  <si>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</si>
  <si>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</si>
  <si>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</si>
  <si>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</si>
  <si>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</si>
  <si>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</si>
  <si>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</si>
  <si>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</si>
  <si>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</si>
  <si>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</si>
  <si>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</si>
  <si>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</si>
  <si>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</si>
  <si>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</si>
  <si>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</si>
  <si>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</si>
  <si>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</si>
  <si>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</si>
  <si>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</si>
  <si>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</si>
  <si>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</si>
  <si>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</si>
  <si>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</si>
  <si>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</si>
  <si>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</si>
  <si>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</si>
  <si>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</si>
  <si>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</si>
  <si>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</si>
  <si>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</si>
  <si>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</si>
  <si>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</si>
  <si>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</si>
  <si>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</si>
  <si>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</si>
  <si>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</si>
  <si>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</si>
  <si>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</si>
  <si>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</si>
  <si>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</si>
  <si>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</si>
  <si>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</si>
  <si>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</si>
  <si>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</si>
  <si>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</si>
  <si>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</si>
  <si>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</si>
  <si>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</si>
  <si>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</si>
  <si>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</si>
  <si>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</si>
  <si>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</si>
  <si>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</si>
  <si>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</si>
  <si>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</si>
  <si>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</si>
  <si>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</si>
  <si>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</si>
  <si>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</si>
  <si>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</si>
  <si>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</si>
  <si>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</si>
  <si>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</si>
  <si>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</si>
  <si>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</si>
  <si>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</si>
  <si>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</si>
  <si>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</si>
  <si>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</si>
  <si>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</si>
  <si>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</si>
  <si>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</si>
  <si>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</si>
  <si>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</si>
  <si>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</si>
  <si>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</si>
  <si>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</si>
  <si>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</si>
  <si>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</si>
  <si>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</si>
  <si>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</si>
  <si>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</si>
  <si>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</si>
  <si>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</si>
  <si>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</si>
  <si>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</si>
  <si>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</si>
  <si>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</si>
  <si>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</si>
  <si>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</si>
  <si>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</si>
  <si>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</si>
  <si>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</si>
  <si>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</si>
  <si>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</si>
  <si>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</si>
  <si>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</si>
  <si>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</si>
  <si>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</si>
  <si>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</si>
  <si>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</si>
  <si>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</si>
  <si>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</si>
  <si>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</si>
  <si>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</si>
  <si>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</si>
  <si>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</si>
  <si>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</si>
  <si>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</si>
  <si>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</si>
  <si>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</si>
  <si>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</si>
  <si>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</si>
  <si>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</si>
  <si>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</si>
  <si>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</si>
  <si>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</si>
  <si>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</si>
  <si>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</si>
  <si>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</si>
  <si>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</si>
  <si>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</si>
  <si>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</si>
  <si>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</si>
  <si>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</si>
  <si>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</si>
  <si>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</si>
  <si>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</si>
  <si>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</si>
  <si>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</si>
  <si>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</si>
  <si>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</si>
  <si>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</si>
  <si>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</si>
  <si>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</si>
  <si>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</si>
  <si>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</si>
  <si>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</si>
  <si>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</si>
  <si>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</si>
  <si>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</si>
  <si>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</si>
  <si>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</si>
  <si>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</si>
  <si>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</si>
  <si>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</si>
  <si>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</si>
  <si>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</si>
  <si>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</si>
  <si>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</si>
  <si>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</si>
  <si>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</si>
  <si>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</si>
  <si>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</si>
  <si>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</si>
  <si>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</si>
  <si>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</si>
  <si>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</si>
  <si>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</si>
  <si>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</si>
  <si>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</si>
  <si>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</si>
  <si>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</si>
  <si>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</si>
  <si>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</si>
  <si>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</si>
  <si>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</si>
  <si>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</si>
  <si>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</si>
  <si>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</si>
  <si>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</si>
  <si>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</si>
  <si>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</si>
  <si>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</si>
  <si>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</si>
  <si>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</si>
  <si>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</si>
  <si>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</si>
  <si>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</si>
  <si>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</si>
  <si>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</si>
  <si>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</si>
  <si>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</si>
  <si>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</si>
  <si>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</si>
  <si>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</si>
  <si>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</si>
  <si>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</si>
  <si>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</si>
  <si>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</si>
  <si>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</si>
  <si>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</si>
  <si>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</si>
  <si>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</si>
  <si>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</si>
  <si>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</si>
  <si>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</si>
  <si>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</si>
  <si>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</si>
  <si>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</si>
  <si>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</si>
  <si>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</si>
  <si>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</si>
  <si>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</si>
  <si>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</si>
  <si>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</si>
  <si>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</si>
  <si>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</si>
  <si>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</si>
  <si>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</si>
  <si>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</si>
  <si>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</si>
  <si>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</si>
  <si>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</si>
  <si>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</si>
  <si>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</si>
  <si>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</si>
  <si>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</si>
  <si>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</si>
  <si>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</si>
  <si>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</si>
  <si>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</si>
  <si>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</si>
  <si>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</si>
  <si>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</si>
  <si>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</si>
  <si>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</si>
  <si>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</si>
  <si>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</si>
  <si>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</si>
  <si>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</si>
  <si>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</si>
  <si>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</si>
  <si>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</si>
  <si>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</si>
  <si>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</si>
  <si>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</si>
  <si>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</si>
  <si>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</si>
  <si>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</si>
  <si>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</si>
  <si>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</si>
  <si>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</si>
  <si>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</si>
  <si>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</si>
  <si>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</si>
  <si>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</si>
  <si>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</si>
  <si>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</si>
  <si>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</si>
  <si>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</si>
  <si>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</si>
  <si>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</si>
  <si>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</si>
  <si>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</si>
  <si>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</si>
  <si>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</si>
  <si>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</si>
  <si>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</si>
  <si>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</si>
  <si>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</si>
  <si>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</si>
  <si>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</si>
  <si>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</si>
  <si>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</si>
  <si>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</si>
  <si>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</si>
  <si>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</si>
  <si>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</si>
  <si>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</si>
  <si>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</si>
  <si>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</si>
  <si>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</si>
  <si>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</si>
  <si>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</si>
  <si>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</si>
  <si>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</si>
  <si>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</si>
  <si>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</si>
  <si>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</si>
  <si>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</si>
  <si>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</si>
  <si>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</si>
  <si>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</si>
  <si>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</si>
  <si>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</si>
  <si>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</si>
  <si>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</si>
  <si>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</si>
  <si>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</si>
  <si>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</si>
  <si>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</si>
  <si>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</si>
  <si>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</si>
  <si>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</si>
  <si>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</si>
  <si>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</si>
  <si>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</si>
  <si>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</si>
  <si>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</si>
  <si>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</si>
  <si>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</si>
  <si>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</si>
  <si>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</si>
  <si>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</si>
  <si>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</si>
  <si>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</si>
  <si>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</si>
  <si>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</si>
  <si>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</si>
  <si>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</si>
  <si>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</si>
  <si>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</si>
  <si>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</si>
  <si>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</si>
  <si>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</si>
  <si>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</si>
  <si>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</si>
  <si>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</si>
  <si>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</si>
  <si>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</si>
  <si>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</si>
  <si>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</si>
  <si>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</si>
  <si>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</si>
  <si>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</si>
  <si>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</si>
  <si>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</si>
  <si>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</si>
  <si>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</si>
  <si>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</si>
  <si>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</si>
  <si>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</si>
  <si>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</si>
  <si>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</si>
  <si>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</si>
  <si>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</si>
  <si>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</si>
  <si>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</si>
  <si>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</si>
  <si>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</si>
  <si>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</si>
  <si>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</si>
  <si>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</si>
  <si>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</si>
  <si>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</si>
  <si>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</si>
  <si>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</si>
  <si>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</si>
  <si>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</si>
  <si>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</si>
  <si>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</si>
  <si>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</si>
  <si>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</si>
  <si>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</si>
  <si>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</si>
  <si>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</si>
  <si>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</si>
  <si>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</si>
  <si>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</si>
  <si>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</si>
  <si>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</si>
  <si>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</si>
  <si>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</si>
  <si>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</si>
  <si>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</si>
  <si>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</si>
  <si>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</si>
  <si>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</si>
  <si>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</si>
  <si>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</si>
  <si>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</si>
  <si>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</si>
  <si>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</si>
  <si>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</si>
  <si>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</si>
  <si>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</si>
  <si>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</si>
  <si>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</si>
  <si>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</si>
  <si>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</si>
  <si>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</si>
  <si>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</si>
  <si>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</si>
  <si>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</si>
  <si>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</si>
  <si>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</si>
  <si>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</si>
  <si>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</si>
  <si>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</si>
  <si>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</si>
  <si>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</si>
  <si>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</si>
  <si>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</si>
  <si>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</si>
  <si>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</si>
  <si>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</si>
  <si>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</si>
  <si>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</si>
  <si>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</si>
  <si>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</si>
  <si>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</si>
  <si>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</si>
  <si>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</si>
  <si>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</si>
  <si>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</si>
  <si>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</si>
  <si>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</si>
  <si>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</si>
  <si>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</si>
  <si>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</si>
  <si>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</si>
  <si>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</si>
  <si>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</si>
  <si>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</si>
  <si>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</si>
  <si>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</si>
  <si>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</si>
  <si>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</si>
  <si>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</si>
  <si>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</si>
  <si>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</si>
  <si>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</si>
  <si>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</si>
  <si>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</si>
  <si>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</si>
  <si>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</si>
  <si>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</si>
  <si>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</si>
  <si>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</si>
  <si>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</si>
  <si>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</si>
  <si>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</si>
  <si>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</si>
  <si>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</si>
  <si>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</si>
  <si>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</si>
  <si>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</si>
  <si>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</si>
  <si>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</si>
  <si>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</si>
  <si>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</si>
  <si>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</si>
  <si>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</si>
  <si>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</si>
  <si>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</si>
  <si>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</si>
  <si>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</si>
  <si>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</si>
  <si>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</si>
  <si>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</si>
  <si>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</si>
  <si>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</si>
  <si>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</si>
  <si>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</si>
  <si>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</si>
  <si>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</si>
  <si>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</si>
  <si>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</si>
  <si>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</si>
  <si>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</si>
  <si>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</si>
  <si>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</si>
  <si>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</si>
  <si>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</si>
  <si>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</si>
  <si>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</si>
  <si>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</si>
  <si>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</si>
  <si>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</si>
  <si>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</si>
  <si>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</si>
  <si>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</si>
  <si>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</si>
  <si>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</si>
  <si>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</si>
  <si>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</si>
  <si>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</si>
  <si>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</si>
  <si>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</si>
  <si>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</si>
  <si>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</si>
  <si>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</si>
  <si>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</si>
  <si>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</si>
  <si>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</si>
  <si>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</si>
  <si>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</si>
  <si>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</si>
  <si>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</si>
  <si>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</si>
  <si>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</si>
  <si>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</si>
  <si>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</si>
  <si>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</si>
  <si>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</si>
  <si>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</si>
  <si>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</si>
  <si>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</si>
  <si>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</si>
  <si>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</si>
  <si>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</si>
  <si>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</si>
  <si>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</si>
  <si>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</si>
  <si>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</si>
  <si>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</si>
  <si>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</si>
  <si>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</si>
  <si>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</si>
  <si>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</si>
  <si>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</si>
  <si>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</si>
  <si>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</si>
  <si>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</si>
  <si>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</si>
  <si>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</si>
  <si>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</si>
  <si>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</si>
  <si>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</si>
  <si>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</si>
  <si>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</si>
  <si>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</si>
  <si>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</si>
  <si>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</si>
  <si>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</si>
  <si>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</si>
  <si>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</si>
  <si>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</si>
  <si>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</si>
  <si>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</si>
  <si>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</si>
  <si>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</si>
  <si>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</si>
  <si>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</si>
  <si>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</si>
  <si>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</si>
  <si>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</si>
  <si>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</si>
  <si>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</si>
  <si>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</si>
  <si>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</si>
  <si>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</si>
  <si>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</si>
  <si>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</si>
  <si>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</si>
  <si>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</si>
  <si>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</si>
  <si>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</si>
  <si>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</si>
  <si>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</si>
  <si>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</si>
  <si>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</si>
  <si>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</si>
  <si>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</si>
  <si>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</si>
  <si>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</si>
  <si>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</si>
  <si>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</si>
  <si>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</si>
  <si>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</si>
  <si>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</si>
  <si>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</si>
  <si>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</si>
  <si>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</si>
  <si>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</si>
  <si>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</si>
  <si>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</si>
  <si>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</si>
  <si>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</si>
  <si>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</si>
  <si>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</si>
  <si>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</si>
  <si>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</si>
  <si>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</si>
  <si>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</si>
  <si>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</si>
  <si>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</si>
  <si>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</si>
  <si>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</si>
  <si>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</si>
  <si>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</si>
  <si>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</si>
  <si>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</si>
  <si>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</si>
  <si>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</si>
  <si>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</si>
  <si>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</si>
  <si>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</si>
  <si>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</si>
  <si>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</si>
  <si>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</si>
  <si>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</si>
  <si>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</si>
  <si>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</si>
  <si>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</si>
  <si>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</si>
  <si>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</si>
  <si>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</si>
  <si>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</si>
  <si>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</si>
  <si>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</si>
  <si>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</si>
  <si>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</si>
  <si>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</si>
  <si>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</si>
  <si>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</si>
  <si>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</si>
  <si>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</si>
  <si>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</si>
  <si>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</si>
  <si>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</si>
  <si>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</si>
  <si>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</si>
  <si>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</si>
  <si>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</si>
  <si>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</si>
  <si>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</si>
  <si>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</si>
  <si>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</si>
  <si>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</si>
  <si>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</si>
  <si>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</si>
  <si>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</si>
  <si>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</si>
  <si>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</si>
  <si>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</si>
  <si>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</si>
  <si>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</si>
  <si>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</si>
  <si>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</si>
  <si>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</si>
  <si>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</si>
  <si>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</si>
  <si>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</si>
  <si>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</si>
  <si>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</si>
  <si>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</si>
  <si>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</si>
  <si>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</si>
  <si>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</si>
  <si>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</si>
  <si>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</si>
  <si>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</si>
  <si>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</si>
  <si>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</si>
  <si>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</si>
  <si>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</si>
  <si>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</si>
  <si>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</si>
  <si>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</si>
  <si>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</si>
  <si>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</si>
  <si>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</si>
  <si>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</si>
  <si>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</si>
  <si>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</si>
  <si>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</si>
  <si>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</si>
  <si>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</si>
  <si>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</si>
  <si>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</si>
  <si>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</si>
  <si>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</si>
  <si>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</si>
  <si>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</si>
  <si>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</si>
  <si>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</si>
  <si>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</si>
  <si>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</si>
  <si>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</si>
  <si>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</si>
  <si>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</si>
  <si>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</si>
  <si>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</si>
  <si>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</si>
  <si>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</si>
  <si>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</si>
  <si>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</si>
  <si>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</si>
  <si>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</si>
  <si>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</si>
  <si>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</si>
  <si>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</si>
  <si>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</si>
  <si>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</si>
  <si>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</si>
  <si>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</si>
  <si>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</si>
  <si>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</si>
  <si>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</si>
  <si>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</si>
  <si>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</si>
  <si>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</si>
  <si>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</si>
  <si>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</si>
  <si>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</si>
  <si>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</si>
  <si>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</si>
  <si>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</si>
  <si>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</si>
  <si>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</si>
  <si>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</si>
  <si>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</si>
  <si>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</si>
  <si>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</si>
  <si>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</si>
  <si>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</si>
  <si>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</si>
  <si>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</si>
  <si>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</si>
  <si>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</si>
  <si>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</si>
  <si>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</si>
  <si>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</si>
  <si>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</si>
  <si>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</si>
  <si>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</si>
  <si>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</si>
  <si>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</si>
  <si>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</si>
  <si>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</si>
  <si>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</si>
  <si>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</si>
  <si>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</si>
  <si>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</si>
  <si>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</si>
  <si>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</si>
  <si>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</si>
  <si>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</si>
  <si>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</si>
  <si>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</si>
  <si>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</si>
  <si>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</si>
  <si>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</si>
  <si>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</si>
  <si>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</si>
  <si>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</si>
  <si>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</si>
  <si>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</si>
  <si>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</si>
  <si>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</si>
  <si>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</si>
  <si>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</si>
  <si>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</si>
  <si>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</si>
  <si>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</si>
  <si>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</si>
  <si>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</si>
  <si>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</si>
  <si>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</si>
  <si>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</si>
  <si>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</si>
  <si>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</si>
  <si>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</si>
  <si>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</si>
  <si>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</si>
  <si>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</si>
  <si>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</si>
  <si>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</si>
  <si>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</si>
  <si>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</si>
  <si>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</si>
  <si>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</si>
  <si>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</si>
  <si>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</si>
  <si>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</si>
  <si>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</si>
  <si>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</si>
  <si>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</si>
  <si>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</si>
  <si>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</si>
  <si>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</si>
  <si>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</si>
  <si>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</si>
  <si>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</si>
  <si>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</si>
  <si>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</si>
  <si>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</si>
  <si>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</si>
  <si>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</si>
  <si>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</si>
  <si>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</si>
  <si>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</si>
  <si>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</si>
  <si>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</si>
  <si>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</si>
  <si>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</si>
  <si>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</si>
  <si>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</si>
  <si>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</si>
  <si>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</si>
  <si>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</si>
  <si>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</si>
  <si>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</si>
  <si>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</si>
  <si>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</si>
  <si>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</si>
  <si>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</si>
  <si>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</si>
  <si>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</si>
  <si>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</si>
  <si>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</si>
  <si>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</si>
  <si>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</si>
  <si>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</si>
  <si>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</si>
  <si>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</si>
  <si>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</si>
  <si>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</si>
  <si>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</si>
  <si>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</si>
  <si>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</si>
  <si>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</si>
  <si>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</si>
  <si>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</si>
  <si>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</si>
  <si>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</si>
  <si>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</si>
  <si>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</si>
  <si>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</si>
  <si>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</si>
  <si>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</si>
  <si>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</si>
  <si>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</si>
  <si>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</si>
  <si>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</si>
  <si>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</si>
  <si>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</si>
  <si>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</si>
  <si>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</si>
  <si>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</si>
  <si>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</si>
  <si>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</si>
  <si>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</si>
  <si>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</si>
  <si>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</si>
  <si>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</si>
  <si>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</si>
  <si>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</si>
  <si>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</si>
  <si>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</si>
  <si>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</si>
  <si>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</si>
  <si>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</si>
  <si>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</si>
  <si>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</si>
  <si>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</si>
  <si>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</si>
  <si>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</si>
  <si>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</si>
  <si>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</si>
  <si>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</si>
  <si>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</si>
  <si>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</si>
  <si>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</si>
  <si>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</si>
  <si>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</si>
  <si>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</si>
  <si>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</si>
  <si>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</si>
  <si>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</si>
  <si>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</si>
  <si>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</si>
  <si>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</si>
  <si>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</si>
  <si>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</si>
  <si>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</si>
  <si>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</si>
  <si>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</si>
  <si>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</si>
  <si>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</si>
  <si>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</si>
  <si>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</si>
  <si>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</si>
  <si>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</si>
  <si>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</si>
  <si>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</si>
  <si>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</si>
  <si>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</si>
  <si>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</si>
  <si>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</si>
  <si>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</si>
  <si>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</si>
  <si>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</si>
  <si>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</si>
  <si>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</si>
  <si>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</si>
  <si>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</si>
  <si>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</si>
  <si>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</si>
  <si>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</si>
  <si>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</si>
  <si>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</si>
  <si>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</si>
  <si>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</si>
  <si>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</si>
  <si>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</si>
  <si>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</si>
  <si>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</si>
  <si>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</si>
  <si>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</si>
  <si>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</si>
  <si>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</si>
  <si>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</si>
  <si>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</si>
  <si>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</si>
  <si>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</si>
  <si>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</si>
  <si>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</si>
  <si>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</si>
  <si>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</si>
  <si>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</si>
  <si>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</si>
  <si>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</si>
  <si>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</si>
  <si>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</si>
  <si>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</si>
  <si>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</si>
  <si>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</si>
  <si>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</si>
  <si>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</si>
  <si>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</si>
  <si>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</si>
  <si>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</si>
  <si>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</si>
  <si>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</si>
  <si>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</si>
  <si>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</si>
  <si>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</si>
  <si>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</si>
  <si>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</si>
  <si>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</si>
  <si>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</si>
  <si>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</si>
  <si>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</si>
  <si>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</si>
  <si>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</si>
  <si>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</si>
  <si>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</si>
  <si>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</si>
  <si>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</si>
  <si>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</si>
  <si>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</si>
  <si>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</si>
  <si>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</si>
  <si>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</si>
  <si>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</si>
  <si>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</si>
  <si>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</si>
  <si>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</si>
  <si>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</si>
  <si>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</si>
  <si>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</si>
  <si>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</si>
  <si>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</si>
  <si>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</si>
  <si>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</si>
  <si>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</si>
  <si>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</si>
  <si>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</si>
  <si>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</si>
  <si>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</si>
  <si>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</si>
  <si>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</si>
  <si>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</si>
  <si>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</si>
  <si>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</si>
  <si>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</si>
  <si>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</si>
  <si>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</si>
  <si>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</si>
  <si>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</si>
  <si>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</si>
  <si>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</si>
  <si>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</si>
  <si>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</si>
  <si>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</si>
  <si>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</si>
  <si>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</si>
  <si>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</si>
  <si>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</si>
  <si>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</si>
  <si>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</si>
  <si>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</si>
  <si>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</si>
  <si>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</si>
  <si>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</si>
  <si>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</si>
  <si>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</si>
  <si>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</si>
  <si>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</si>
  <si>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</si>
  <si>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</si>
  <si>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</si>
  <si>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</si>
  <si>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</si>
  <si>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</si>
  <si>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</si>
  <si>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</si>
  <si>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</si>
  <si>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</si>
  <si>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</si>
  <si>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</si>
  <si>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</si>
  <si>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</si>
  <si>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</si>
  <si>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</si>
  <si>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</si>
  <si>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</si>
  <si>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</si>
  <si>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</si>
  <si>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</si>
  <si>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</si>
  <si>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</si>
  <si>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</si>
  <si>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</si>
  <si>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</si>
  <si>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</si>
  <si>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</si>
  <si>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</si>
  <si>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</si>
  <si>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</si>
  <si>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</si>
  <si>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</si>
  <si>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</si>
  <si>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</si>
  <si>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</si>
  <si>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</si>
  <si>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</si>
  <si>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</si>
  <si>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</si>
  <si>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</si>
  <si>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</si>
  <si>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</si>
  <si>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</si>
  <si>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</si>
  <si>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</si>
  <si>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</si>
  <si>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</si>
  <si>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</si>
  <si>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</si>
  <si>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</si>
  <si>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</si>
  <si>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</si>
  <si>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</si>
  <si>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</si>
  <si>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</si>
  <si>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</si>
  <si>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</si>
  <si>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</si>
  <si>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</si>
  <si>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</si>
  <si>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</si>
  <si>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</si>
  <si>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</si>
  <si>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</si>
  <si>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</si>
  <si>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</si>
  <si>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</si>
  <si>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</si>
  <si>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</si>
  <si>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</si>
  <si>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</si>
  <si>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</si>
  <si>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</si>
  <si>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</si>
  <si>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</si>
  <si>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</si>
  <si>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</si>
  <si>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</si>
  <si>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</si>
  <si>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</si>
  <si>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</si>
  <si>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</si>
  <si>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</si>
  <si>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</si>
  <si>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</si>
  <si>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</si>
  <si>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</si>
  <si>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</si>
  <si>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</si>
  <si>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</si>
  <si>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</si>
  <si>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</si>
  <si>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</si>
  <si>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</si>
  <si>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</si>
  <si>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</si>
  <si>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</si>
  <si>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</si>
  <si>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</si>
  <si>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</si>
  <si>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</si>
  <si>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</si>
  <si>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</si>
  <si>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</si>
  <si>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</si>
  <si>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</si>
  <si>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</si>
  <si>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</si>
  <si>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</si>
  <si>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</si>
  <si>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</si>
  <si>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</si>
  <si>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</si>
  <si>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</si>
  <si>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</si>
  <si>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</si>
  <si>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</si>
  <si>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</si>
  <si>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</si>
  <si>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</si>
  <si>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</si>
  <si>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</si>
  <si>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</si>
  <si>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</si>
  <si>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</si>
  <si>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</si>
  <si>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</si>
  <si>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</si>
  <si>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</si>
  <si>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</si>
  <si>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</si>
  <si>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</si>
  <si>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</si>
  <si>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</si>
  <si>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</si>
  <si>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</si>
  <si>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</si>
  <si>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</si>
  <si>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</si>
  <si>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</si>
  <si>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</si>
  <si>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</si>
  <si>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</si>
  <si>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</si>
  <si>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</si>
  <si>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</si>
  <si>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</si>
  <si>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</si>
  <si>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</si>
  <si>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</si>
  <si>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</si>
  <si>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</si>
  <si>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</si>
  <si>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</si>
  <si>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</si>
  <si>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</si>
  <si>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</si>
  <si>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</si>
  <si>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</si>
  <si>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</si>
  <si>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</si>
  <si>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</si>
  <si>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</si>
  <si>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</si>
  <si>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</si>
  <si>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</si>
  <si>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</si>
  <si>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</si>
  <si>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</si>
  <si>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</si>
  <si>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</si>
  <si>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</si>
  <si>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</si>
  <si>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</si>
  <si>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</si>
  <si>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</si>
  <si>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</si>
  <si>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</si>
  <si>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</si>
  <si>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</si>
  <si>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</si>
  <si>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</si>
  <si>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</si>
  <si>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</si>
  <si>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</si>
  <si>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</si>
  <si>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</si>
  <si>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</si>
  <si>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</si>
  <si>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</si>
  <si>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</si>
  <si>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</si>
  <si>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</si>
  <si>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</si>
  <si>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</si>
  <si>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</si>
  <si>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</si>
  <si>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</si>
  <si>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</si>
  <si>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</si>
  <si>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</si>
  <si>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</si>
  <si>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</si>
  <si>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</si>
  <si>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</si>
  <si>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</si>
  <si>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</si>
  <si>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</si>
  <si>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</si>
  <si>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</si>
  <si>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</si>
  <si>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</si>
  <si>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</si>
  <si>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</si>
  <si>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</si>
  <si>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</si>
  <si>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</si>
  <si>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</si>
  <si>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</si>
  <si>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</si>
  <si>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</si>
  <si>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</si>
  <si>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</si>
  <si>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</si>
  <si>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</si>
  <si>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</si>
  <si>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</si>
  <si>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</si>
  <si>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</si>
  <si>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</si>
  <si>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</si>
  <si>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</si>
  <si>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</si>
  <si>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</si>
  <si>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</si>
  <si>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</si>
  <si>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</si>
  <si>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</si>
  <si>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</si>
  <si>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</si>
  <si>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</si>
  <si>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</si>
  <si>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</si>
  <si>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</si>
  <si>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</si>
  <si>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</si>
  <si>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</si>
  <si>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</si>
  <si>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</si>
  <si>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</si>
  <si>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</si>
  <si>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</si>
  <si>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</si>
  <si>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</si>
  <si>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</si>
  <si>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</si>
  <si>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</si>
  <si>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</si>
  <si>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</si>
  <si>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</si>
  <si>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</si>
  <si>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</si>
  <si>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</si>
  <si>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</si>
  <si>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</si>
  <si>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</si>
  <si>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</si>
  <si>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</si>
  <si>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</si>
  <si>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</si>
  <si>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</si>
  <si>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</si>
  <si>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</si>
  <si>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</si>
  <si>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</si>
  <si>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</si>
  <si>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</si>
  <si>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</si>
  <si>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</si>
  <si>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</si>
  <si>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</si>
  <si>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</si>
  <si>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</si>
  <si>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</si>
  <si>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</si>
  <si>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</si>
  <si>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</si>
  <si>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</si>
  <si>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</si>
  <si>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</si>
  <si>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</si>
  <si>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</si>
  <si>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</si>
  <si>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</si>
  <si>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</si>
  <si>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</si>
  <si>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</si>
  <si>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</si>
  <si>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</si>
  <si>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</si>
  <si>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</si>
  <si>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</si>
  <si>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</si>
  <si>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</si>
  <si>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</si>
  <si>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</si>
  <si>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</si>
  <si>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</si>
  <si>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</si>
  <si>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</si>
  <si>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</si>
  <si>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</si>
  <si>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</si>
  <si>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</si>
  <si>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</si>
  <si>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</si>
  <si>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</si>
  <si>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</si>
  <si>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</si>
  <si>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</si>
  <si>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</si>
  <si>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</si>
  <si>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</si>
  <si>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</si>
  <si>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</si>
  <si>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</si>
  <si>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</si>
  <si>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</si>
  <si>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</si>
  <si>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</si>
  <si>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</si>
  <si>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</si>
  <si>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</si>
  <si>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</si>
  <si>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</si>
  <si>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</si>
  <si>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</si>
  <si>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</si>
  <si>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</si>
  <si>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</si>
  <si>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</si>
  <si>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</si>
  <si>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</si>
  <si>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</si>
  <si>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</si>
  <si>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</si>
  <si>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</si>
  <si>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</si>
  <si>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</si>
  <si>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</si>
  <si>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</si>
  <si>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</si>
  <si>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</si>
  <si>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</si>
  <si>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</si>
  <si>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</si>
  <si>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</si>
  <si>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</si>
  <si>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</si>
  <si>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</si>
  <si>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</si>
  <si>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</si>
  <si>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</si>
  <si>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</si>
  <si>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</si>
  <si>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</si>
  <si>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</si>
  <si>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</si>
  <si>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</si>
  <si>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</si>
  <si>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</si>
  <si>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</si>
  <si>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</si>
  <si>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</si>
  <si>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</si>
  <si>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</si>
  <si>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</si>
  <si>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</si>
  <si>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</si>
  <si>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</si>
  <si>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</si>
  <si>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</si>
  <si>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</si>
  <si>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</si>
  <si>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</si>
  <si>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</si>
  <si>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</si>
  <si>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</si>
  <si>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</si>
  <si>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</si>
  <si>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</si>
  <si>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</si>
  <si>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</si>
  <si>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</si>
  <si>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</si>
  <si>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</si>
  <si>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</si>
  <si>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</si>
  <si>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</si>
  <si>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</si>
  <si>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</si>
  <si>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</si>
  <si>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</si>
  <si>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</si>
  <si>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</si>
  <si>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</si>
  <si>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</si>
  <si>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</si>
  <si>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</si>
  <si>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</si>
  <si>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</si>
  <si>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</si>
  <si>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</si>
  <si>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</si>
  <si>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</si>
  <si>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</si>
  <si>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</si>
  <si>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</si>
  <si>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</si>
  <si>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</si>
  <si>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</si>
  <si>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</si>
  <si>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</si>
  <si>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</si>
  <si>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</si>
  <si>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</si>
  <si>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</si>
  <si>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</si>
  <si>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</si>
  <si>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</si>
  <si>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</si>
  <si>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</si>
  <si>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</si>
  <si>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</si>
  <si>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</si>
  <si>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</si>
  <si>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</si>
  <si>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</si>
  <si>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</si>
  <si>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</si>
  <si>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</si>
  <si>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</si>
  <si>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</si>
  <si>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</si>
  <si>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</si>
  <si>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</si>
  <si>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</si>
  <si>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</si>
  <si>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</si>
  <si>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</si>
  <si>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</si>
  <si>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</si>
  <si>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</si>
  <si>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</si>
  <si>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</si>
  <si>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</si>
  <si>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</si>
  <si>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</si>
  <si>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</si>
  <si>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</si>
  <si>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</si>
  <si>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</si>
  <si>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</si>
  <si>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</si>
  <si>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</si>
  <si>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</si>
  <si>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</si>
  <si>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</si>
  <si>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</si>
  <si>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</si>
  <si>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</si>
  <si>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</si>
  <si>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</si>
  <si>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</si>
  <si>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</si>
  <si>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</si>
  <si>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</si>
  <si>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</si>
  <si>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</si>
  <si>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</si>
  <si>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</si>
  <si>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</si>
  <si>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</si>
  <si>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</si>
  <si>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</si>
  <si>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</si>
  <si>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</si>
  <si>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</si>
  <si>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</si>
  <si>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</si>
  <si>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</si>
  <si>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</si>
  <si>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</si>
  <si>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</si>
  <si>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</si>
  <si>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</si>
  <si>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</si>
  <si>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</si>
  <si>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</si>
  <si>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</si>
  <si>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</si>
  <si>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</si>
  <si>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</si>
  <si>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</si>
  <si>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</si>
  <si>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</si>
  <si>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</si>
  <si>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</si>
  <si>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</si>
  <si>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</si>
  <si>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</si>
  <si>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</si>
  <si>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</si>
  <si>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</si>
  <si>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</si>
  <si>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</si>
  <si>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</si>
  <si>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</si>
  <si>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</si>
  <si>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</si>
  <si>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</si>
  <si>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</si>
  <si>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</si>
  <si>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</si>
  <si>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</si>
  <si>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</si>
  <si>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</si>
  <si>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</si>
  <si>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</si>
  <si>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</si>
  <si>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</si>
  <si>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</si>
  <si>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</si>
  <si>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</si>
  <si>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</si>
  <si>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</si>
  <si>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</si>
  <si>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</si>
  <si>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</si>
  <si>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</si>
  <si>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</si>
  <si>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</si>
  <si>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</si>
  <si>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</si>
  <si>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</si>
  <si>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</si>
  <si>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</si>
  <si>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</si>
  <si>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</si>
  <si>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</si>
  <si>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</si>
  <si>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</si>
  <si>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</si>
  <si>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</si>
  <si>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</si>
  <si>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</si>
  <si>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</si>
  <si>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</si>
  <si>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</si>
  <si>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</si>
  <si>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</si>
  <si>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</si>
  <si>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</si>
  <si>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</si>
  <si>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</si>
  <si>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</si>
  <si>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</si>
  <si>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</si>
  <si>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</si>
  <si>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</si>
  <si>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</si>
  <si>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</si>
  <si>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</si>
  <si>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</si>
  <si>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</si>
  <si>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</si>
  <si>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</si>
  <si>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</si>
  <si>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</si>
  <si>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</si>
  <si>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</si>
  <si>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</si>
  <si>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</si>
  <si>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</si>
  <si>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</si>
  <si>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</si>
  <si>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</si>
  <si>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</si>
  <si>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</si>
  <si>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</si>
  <si>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</si>
  <si>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</si>
  <si>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</si>
  <si>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</si>
  <si>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</si>
  <si>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</si>
  <si>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</si>
  <si>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</si>
  <si>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</si>
  <si>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</si>
  <si>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</si>
  <si>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</si>
  <si>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</si>
  <si>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</si>
  <si>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</si>
  <si>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</si>
  <si>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</si>
  <si>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</si>
  <si>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</si>
  <si>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</si>
  <si>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</si>
  <si>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</si>
  <si>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</si>
  <si>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</si>
  <si>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</si>
  <si>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</si>
  <si>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</si>
  <si>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</si>
  <si>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</si>
  <si>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</si>
  <si>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</si>
  <si>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</si>
  <si>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</si>
  <si>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</si>
  <si>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</si>
  <si>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</si>
  <si>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</si>
  <si>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</si>
  <si>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</si>
  <si>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</si>
  <si>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</si>
  <si>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</si>
  <si>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</si>
  <si>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</si>
  <si>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</si>
  <si>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</si>
  <si>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</si>
  <si>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</si>
  <si>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</si>
  <si>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</si>
  <si>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</si>
  <si>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</si>
  <si>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</si>
  <si>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</si>
  <si>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</si>
  <si>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</si>
  <si>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</si>
  <si>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</si>
  <si>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</si>
  <si>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</si>
  <si>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</si>
  <si>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</si>
  <si>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</si>
  <si>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</si>
  <si>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</si>
  <si>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</si>
  <si>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</si>
  <si>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</si>
  <si>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</si>
  <si>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</si>
  <si>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</si>
  <si>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</si>
  <si>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</si>
  <si>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</si>
  <si>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</si>
  <si>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</si>
  <si>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</si>
  <si>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</si>
  <si>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</si>
  <si>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</si>
  <si>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</si>
  <si>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</si>
  <si>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</si>
  <si>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</si>
  <si>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</si>
  <si>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</si>
  <si>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</si>
  <si>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</si>
  <si>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</si>
  <si>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</si>
  <si>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</si>
  <si>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</si>
  <si>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</si>
  <si>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</si>
  <si>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</si>
  <si>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</si>
  <si>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</si>
  <si>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</si>
  <si>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</si>
  <si>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</si>
  <si>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</si>
  <si>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</si>
  <si>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</si>
  <si>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</si>
  <si>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</si>
  <si>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</si>
  <si>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</si>
  <si>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</si>
  <si>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</si>
  <si>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</si>
  <si>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</si>
  <si>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</si>
  <si>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</si>
  <si>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</si>
  <si>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</si>
  <si>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</si>
  <si>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</si>
  <si>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</si>
  <si>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</si>
  <si>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</si>
  <si>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</si>
  <si>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</si>
  <si>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</si>
  <si>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</si>
  <si>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</si>
  <si>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</si>
  <si>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</si>
  <si>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</si>
  <si>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</si>
  <si>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</si>
  <si>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</si>
  <si>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</si>
  <si>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</si>
  <si>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</si>
  <si>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</si>
  <si>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</si>
  <si>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</si>
  <si>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</si>
  <si>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</si>
  <si>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</si>
  <si>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</si>
  <si>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</si>
  <si>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</si>
  <si>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</si>
  <si>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</si>
  <si>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</si>
  <si>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</si>
  <si>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</si>
  <si>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</si>
  <si>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</si>
  <si>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</si>
  <si>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</si>
  <si>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</si>
  <si>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</si>
  <si>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</si>
  <si>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</si>
  <si>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</si>
  <si>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</si>
  <si>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</si>
  <si>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</si>
  <si>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</si>
  <si>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</si>
  <si>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</si>
  <si>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</si>
  <si>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</si>
  <si>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</si>
  <si>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</si>
  <si>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</si>
  <si>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</si>
  <si>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</si>
  <si>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</si>
  <si>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</si>
  <si>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</si>
  <si>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</si>
  <si>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</si>
  <si>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</si>
  <si>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</si>
  <si>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</si>
  <si>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</si>
  <si>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</si>
  <si>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</si>
  <si>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</si>
  <si>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</si>
  <si>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</si>
  <si>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</si>
  <si>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</si>
  <si>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</si>
  <si>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</si>
  <si>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</si>
  <si>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</si>
  <si>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</si>
  <si>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</si>
  <si>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</si>
  <si>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</si>
  <si>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</si>
  <si>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</si>
  <si>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</si>
  <si>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</si>
  <si>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</si>
  <si>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</si>
  <si>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</si>
  <si>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</si>
  <si>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</si>
  <si>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</si>
  <si>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</si>
  <si>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</si>
  <si>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</si>
  <si>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</si>
  <si>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</si>
  <si>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</si>
  <si>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</si>
  <si>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</si>
  <si>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</si>
  <si>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</si>
  <si>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</si>
  <si>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</si>
  <si>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</si>
  <si>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</si>
  <si>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</si>
  <si>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</si>
  <si>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</si>
  <si>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</si>
  <si>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</si>
  <si>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</si>
  <si>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</si>
  <si>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</si>
  <si>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</si>
  <si>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</si>
  <si>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</si>
  <si>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</si>
  <si>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</si>
  <si>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</si>
  <si>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</si>
  <si>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</si>
  <si>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</si>
  <si>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</si>
  <si>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</si>
  <si>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</si>
  <si>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</si>
  <si>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</si>
  <si>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</si>
  <si>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</si>
  <si>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</si>
  <si>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</si>
  <si>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</si>
  <si>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</si>
  <si>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</si>
  <si>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</si>
  <si>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</si>
  <si>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</si>
  <si>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</si>
  <si>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</si>
  <si>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</si>
  <si>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</si>
  <si>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</si>
  <si>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</si>
  <si>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</si>
  <si>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</si>
  <si>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</si>
  <si>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</si>
  <si>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</si>
  <si>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</si>
  <si>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</si>
  <si>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</si>
  <si>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</si>
  <si>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</si>
  <si>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</si>
  <si>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</si>
  <si>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</si>
  <si>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</si>
  <si>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</si>
  <si>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</si>
  <si>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</si>
  <si>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</si>
  <si>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</si>
  <si>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</si>
  <si>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</si>
  <si>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</si>
  <si>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</si>
  <si>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</si>
  <si>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</si>
  <si>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</si>
  <si>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</si>
  <si>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</si>
  <si>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</si>
  <si>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</si>
  <si>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</si>
  <si>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</si>
  <si>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</si>
  <si>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</si>
  <si>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</si>
  <si>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</si>
  <si>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</si>
  <si>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</si>
  <si>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</si>
  <si>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</si>
  <si>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</si>
  <si>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</si>
  <si>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</si>
  <si>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</si>
  <si>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</si>
  <si>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</si>
  <si>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</si>
  <si>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</si>
  <si>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</si>
  <si>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</si>
  <si>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</si>
  <si>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</si>
  <si>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</si>
  <si>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</si>
  <si>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</si>
  <si>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</si>
  <si>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</si>
  <si>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</si>
  <si>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</si>
  <si>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</si>
  <si>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</si>
  <si>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</si>
  <si>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</si>
  <si>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</si>
  <si>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</si>
  <si>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</si>
  <si>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</si>
  <si>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</si>
  <si>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</si>
  <si>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</si>
  <si>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</si>
  <si>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</si>
  <si>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</si>
  <si>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</si>
  <si>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</si>
  <si>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</si>
  <si>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</si>
  <si>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</si>
  <si>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</si>
  <si>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</si>
  <si>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</si>
  <si>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</si>
  <si>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</si>
  <si>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</si>
  <si>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</si>
  <si>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</si>
  <si>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</si>
  <si>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</si>
  <si>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</si>
  <si>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</si>
  <si>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</si>
  <si>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</si>
  <si>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</si>
  <si>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</si>
  <si>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</si>
  <si>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</si>
  <si>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</si>
  <si>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</si>
  <si>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</si>
  <si>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</si>
  <si>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</si>
  <si>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</si>
  <si>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</si>
  <si>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</si>
  <si>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</si>
  <si>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</si>
  <si>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</si>
  <si>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</si>
  <si>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</si>
  <si>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</si>
  <si>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</si>
  <si>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</si>
  <si>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</si>
  <si>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</si>
  <si>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</si>
  <si>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</si>
  <si>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</si>
  <si>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</si>
  <si>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</si>
  <si>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</si>
  <si>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</si>
  <si>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</si>
  <si>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</si>
  <si>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</si>
  <si>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</si>
  <si>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</si>
  <si>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</si>
  <si>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</si>
  <si>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</si>
  <si>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</si>
  <si>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</si>
  <si>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</si>
  <si>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</si>
  <si>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</si>
  <si>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</si>
  <si>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</si>
  <si>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</si>
  <si>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</si>
  <si>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</si>
  <si>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</si>
  <si>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</si>
  <si>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</si>
  <si>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</si>
  <si>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</si>
  <si>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</si>
  <si>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</si>
  <si>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</si>
  <si>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</si>
  <si>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</si>
  <si>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</si>
  <si>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</si>
  <si>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</si>
  <si>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</si>
  <si>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</si>
  <si>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</si>
  <si>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</si>
  <si>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</si>
  <si>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</si>
  <si>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</si>
  <si>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</si>
  <si>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</si>
  <si>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</si>
  <si>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</si>
  <si>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</si>
  <si>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</si>
  <si>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</si>
  <si>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</si>
  <si>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</si>
  <si>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</si>
  <si>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</si>
  <si>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</si>
  <si>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</si>
  <si>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</si>
  <si>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</si>
  <si>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</si>
  <si>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</si>
  <si>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</si>
  <si>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</si>
  <si>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</si>
  <si>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</si>
  <si>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</si>
  <si>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</si>
  <si>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</si>
  <si>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</si>
  <si>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</si>
  <si>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</si>
  <si>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</si>
  <si>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</si>
  <si>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</si>
  <si>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</si>
  <si>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</si>
  <si>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</si>
  <si>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</si>
  <si>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</si>
  <si>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</si>
  <si>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</si>
  <si>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</si>
  <si>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</si>
  <si>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</si>
  <si>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</si>
  <si>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</si>
  <si>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</si>
  <si>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</si>
  <si>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</si>
  <si>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</si>
  <si>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</si>
  <si>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</si>
  <si>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</si>
  <si>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</si>
  <si>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</si>
  <si>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</si>
  <si>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</si>
  <si>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</si>
  <si>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</si>
  <si>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</si>
  <si>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</si>
  <si>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</si>
  <si>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</si>
  <si>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</si>
  <si>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</si>
  <si>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</si>
  <si>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</si>
  <si>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</si>
  <si>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</si>
  <si>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</si>
  <si>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</si>
  <si>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</si>
  <si>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</si>
  <si>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</si>
  <si>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</si>
  <si>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</si>
  <si>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</si>
  <si>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</si>
  <si>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</si>
  <si>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</si>
  <si>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</si>
  <si>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</si>
  <si>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</si>
  <si>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</si>
  <si>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</si>
  <si>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</si>
  <si>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</si>
  <si>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</si>
  <si>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</si>
  <si>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</si>
  <si>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</si>
  <si>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</si>
  <si>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</si>
  <si>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</si>
  <si>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</si>
  <si>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</si>
  <si>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</si>
  <si>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</si>
  <si>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</si>
  <si>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</si>
  <si>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</si>
  <si>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</si>
  <si>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</si>
  <si>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</si>
  <si>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</si>
  <si>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</si>
  <si>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</si>
  <si>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</si>
  <si>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</si>
  <si>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</si>
  <si>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</si>
  <si>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</si>
  <si>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</si>
  <si>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</si>
  <si>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</si>
  <si>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</si>
  <si>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</si>
  <si>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</si>
  <si>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</si>
  <si>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</si>
  <si>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</si>
  <si>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</si>
  <si>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</si>
  <si>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</si>
  <si>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</si>
  <si>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</si>
  <si>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</si>
  <si>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</si>
  <si>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</si>
  <si>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</si>
  <si>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</si>
  <si>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</si>
  <si>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</si>
  <si>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</si>
  <si>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</si>
  <si>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</si>
  <si>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</si>
  <si>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</si>
  <si>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</si>
  <si>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</si>
  <si>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</si>
  <si>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</si>
  <si>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</si>
  <si>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</si>
  <si>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</si>
  <si>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</si>
  <si>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</si>
  <si>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</si>
  <si>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</si>
  <si>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</si>
  <si>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</si>
  <si>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</si>
  <si>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</si>
  <si>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</si>
  <si>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</si>
  <si>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</si>
  <si>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</si>
  <si>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</si>
  <si>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</si>
  <si>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</si>
  <si>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</si>
  <si>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</si>
  <si>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</si>
  <si>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</si>
  <si>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</si>
  <si>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</si>
  <si>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</si>
  <si>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</si>
  <si>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</si>
  <si>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</si>
  <si>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</si>
  <si>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</si>
  <si>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</si>
  <si>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</si>
  <si>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</si>
  <si>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</si>
  <si>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</si>
  <si>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</si>
  <si>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</si>
  <si>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</si>
  <si>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</si>
  <si>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</si>
  <si>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</si>
  <si>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</si>
  <si>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</si>
  <si>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</si>
  <si>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</si>
  <si>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</si>
  <si>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</si>
  <si>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</si>
  <si>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</si>
  <si>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</si>
  <si>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</si>
  <si>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</si>
  <si>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</si>
  <si>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</si>
  <si>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</si>
  <si>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</si>
  <si>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</si>
  <si>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</si>
  <si>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</si>
  <si>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</si>
  <si>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</si>
  <si>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</si>
  <si>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</si>
  <si>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</si>
  <si>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</si>
  <si>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</si>
  <si>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</si>
  <si>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</si>
  <si>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</si>
  <si>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</si>
  <si>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</si>
  <si>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</si>
  <si>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</si>
  <si>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</si>
  <si>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</si>
  <si>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</si>
  <si>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</si>
  <si>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</si>
  <si>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</si>
  <si>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</si>
  <si>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</si>
  <si>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</si>
  <si>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</si>
  <si>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</si>
  <si>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</si>
  <si>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</si>
  <si>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</si>
  <si>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</si>
  <si>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</si>
  <si>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</si>
  <si>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</si>
  <si>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</si>
  <si>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</si>
  <si>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</si>
  <si>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</si>
  <si>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</si>
  <si>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</si>
  <si>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</si>
  <si>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</si>
  <si>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</si>
  <si>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</si>
  <si>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</si>
  <si>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</si>
  <si>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</si>
  <si>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</si>
  <si>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</si>
  <si>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</si>
  <si>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</si>
  <si>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</si>
  <si>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</si>
  <si>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</si>
  <si>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</si>
  <si>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</si>
  <si>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</si>
  <si>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</si>
  <si>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</si>
  <si>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</si>
  <si>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</si>
  <si>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</si>
  <si>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</si>
  <si>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</si>
  <si>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</si>
  <si>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</si>
  <si>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</si>
  <si>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</si>
  <si>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</si>
  <si>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</si>
  <si>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</si>
  <si>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</si>
  <si>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</si>
  <si>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</si>
  <si>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</si>
  <si>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</si>
  <si>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</si>
  <si>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</si>
  <si>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</si>
  <si>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</si>
  <si>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</si>
  <si>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</si>
  <si>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</si>
  <si>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</si>
  <si>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</si>
  <si>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</si>
  <si>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</si>
  <si>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</si>
  <si>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</si>
  <si>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</si>
  <si>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</si>
  <si>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</si>
  <si>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</si>
  <si>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</si>
  <si>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</si>
  <si>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</si>
  <si>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</si>
  <si>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</si>
  <si>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</si>
  <si>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</si>
  <si>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</si>
  <si>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</si>
  <si>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</si>
  <si>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</si>
  <si>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</si>
  <si>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</si>
  <si>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</si>
  <si>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</si>
  <si>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</si>
  <si>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</si>
  <si>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</si>
  <si>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</si>
  <si>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</si>
  <si>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</si>
  <si>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</si>
  <si>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</si>
  <si>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</si>
  <si>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</si>
  <si>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</si>
  <si>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</si>
  <si>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</si>
  <si>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</si>
  <si>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</si>
  <si>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</si>
  <si>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</si>
  <si>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</si>
  <si>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</si>
  <si>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</si>
  <si>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</si>
  <si>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</si>
  <si>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</si>
  <si>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</si>
  <si>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</si>
  <si>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</si>
  <si>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</si>
  <si>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</si>
  <si>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</si>
  <si>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</si>
  <si>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</si>
  <si>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</si>
  <si>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</si>
  <si>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</si>
  <si>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</si>
  <si>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</si>
  <si>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</si>
  <si>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</si>
  <si>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</si>
  <si>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</si>
  <si>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</si>
  <si>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</si>
  <si>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</si>
  <si>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</si>
  <si>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</si>
  <si>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</si>
  <si>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</si>
  <si>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</si>
  <si>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</si>
  <si>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</si>
  <si>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</si>
  <si>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</si>
  <si>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</si>
  <si>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</si>
  <si>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</si>
  <si>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</si>
  <si>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</si>
  <si>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</si>
  <si>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</si>
  <si>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</si>
  <si>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</si>
  <si>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</si>
  <si>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</si>
  <si>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</si>
  <si>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</si>
  <si>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</si>
  <si>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</si>
  <si>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</si>
  <si>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</si>
  <si>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</si>
  <si>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</si>
  <si>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</si>
  <si>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</si>
  <si>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</si>
  <si>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</si>
  <si>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</si>
  <si>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</si>
  <si>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</si>
  <si>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</si>
  <si>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</si>
  <si>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</si>
  <si>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</si>
  <si>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</si>
  <si>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</si>
  <si>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</si>
  <si>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</si>
  <si>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</si>
  <si>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</si>
  <si>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</si>
  <si>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</si>
  <si>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</si>
  <si>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</si>
  <si>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</si>
  <si>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</si>
  <si>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</si>
  <si>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</si>
  <si>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</si>
  <si>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</si>
  <si>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</si>
  <si>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</si>
  <si>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</si>
  <si>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</si>
  <si>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</si>
  <si>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</si>
  <si>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</si>
  <si>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</si>
  <si>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</si>
  <si>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</si>
  <si>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</si>
  <si>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</si>
  <si>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</si>
  <si>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</si>
  <si>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</si>
  <si>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</si>
  <si>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</si>
  <si>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</si>
  <si>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</si>
  <si>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</si>
  <si>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</si>
  <si>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</si>
  <si>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</si>
  <si>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</si>
  <si>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</si>
  <si>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</si>
  <si>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</si>
  <si>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</si>
  <si>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</si>
  <si>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</si>
  <si>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</si>
  <si>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</si>
  <si>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</si>
  <si>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</si>
  <si>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</si>
  <si>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</si>
  <si>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</si>
  <si>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</si>
  <si>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</si>
  <si>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</si>
  <si>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</si>
  <si>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</si>
  <si>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</si>
  <si>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</si>
  <si>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</si>
  <si>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</si>
  <si>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</si>
  <si>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</si>
  <si>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</si>
  <si>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</si>
  <si>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</si>
  <si>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</si>
  <si>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</si>
  <si>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</si>
  <si>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</si>
  <si>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</si>
  <si>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</si>
  <si>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</si>
  <si>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</si>
  <si>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</si>
  <si>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</si>
  <si>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</si>
  <si>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</si>
  <si>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</si>
  <si>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</si>
  <si>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</si>
  <si>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</si>
  <si>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</si>
  <si>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</si>
  <si>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</si>
  <si>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</si>
  <si>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</si>
  <si>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</si>
  <si>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</si>
  <si>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</si>
  <si>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</si>
  <si>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</si>
  <si>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</si>
  <si>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</si>
  <si>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</si>
  <si>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</si>
  <si>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</si>
  <si>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</si>
  <si>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</si>
  <si>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</si>
  <si>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</si>
  <si>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</si>
  <si>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</si>
  <si>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</si>
  <si>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</si>
  <si>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</si>
  <si>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</si>
  <si>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</si>
  <si>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</si>
  <si>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</si>
  <si>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</si>
  <si>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</si>
  <si>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</si>
  <si>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</si>
  <si>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</si>
  <si>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</si>
  <si>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</si>
  <si>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</si>
  <si>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</si>
  <si>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</si>
  <si>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</si>
  <si>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</si>
  <si>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</si>
  <si>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</si>
  <si>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</si>
  <si>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</si>
  <si>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</si>
  <si>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</si>
  <si>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</si>
  <si>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</si>
  <si>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</si>
  <si>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</si>
  <si>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</si>
  <si>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</si>
  <si>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</si>
  <si>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</si>
  <si>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</si>
  <si>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</si>
  <si>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</si>
  <si>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</si>
  <si>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</si>
  <si>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</si>
  <si>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</si>
  <si>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</si>
  <si>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</si>
  <si>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</si>
  <si>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</si>
  <si>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</si>
  <si>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</si>
  <si>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</si>
  <si>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</si>
  <si>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</si>
  <si>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</si>
  <si>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</si>
  <si>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</si>
  <si>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</si>
  <si>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</si>
  <si>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</si>
  <si>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</si>
  <si>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</si>
  <si>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</si>
  <si>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</si>
  <si>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</si>
  <si>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</si>
  <si>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</si>
  <si>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</si>
  <si>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</si>
  <si>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</si>
  <si>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</si>
  <si>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</si>
  <si>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</si>
  <si>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</si>
  <si>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</si>
  <si>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</si>
  <si>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</si>
  <si>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</si>
  <si>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</si>
  <si>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</si>
  <si>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</si>
  <si>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</si>
  <si>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</si>
  <si>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</si>
  <si>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</si>
  <si>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</si>
  <si>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</si>
  <si>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</si>
  <si>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</si>
  <si>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</si>
  <si>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</si>
  <si>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</si>
  <si>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</si>
  <si>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</si>
  <si>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</si>
  <si>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</si>
  <si>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</si>
  <si>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</si>
  <si>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</si>
  <si>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</si>
  <si>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</si>
  <si>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</si>
  <si>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</si>
  <si>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</si>
  <si>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</si>
  <si>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</si>
  <si>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</si>
  <si>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</si>
  <si>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</si>
  <si>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</si>
  <si>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</si>
  <si>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</si>
  <si>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</si>
  <si>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</si>
  <si>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</si>
  <si>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</si>
  <si>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</si>
  <si>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</si>
  <si>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</si>
  <si>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</si>
  <si>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</si>
  <si>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</si>
  <si>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</si>
  <si>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</si>
  <si>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</si>
  <si>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</si>
  <si>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</si>
  <si>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</si>
  <si>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</si>
  <si>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</si>
  <si>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</si>
  <si>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</si>
  <si>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</si>
  <si>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</si>
  <si>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</si>
  <si>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</si>
  <si>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</si>
  <si>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</si>
  <si>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</si>
  <si>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</si>
  <si>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</si>
  <si>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</si>
  <si>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</si>
  <si>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</si>
  <si>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</si>
  <si>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</si>
  <si>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</si>
  <si>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</si>
  <si>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</si>
  <si>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</si>
  <si>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</si>
  <si>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</si>
  <si>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</si>
  <si>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</si>
  <si>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</si>
  <si>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</si>
  <si>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</si>
  <si>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</si>
  <si>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</si>
  <si>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</si>
  <si>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</si>
  <si>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</si>
  <si>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</si>
  <si>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</si>
  <si>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</si>
  <si>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</si>
  <si>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</si>
  <si>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</si>
  <si>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</si>
  <si>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</si>
  <si>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</si>
  <si>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</si>
  <si>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</si>
  <si>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</si>
  <si>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</si>
  <si>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</si>
  <si>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</si>
  <si>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</si>
  <si>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</si>
  <si>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</si>
  <si>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</si>
  <si>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</si>
  <si>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</si>
  <si>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</si>
  <si>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</si>
  <si>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</si>
  <si>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</si>
  <si>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</si>
  <si>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</si>
  <si>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</si>
  <si>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</si>
  <si>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</si>
  <si>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</si>
  <si>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</si>
  <si>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</si>
  <si>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</si>
  <si>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</si>
  <si>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</si>
  <si>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</si>
  <si>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</si>
  <si>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</si>
  <si>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</si>
  <si>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</si>
  <si>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</si>
  <si>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</si>
  <si>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</si>
  <si>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</si>
  <si>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</si>
  <si>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</si>
  <si>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</si>
  <si>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</si>
  <si>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</si>
  <si>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</si>
  <si>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</si>
  <si>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</si>
  <si>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</si>
  <si>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</si>
  <si>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</si>
  <si>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</si>
  <si>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</si>
  <si>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</si>
  <si>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</si>
  <si>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</si>
  <si>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</si>
  <si>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</si>
  <si>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</si>
  <si>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</si>
  <si>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</si>
  <si>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</si>
  <si>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</si>
  <si>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</si>
  <si>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</si>
  <si>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</si>
  <si>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</si>
  <si>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</si>
  <si>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</si>
  <si>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</si>
  <si>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</si>
  <si>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</si>
  <si>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</si>
  <si>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</si>
  <si>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</si>
  <si>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</si>
  <si>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</si>
  <si>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</si>
  <si>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</si>
  <si>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</si>
  <si>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</si>
  <si>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</si>
  <si>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</si>
  <si>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</si>
  <si>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</si>
  <si>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</si>
  <si>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</si>
  <si>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</si>
  <si>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</si>
  <si>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</si>
  <si>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</si>
  <si>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</si>
  <si>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</si>
  <si>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</si>
  <si>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</si>
  <si>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</si>
  <si>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</si>
  <si>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</si>
  <si>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</si>
  <si>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</si>
  <si>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</si>
  <si>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</si>
  <si>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</si>
  <si>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</si>
  <si>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</si>
  <si>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</si>
  <si>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</si>
  <si>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</si>
  <si>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</si>
  <si>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</si>
  <si>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</si>
  <si>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</si>
  <si>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</si>
  <si>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</si>
  <si>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</si>
  <si>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</si>
  <si>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</si>
  <si>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</si>
  <si>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</si>
  <si>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</si>
  <si>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</si>
  <si>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</si>
  <si>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</si>
  <si>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</si>
  <si>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</si>
  <si>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</si>
  <si>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</si>
  <si>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</si>
  <si>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</si>
  <si>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</si>
  <si>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</si>
  <si>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</si>
  <si>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</si>
  <si>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</si>
  <si>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</si>
  <si>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</si>
  <si>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</si>
  <si>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</si>
  <si>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</si>
  <si>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</si>
  <si>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</si>
  <si>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</si>
  <si>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</si>
  <si>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</si>
  <si>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</si>
  <si>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</si>
  <si>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</si>
  <si>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</si>
  <si>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</si>
  <si>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</si>
  <si>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</si>
  <si>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</si>
  <si>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</si>
  <si>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</si>
  <si>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</si>
  <si>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</si>
  <si>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</si>
  <si>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</si>
  <si>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</si>
  <si>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</si>
  <si>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</si>
  <si>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</si>
  <si>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</si>
  <si>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</si>
  <si>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</si>
  <si>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</si>
  <si>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</si>
  <si>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</si>
  <si>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</si>
  <si>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</si>
  <si>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</si>
  <si>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</si>
  <si>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</si>
  <si>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</si>
  <si>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</si>
  <si>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</si>
  <si>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</si>
  <si>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</si>
  <si>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</si>
  <si>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</si>
  <si>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</si>
  <si>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</si>
  <si>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</si>
  <si>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</si>
  <si>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</si>
  <si>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</si>
  <si>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</si>
  <si>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</si>
  <si>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</si>
  <si>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</si>
  <si>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</si>
  <si>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</si>
  <si>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</si>
  <si>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</si>
  <si>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</si>
  <si>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</si>
  <si>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</si>
  <si>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</si>
  <si>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</si>
  <si>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</si>
  <si>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</si>
  <si>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</si>
  <si>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</si>
  <si>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</si>
  <si>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</si>
  <si>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</si>
  <si>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</si>
  <si>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</si>
  <si>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</si>
  <si>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</si>
  <si>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</si>
  <si>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</si>
  <si>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</si>
  <si>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</si>
  <si>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</si>
  <si>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</si>
  <si>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</si>
  <si>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</si>
  <si>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</si>
  <si>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</si>
  <si>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</si>
  <si>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</si>
  <si>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</si>
  <si>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</si>
  <si>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</si>
  <si>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</si>
  <si>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</si>
  <si>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</si>
  <si>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</si>
  <si>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</si>
  <si>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</si>
  <si>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</si>
  <si>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</si>
  <si>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</si>
  <si>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</si>
  <si>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</si>
  <si>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</si>
  <si>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</si>
  <si>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</si>
  <si>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</si>
  <si>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</si>
  <si>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</si>
  <si>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</si>
  <si>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</si>
  <si>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</si>
  <si>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</si>
  <si>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</si>
  <si>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</si>
  <si>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</si>
  <si>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</si>
  <si>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</si>
  <si>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</si>
  <si>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</si>
  <si>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</si>
  <si>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</si>
  <si>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</si>
  <si>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</si>
  <si>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</si>
  <si>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</si>
  <si>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</si>
  <si>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</si>
  <si>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</si>
  <si>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</si>
  <si>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</si>
  <si>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</si>
  <si>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</si>
  <si>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</si>
  <si>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</si>
  <si>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</si>
  <si>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</si>
  <si>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</si>
  <si>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</si>
  <si>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</si>
  <si>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</si>
  <si>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</si>
  <si>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</si>
  <si>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</si>
  <si>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</si>
  <si>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</si>
  <si>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</si>
  <si>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</si>
  <si>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</si>
  <si>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</si>
  <si>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</si>
  <si>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</si>
  <si>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</si>
  <si>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</si>
  <si>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</si>
  <si>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</si>
  <si>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</si>
  <si>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</si>
  <si>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</si>
  <si>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</si>
  <si>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</si>
  <si>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</si>
  <si>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</si>
  <si>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</si>
  <si>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</si>
  <si>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</si>
  <si>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</si>
  <si>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</si>
  <si>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</si>
  <si>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</si>
  <si>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</si>
  <si>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</si>
  <si>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</si>
  <si>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</si>
  <si>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</si>
  <si>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</si>
  <si>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</si>
  <si>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</si>
  <si>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</si>
  <si>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</si>
  <si>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</si>
  <si>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</si>
  <si>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</si>
  <si>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</si>
  <si>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</si>
  <si>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</si>
  <si>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</si>
  <si>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</si>
  <si>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</si>
  <si>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</si>
  <si>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</si>
  <si>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</si>
  <si>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</si>
  <si>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</si>
  <si>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</si>
  <si>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</si>
  <si>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</si>
  <si>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</si>
  <si>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</si>
  <si>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</si>
  <si>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</si>
  <si>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</si>
  <si>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</si>
  <si>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</si>
  <si>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</si>
  <si>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</si>
  <si>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</si>
  <si>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</si>
  <si>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</si>
  <si>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</si>
  <si>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</si>
  <si>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</si>
  <si>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</si>
  <si>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</si>
  <si>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</si>
  <si>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</si>
  <si>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</si>
  <si>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</si>
  <si>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</si>
  <si>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</si>
  <si>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</si>
  <si>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</si>
  <si>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</si>
  <si>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</si>
  <si>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</si>
  <si>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</si>
  <si>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</si>
  <si>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</si>
  <si>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</si>
  <si>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</si>
  <si>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</si>
  <si>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</si>
  <si>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</si>
  <si>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</si>
  <si>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</si>
  <si>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</si>
  <si>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</si>
  <si>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</si>
  <si>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</si>
  <si>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</si>
  <si>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</si>
  <si>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</si>
  <si>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</si>
  <si>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</si>
  <si>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</si>
  <si>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</si>
  <si>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</si>
  <si>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</si>
  <si>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</si>
  <si>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</si>
  <si>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</si>
  <si>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</si>
  <si>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</si>
  <si>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</si>
  <si>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</si>
  <si>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</si>
  <si>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</si>
  <si>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</si>
  <si>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</si>
  <si>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</si>
  <si>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</si>
  <si>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</si>
  <si>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</si>
  <si>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</si>
  <si>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</si>
  <si>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</si>
  <si>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</si>
  <si>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</si>
  <si>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</si>
  <si>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</si>
  <si>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</si>
  <si>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</si>
  <si>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</si>
  <si>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</si>
  <si>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</si>
  <si>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</si>
  <si>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</si>
  <si>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</si>
  <si>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</si>
  <si>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</si>
  <si>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</si>
  <si>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</si>
  <si>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</si>
  <si>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</si>
  <si>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</si>
  <si>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</si>
  <si>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</si>
  <si>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</si>
  <si>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</si>
  <si>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</si>
  <si>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</si>
  <si>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</si>
  <si>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</si>
  <si>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</si>
  <si>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</si>
  <si>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</si>
  <si>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</si>
  <si>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</si>
  <si>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</si>
  <si>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</si>
  <si>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</si>
  <si>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</si>
  <si>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</si>
  <si>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</si>
  <si>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</si>
  <si>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</si>
  <si>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</si>
  <si>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</si>
  <si>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</si>
  <si>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</si>
  <si>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</si>
  <si>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</si>
  <si>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</si>
  <si>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</si>
  <si>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</si>
  <si>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</si>
  <si>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</si>
  <si>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</si>
  <si>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</si>
  <si>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</si>
  <si>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</si>
  <si>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</si>
  <si>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</si>
  <si>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</si>
  <si>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</si>
  <si>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</si>
  <si>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</si>
  <si>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</si>
  <si>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</si>
  <si>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</si>
  <si>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</si>
  <si>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</si>
  <si>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</si>
  <si>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</si>
  <si>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</si>
  <si>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</si>
  <si>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</si>
  <si>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</si>
  <si>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</si>
  <si>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</si>
  <si>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</si>
  <si>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</si>
  <si>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</si>
  <si>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</si>
  <si>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</si>
  <si>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</si>
  <si>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</si>
  <si>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</si>
  <si>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</si>
  <si>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</si>
  <si>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</si>
  <si>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</si>
  <si>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</si>
  <si>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</si>
  <si>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</si>
  <si>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</si>
  <si>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</si>
  <si>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</si>
  <si>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</si>
  <si>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</si>
  <si>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</si>
  <si>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</si>
  <si>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</si>
  <si>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</si>
  <si>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</si>
  <si>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</si>
  <si>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</si>
  <si>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</si>
  <si>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</si>
  <si>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</si>
  <si>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</si>
  <si>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</si>
  <si>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</si>
  <si>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</si>
  <si>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</si>
  <si>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</si>
  <si>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</si>
  <si>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</si>
  <si>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</si>
  <si>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</si>
  <si>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</si>
  <si>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</si>
  <si>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</si>
  <si>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</si>
  <si>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</si>
  <si>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</si>
  <si>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</si>
  <si>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</si>
  <si>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</si>
  <si>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</si>
  <si>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</si>
  <si>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</si>
  <si>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</si>
  <si>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</si>
  <si>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</si>
  <si>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</si>
  <si>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</si>
  <si>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</si>
  <si>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</si>
  <si>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</si>
  <si>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</si>
  <si>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</si>
  <si>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</si>
  <si>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</si>
  <si>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</si>
  <si>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</si>
  <si>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</si>
  <si>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</si>
  <si>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</si>
  <si>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</si>
  <si>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</si>
  <si>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</si>
  <si>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</si>
  <si>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</si>
  <si>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</si>
  <si>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</si>
  <si>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</si>
  <si>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</si>
  <si>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</si>
  <si>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</si>
  <si>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</si>
  <si>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</si>
  <si>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</si>
  <si>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</si>
  <si>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</si>
  <si>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</si>
  <si>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</si>
  <si>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</si>
  <si>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</si>
  <si>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</si>
  <si>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</si>
  <si>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</si>
  <si>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</si>
  <si>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</si>
  <si>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</si>
  <si>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</si>
  <si>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</si>
  <si>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</si>
  <si>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</si>
  <si>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</si>
  <si>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</si>
  <si>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</si>
  <si>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</si>
  <si>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</si>
  <si>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</si>
  <si>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</si>
  <si>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</si>
  <si>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</si>
  <si>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</si>
  <si>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</si>
  <si>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</si>
  <si>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</si>
  <si>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</si>
  <si>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</si>
  <si>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</si>
  <si>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</si>
  <si>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</si>
  <si>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</si>
  <si>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</si>
  <si>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</si>
  <si>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</si>
  <si>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</si>
  <si>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</si>
  <si>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</si>
  <si>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</si>
  <si>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</si>
  <si>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</si>
  <si>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</si>
  <si>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</si>
  <si>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</si>
  <si>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</si>
  <si>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</si>
  <si>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</si>
  <si>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</si>
  <si>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</si>
  <si>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</si>
  <si>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</si>
  <si>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</si>
  <si>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</si>
  <si>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</si>
  <si>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</si>
  <si>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</si>
  <si>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</si>
  <si>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</si>
  <si>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</si>
  <si>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</si>
  <si>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</si>
  <si>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</si>
  <si>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</si>
  <si>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</si>
  <si>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</si>
  <si>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</si>
  <si>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</si>
  <si>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</si>
  <si>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</si>
  <si>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</si>
  <si>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</si>
  <si>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</si>
  <si>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</si>
  <si>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</si>
  <si>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</si>
  <si>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</si>
  <si>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</si>
  <si>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</si>
  <si>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</si>
  <si>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</si>
  <si>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</si>
  <si>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</si>
  <si>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</si>
  <si>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</si>
  <si>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</si>
  <si>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</si>
  <si>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</si>
  <si>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</si>
  <si>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</si>
  <si>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</si>
  <si>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</si>
  <si>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</si>
  <si>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</si>
  <si>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</si>
  <si>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</si>
  <si>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</si>
  <si>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</si>
  <si>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</si>
  <si>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</si>
  <si>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</si>
  <si>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</si>
  <si>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</si>
  <si>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</si>
  <si>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</si>
  <si>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</si>
  <si>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</si>
  <si>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</si>
  <si>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</si>
  <si>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</si>
  <si>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</si>
  <si>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</si>
  <si>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</si>
  <si>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</si>
  <si>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</si>
  <si>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</si>
  <si>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</si>
  <si>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</si>
  <si>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</si>
  <si>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</si>
  <si>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</si>
  <si>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</si>
  <si>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</si>
  <si>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</si>
  <si>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</si>
  <si>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</si>
  <si>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</si>
  <si>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</si>
  <si>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</si>
  <si>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</si>
  <si>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</si>
  <si>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</si>
  <si>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</si>
  <si>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</si>
  <si>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</si>
  <si>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</si>
  <si>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</si>
  <si>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</si>
  <si>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</si>
  <si>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</si>
  <si>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</si>
  <si>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</si>
  <si>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</si>
  <si>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</si>
  <si>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</si>
  <si>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</si>
  <si>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</si>
  <si>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</si>
  <si>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</si>
  <si>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</si>
  <si>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</si>
  <si>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</si>
  <si>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</si>
  <si>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</si>
  <si>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</si>
  <si>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</si>
  <si>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</si>
  <si>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</si>
  <si>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</si>
  <si>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</si>
  <si>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</si>
  <si>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</si>
  <si>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</si>
  <si>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</si>
  <si>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</si>
  <si>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</si>
  <si>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</si>
  <si>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</si>
  <si>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</si>
  <si>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</si>
  <si>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</si>
  <si>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</si>
  <si>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</si>
  <si>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</si>
  <si>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</si>
  <si>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</si>
  <si>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</si>
  <si>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</si>
  <si>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</si>
  <si>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</si>
  <si>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</si>
  <si>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</si>
  <si>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</si>
  <si>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</si>
  <si>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</si>
  <si>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</si>
  <si>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</si>
  <si>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</si>
  <si>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</si>
  <si>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</si>
  <si>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</si>
  <si>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</si>
  <si>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</si>
  <si>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</si>
  <si>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</si>
  <si>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</si>
  <si>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</si>
  <si>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</si>
  <si>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</si>
  <si>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</si>
  <si>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</si>
  <si>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</si>
  <si>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</si>
  <si>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</si>
  <si>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</si>
  <si>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</si>
  <si>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</si>
  <si>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</si>
  <si>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</si>
  <si>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</si>
  <si>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</si>
  <si>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</si>
  <si>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</si>
  <si>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</si>
  <si>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</si>
  <si>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</si>
  <si>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</si>
  <si>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</si>
  <si>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</si>
  <si>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</si>
  <si>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</si>
  <si>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</si>
  <si>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</si>
  <si>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</si>
  <si>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</si>
  <si>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</si>
  <si>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</si>
  <si>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</si>
  <si>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</si>
  <si>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</si>
  <si>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</si>
  <si>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</si>
  <si>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</si>
  <si>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</si>
  <si>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</si>
  <si>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</si>
  <si>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</si>
  <si>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</si>
  <si>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</si>
  <si>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</si>
  <si>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</si>
  <si>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</si>
  <si>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</si>
  <si>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</si>
  <si>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</si>
  <si>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</si>
  <si>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</si>
  <si>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</si>
  <si>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</si>
  <si>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</si>
  <si>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</si>
  <si>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</si>
  <si>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</si>
  <si>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</si>
  <si>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</si>
  <si>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</si>
  <si>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</si>
  <si>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</si>
  <si>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</si>
  <si>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</si>
  <si>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</si>
  <si>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</si>
  <si>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</si>
  <si>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</si>
  <si>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</si>
  <si>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</si>
  <si>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</si>
  <si>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</si>
  <si>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</si>
  <si>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</si>
  <si>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</si>
  <si>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</si>
  <si>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</si>
  <si>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</si>
  <si>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</si>
  <si>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</si>
  <si>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</si>
  <si>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</si>
  <si>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</si>
  <si>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</si>
  <si>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</si>
  <si>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</si>
  <si>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</si>
  <si>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</si>
  <si>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</si>
  <si>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</si>
  <si>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</si>
  <si>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</si>
  <si>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</si>
  <si>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</si>
  <si>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</si>
  <si>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</si>
  <si>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</si>
  <si>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</si>
  <si>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</si>
  <si>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</si>
  <si>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</si>
  <si>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</si>
  <si>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</si>
  <si>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</si>
  <si>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</si>
  <si>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</si>
  <si>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</si>
  <si>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</si>
  <si>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</si>
  <si>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</si>
  <si>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</si>
  <si>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</si>
  <si>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</si>
  <si>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</si>
  <si>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</si>
  <si>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</si>
  <si>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</si>
  <si>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</si>
  <si>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</si>
  <si>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</si>
  <si>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</si>
  <si>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</si>
  <si>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</si>
  <si>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</si>
  <si>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</si>
  <si>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</si>
  <si>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</si>
  <si>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</si>
  <si>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</si>
  <si>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</si>
  <si>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</si>
  <si>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</si>
  <si>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</si>
  <si>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</si>
  <si>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</si>
  <si>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</si>
  <si>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</si>
  <si>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</si>
  <si>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</si>
  <si>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</si>
  <si>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</si>
  <si>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</si>
  <si>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</si>
  <si>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</si>
  <si>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</si>
  <si>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</si>
  <si>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</si>
  <si>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</si>
  <si>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</si>
  <si>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</si>
  <si>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</si>
  <si>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</si>
  <si>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</si>
  <si>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</si>
  <si>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</si>
  <si>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</si>
  <si>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</si>
  <si>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</si>
  <si>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</si>
  <si>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</si>
  <si>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</si>
  <si>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</si>
  <si>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</si>
  <si>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</si>
  <si>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</si>
  <si>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</si>
  <si>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</si>
  <si>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</si>
  <si>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</si>
  <si>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</si>
  <si>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</si>
  <si>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</si>
  <si>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</si>
  <si>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</si>
  <si>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</si>
  <si>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</si>
  <si>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</si>
  <si>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</si>
  <si>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</si>
  <si>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</si>
  <si>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</si>
  <si>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</si>
  <si>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</si>
  <si>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</si>
  <si>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</si>
  <si>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</si>
  <si>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</si>
  <si>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</si>
  <si>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</si>
  <si>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</si>
  <si>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</si>
  <si>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</si>
  <si>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</si>
  <si>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</si>
  <si>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</si>
  <si>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</si>
  <si>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</si>
  <si>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</si>
  <si>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</si>
  <si>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</si>
  <si>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</si>
  <si>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</si>
  <si>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</si>
  <si>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</si>
  <si>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</si>
  <si>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</si>
  <si>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</si>
  <si>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</si>
  <si>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</si>
  <si>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</si>
  <si>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</si>
  <si>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</si>
  <si>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</si>
  <si>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</si>
  <si>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</si>
  <si>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</si>
  <si>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</si>
  <si>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</si>
  <si>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</si>
  <si>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</si>
  <si>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</si>
  <si>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</si>
  <si>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</si>
  <si>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</si>
  <si>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</si>
  <si>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</si>
  <si>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</si>
  <si>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</si>
  <si>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</si>
  <si>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</si>
  <si>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</si>
  <si>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</si>
  <si>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</si>
  <si>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</si>
  <si>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</si>
  <si>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</si>
  <si>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</si>
  <si>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</si>
  <si>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</si>
  <si>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</si>
  <si>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</si>
  <si>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</si>
  <si>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</si>
  <si>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</si>
  <si>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</si>
  <si>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</si>
  <si>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</si>
  <si>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</si>
  <si>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</si>
  <si>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</si>
  <si>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</si>
  <si>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</si>
  <si>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</si>
  <si>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</si>
  <si>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</si>
  <si>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</si>
  <si>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</si>
  <si>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</si>
  <si>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</si>
  <si>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</si>
  <si>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</si>
  <si>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</si>
  <si>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</si>
  <si>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</si>
  <si>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</si>
  <si>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</si>
  <si>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</si>
  <si>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</si>
  <si>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</si>
  <si>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</si>
  <si>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</si>
  <si>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</si>
  <si>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</si>
  <si>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</si>
  <si>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</si>
  <si>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</si>
  <si>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</si>
  <si>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</si>
  <si>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</si>
  <si>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</si>
  <si>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</si>
  <si>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</si>
  <si>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</si>
  <si>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</si>
  <si>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</si>
  <si>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</si>
  <si>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</si>
  <si>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</si>
  <si>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</si>
  <si>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</si>
  <si>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</si>
  <si>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</si>
  <si>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</si>
  <si>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</si>
  <si>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</si>
  <si>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</si>
  <si>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</si>
  <si>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</si>
  <si>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</si>
  <si>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</si>
  <si>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</si>
  <si>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</si>
  <si>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</si>
  <si>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</si>
  <si>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</si>
  <si>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</si>
  <si>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</si>
  <si>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</si>
  <si>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</si>
  <si>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</si>
  <si>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</si>
  <si>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</si>
  <si>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</si>
  <si>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</si>
  <si>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</si>
  <si>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</si>
  <si>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</si>
  <si>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</si>
  <si>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</si>
  <si>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</si>
  <si>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</si>
  <si>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</si>
  <si>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</si>
  <si>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</si>
  <si>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</si>
  <si>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</si>
  <si>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</si>
  <si>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</si>
  <si>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</si>
  <si>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</si>
  <si>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</si>
  <si>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</si>
  <si>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</si>
  <si>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</si>
  <si>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</si>
  <si>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</si>
  <si>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</si>
  <si>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</si>
  <si>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</si>
  <si>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</si>
  <si>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</si>
  <si>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</si>
  <si>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</si>
  <si>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</si>
  <si>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</si>
  <si>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</si>
  <si>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</si>
  <si>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</si>
  <si>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</si>
  <si>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</si>
  <si>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</si>
  <si>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</si>
  <si>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</si>
  <si>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</si>
  <si>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</si>
  <si>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</si>
  <si>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</si>
  <si>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</si>
  <si>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</si>
  <si>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</si>
  <si>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</si>
  <si>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</si>
  <si>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</si>
  <si>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</si>
  <si>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</si>
  <si>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</si>
  <si>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</si>
  <si>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</si>
  <si>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</si>
  <si>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</si>
  <si>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</si>
  <si>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</si>
  <si>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</si>
  <si>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</si>
  <si>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</si>
  <si>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</si>
  <si>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</si>
  <si>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</si>
  <si>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</si>
  <si>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</si>
  <si>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</si>
  <si>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</si>
  <si>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</si>
  <si>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</si>
  <si>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</si>
  <si>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</si>
  <si>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</si>
  <si>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</si>
  <si>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</si>
  <si>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</si>
  <si>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</si>
  <si>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</si>
  <si>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</si>
  <si>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</si>
  <si>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</si>
  <si>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</si>
  <si>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</si>
  <si>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</si>
  <si>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</si>
  <si>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</si>
  <si>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</si>
  <si>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</si>
  <si>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</si>
  <si>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</si>
  <si>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</si>
  <si>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</si>
  <si>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</si>
  <si>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</si>
  <si>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</si>
  <si>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</si>
  <si>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</si>
  <si>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</si>
  <si>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</si>
  <si>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</si>
  <si>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</si>
  <si>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</si>
  <si>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</si>
  <si>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</si>
  <si>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</si>
  <si>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</si>
  <si>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</si>
  <si>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</si>
  <si>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</si>
  <si>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</si>
  <si>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</si>
  <si>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</si>
  <si>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</si>
  <si>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</si>
  <si>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</si>
  <si>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</si>
  <si>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</si>
  <si>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</si>
  <si>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</si>
  <si>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</si>
  <si>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</si>
  <si>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</si>
  <si>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</si>
  <si>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</si>
  <si>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</si>
  <si>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</si>
  <si>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</si>
  <si>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</si>
  <si>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</si>
  <si>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</si>
  <si>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</si>
  <si>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</si>
  <si>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</si>
  <si>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</si>
  <si>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</si>
  <si>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</si>
  <si>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</si>
  <si>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</si>
  <si>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</si>
  <si>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</si>
  <si>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</si>
  <si>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</si>
  <si>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</si>
  <si>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</si>
  <si>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</si>
  <si>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</si>
  <si>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</si>
  <si>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</si>
  <si>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</si>
  <si>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</si>
  <si>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</si>
  <si>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</si>
  <si>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</si>
  <si>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</si>
  <si>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</si>
  <si>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</si>
  <si>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</si>
  <si>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</si>
  <si>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</si>
  <si>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</si>
  <si>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</si>
  <si>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</si>
  <si>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</si>
  <si>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</si>
  <si>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</si>
  <si>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</si>
  <si>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</si>
  <si>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</si>
  <si>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</si>
  <si>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</si>
  <si>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</si>
  <si>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</si>
  <si>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</si>
  <si>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</si>
  <si>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</si>
  <si>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</si>
  <si>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</si>
  <si>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</si>
  <si>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</si>
  <si>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</si>
  <si>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</si>
  <si>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</si>
  <si>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</si>
  <si>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</si>
  <si>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</si>
  <si>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</si>
  <si>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</si>
  <si>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</si>
  <si>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</si>
  <si>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</si>
  <si>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</si>
  <si>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</si>
  <si>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</si>
  <si>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</si>
  <si>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</si>
  <si>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</si>
  <si>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</si>
  <si>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</si>
  <si>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</si>
  <si>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</si>
  <si>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</si>
  <si>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</si>
  <si>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</si>
  <si>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</si>
  <si>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</si>
  <si>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</si>
  <si>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</si>
  <si>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</si>
  <si>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</si>
  <si>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</si>
  <si>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</si>
  <si>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</si>
  <si>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</si>
  <si>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</si>
  <si>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</si>
  <si>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</si>
  <si>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</si>
  <si>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</si>
  <si>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</si>
  <si>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</si>
  <si>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</si>
  <si>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</si>
  <si>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</si>
  <si>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</si>
  <si>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</si>
  <si>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</si>
  <si>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</si>
  <si>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</si>
  <si>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</si>
  <si>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</si>
  <si>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</si>
  <si>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</si>
  <si>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</si>
  <si>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</si>
  <si>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</si>
  <si>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</si>
  <si>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</si>
  <si>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</si>
  <si>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</si>
  <si>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</si>
  <si>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</si>
  <si>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</si>
  <si>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</si>
  <si>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</si>
  <si>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</si>
  <si>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</si>
  <si>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</si>
  <si>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</si>
  <si>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</si>
  <si>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</si>
  <si>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</si>
  <si>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</si>
  <si>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</si>
  <si>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</si>
  <si>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</si>
  <si>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</si>
  <si>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</si>
  <si>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</si>
  <si>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</si>
  <si>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</si>
  <si>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</si>
  <si>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</si>
  <si>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</si>
  <si>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</si>
  <si>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</si>
  <si>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</si>
  <si>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</si>
  <si>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</si>
  <si>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</si>
  <si>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</si>
  <si>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</si>
  <si>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</si>
  <si>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</si>
  <si>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</si>
  <si>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</si>
  <si>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</si>
  <si>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</si>
  <si>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</si>
  <si>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</si>
  <si>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</si>
  <si>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</si>
  <si>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</si>
  <si>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</si>
  <si>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</si>
  <si>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</si>
  <si>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</si>
  <si>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</si>
  <si>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</si>
  <si>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</si>
  <si>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</si>
  <si>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</si>
  <si>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</si>
  <si>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</si>
  <si>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</si>
  <si>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</si>
  <si>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</si>
  <si>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</si>
  <si>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</si>
  <si>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</si>
  <si>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</si>
  <si>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</si>
  <si>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</si>
  <si>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</si>
  <si>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</si>
  <si>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</si>
  <si>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</si>
  <si>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</si>
  <si>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</si>
  <si>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</si>
  <si>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</si>
  <si>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</si>
  <si>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</si>
  <si>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</si>
  <si>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</si>
  <si>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</si>
  <si>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</si>
  <si>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</si>
  <si>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</si>
  <si>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</si>
  <si>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</si>
  <si>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</si>
  <si>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</si>
  <si>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</si>
  <si>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</si>
  <si>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</si>
  <si>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</si>
  <si>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</si>
  <si>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</si>
  <si>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</si>
  <si>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</si>
  <si>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</si>
  <si>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</si>
  <si>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</si>
  <si>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</si>
  <si>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</si>
  <si>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</si>
  <si>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</si>
  <si>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</si>
  <si>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</si>
  <si>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</si>
  <si>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</si>
  <si>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</si>
  <si>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</si>
  <si>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</si>
  <si>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</si>
  <si>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</si>
  <si>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</si>
  <si>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</si>
  <si>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</si>
  <si>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</si>
  <si>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</si>
  <si>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</si>
  <si>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</si>
  <si>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</si>
  <si>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</si>
  <si>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</si>
  <si>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</si>
  <si>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</si>
  <si>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</si>
  <si>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</si>
  <si>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</si>
  <si>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</si>
  <si>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</si>
  <si>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</si>
  <si>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</si>
  <si>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</si>
  <si>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</si>
  <si>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</si>
  <si>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</si>
  <si>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</si>
  <si>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</si>
  <si>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</si>
  <si>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</si>
  <si>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</si>
  <si>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</si>
  <si>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</si>
  <si>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</si>
  <si>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</si>
  <si>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</si>
  <si>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</si>
  <si>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</si>
  <si>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</si>
  <si>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</si>
  <si>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</si>
  <si>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</si>
  <si>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</si>
  <si>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</si>
  <si>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</si>
  <si>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</si>
  <si>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</si>
  <si>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</si>
  <si>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</si>
  <si>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</si>
  <si>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</si>
  <si>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</si>
  <si>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</si>
  <si>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</si>
  <si>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</si>
  <si>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</si>
  <si>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</si>
  <si>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</si>
  <si>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</si>
  <si>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</si>
  <si>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</si>
  <si>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</si>
  <si>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</si>
  <si>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</si>
  <si>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</si>
  <si>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</si>
  <si>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</si>
  <si>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</si>
  <si>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</si>
  <si>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</si>
  <si>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</si>
  <si>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</si>
  <si>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</si>
  <si>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</si>
  <si>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</si>
  <si>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</si>
  <si>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</si>
  <si>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</si>
  <si>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</si>
  <si>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</si>
  <si>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</si>
  <si>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</si>
  <si>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</si>
  <si>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</si>
  <si>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</si>
  <si>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</si>
  <si>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</si>
  <si>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</si>
  <si>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</si>
  <si>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</si>
  <si>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</si>
  <si>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</si>
  <si>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</si>
  <si>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</si>
  <si>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</si>
  <si>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</si>
  <si>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</si>
  <si>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</si>
  <si>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</si>
  <si>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</si>
  <si>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</si>
  <si>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</si>
  <si>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</si>
  <si>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</si>
  <si>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</si>
  <si>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</si>
  <si>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</si>
  <si>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</si>
  <si>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</si>
  <si>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</si>
  <si>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</si>
  <si>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</si>
  <si>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</si>
  <si>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</si>
  <si>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</si>
  <si>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</si>
  <si>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</si>
  <si>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</si>
  <si>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</si>
  <si>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</si>
  <si>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</si>
  <si>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</si>
  <si>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</si>
  <si>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</si>
  <si>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</si>
  <si>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</si>
  <si>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</si>
  <si>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</si>
  <si>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</si>
  <si>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</si>
  <si>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</si>
  <si>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</si>
  <si>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</si>
  <si>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</si>
  <si>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</si>
  <si>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</si>
  <si>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</si>
  <si>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</si>
  <si>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</si>
  <si>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</si>
  <si>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</si>
  <si>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</si>
  <si>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</si>
  <si>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</si>
  <si>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</si>
  <si>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</si>
  <si>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</si>
  <si>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</si>
  <si>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</si>
  <si>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</si>
  <si>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</si>
  <si>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</si>
  <si>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</si>
  <si>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</si>
  <si>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</si>
  <si>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</si>
  <si>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</si>
  <si>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</si>
  <si>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</si>
  <si>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</si>
  <si>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</si>
  <si>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</si>
  <si>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</si>
  <si>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</si>
  <si>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</si>
  <si>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</si>
  <si>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</si>
  <si>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</si>
  <si>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</si>
  <si>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</si>
  <si>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</si>
  <si>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</si>
  <si>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</si>
  <si>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</si>
  <si>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</si>
  <si>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</si>
  <si>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</si>
  <si>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</si>
  <si>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</si>
  <si>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</si>
  <si>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</si>
  <si>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</si>
  <si>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</si>
  <si>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</si>
  <si>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</si>
  <si>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</si>
  <si>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</si>
  <si>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</si>
  <si>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</si>
  <si>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</si>
  <si>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</si>
  <si>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</si>
  <si>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</si>
  <si>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</si>
  <si>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</si>
  <si>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</si>
  <si>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</si>
  <si>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</si>
  <si>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</si>
  <si>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</si>
  <si>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</si>
  <si>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</si>
  <si>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</si>
  <si>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</si>
  <si>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</si>
  <si>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</si>
  <si>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</si>
  <si>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</si>
  <si>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</si>
  <si>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</si>
  <si>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</si>
  <si>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</si>
  <si>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</si>
  <si>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</si>
  <si>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</si>
  <si>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</si>
  <si>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</si>
  <si>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</si>
  <si>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</si>
  <si>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</si>
  <si>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</si>
  <si>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</si>
  <si>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</si>
  <si>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</si>
  <si>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</si>
  <si>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</si>
  <si>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</si>
  <si>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</si>
  <si>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</si>
  <si>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</si>
  <si>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</si>
  <si>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</si>
  <si>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</si>
  <si>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</si>
  <si>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</si>
  <si>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</si>
  <si>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</si>
  <si>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</si>
  <si>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</si>
  <si>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</si>
  <si>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</si>
  <si>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</si>
  <si>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</si>
  <si>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</si>
  <si>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</si>
  <si>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</si>
  <si>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</si>
  <si>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</si>
  <si>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</si>
  <si>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</si>
  <si>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</si>
  <si>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</si>
  <si>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</si>
  <si>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</si>
  <si>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</si>
  <si>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</si>
  <si>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</si>
  <si>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</si>
  <si>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</si>
  <si>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</si>
  <si>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</si>
  <si>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</si>
  <si>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</si>
  <si>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</si>
  <si>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</si>
  <si>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</si>
  <si>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</si>
  <si>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</si>
  <si>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</si>
  <si>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</si>
  <si>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</si>
  <si>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</si>
  <si>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</si>
  <si>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</si>
  <si>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</si>
  <si>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</si>
  <si>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</si>
  <si>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</si>
  <si>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</si>
  <si>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</si>
  <si>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</si>
  <si>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</si>
  <si>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</si>
  <si>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</si>
  <si>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</si>
  <si>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</si>
  <si>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</si>
  <si>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</si>
  <si>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</si>
  <si>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</si>
  <si>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</si>
  <si>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</si>
  <si>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</si>
  <si>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</si>
  <si>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</si>
  <si>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</si>
  <si>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</si>
  <si>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</si>
  <si>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</si>
  <si>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</si>
  <si>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</si>
  <si>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</si>
  <si>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</si>
  <si>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</si>
  <si>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</si>
  <si>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</si>
  <si>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</si>
  <si>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</si>
  <si>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</si>
  <si>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</si>
  <si>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</si>
  <si>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</si>
  <si>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</si>
  <si>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</si>
  <si>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</si>
  <si>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</si>
  <si>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</si>
  <si>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</si>
  <si>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</si>
  <si>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</si>
  <si>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</si>
  <si>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</si>
  <si>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</si>
  <si>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</si>
  <si>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</si>
  <si>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</si>
  <si>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</si>
  <si>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</si>
  <si>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</si>
  <si>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</si>
  <si>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</si>
  <si>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</si>
  <si>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</si>
  <si>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</si>
  <si>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</si>
  <si>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</si>
  <si>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</si>
  <si>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</si>
  <si>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</si>
  <si>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</si>
  <si>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</si>
  <si>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</si>
  <si>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</si>
  <si>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</si>
  <si>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</si>
  <si>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</si>
  <si>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</si>
  <si>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</si>
  <si>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</si>
  <si>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</si>
  <si>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</si>
  <si>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</si>
  <si>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</si>
  <si>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</si>
  <si>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</si>
  <si>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</si>
  <si>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</si>
  <si>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</si>
  <si>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</si>
  <si>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</si>
  <si>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</si>
  <si>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</si>
  <si>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</si>
  <si>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</si>
  <si>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</si>
  <si>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</si>
  <si>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</si>
  <si>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</si>
  <si>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</si>
  <si>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</si>
  <si>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</si>
  <si>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</si>
  <si>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</si>
  <si>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</si>
  <si>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</si>
  <si>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</si>
  <si>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</si>
  <si>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</si>
  <si>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</si>
  <si>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</si>
  <si>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</si>
  <si>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</si>
  <si>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</si>
  <si>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</si>
  <si>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</si>
  <si>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</si>
  <si>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</si>
  <si>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</si>
  <si>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</si>
  <si>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</si>
  <si>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</si>
  <si>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</si>
  <si>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</si>
  <si>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</si>
  <si>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</si>
  <si>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</si>
  <si>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</si>
  <si>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</si>
  <si>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</si>
  <si>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</si>
  <si>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</si>
  <si>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</si>
  <si>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</si>
  <si>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</si>
  <si>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</si>
  <si>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</si>
  <si>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</si>
  <si>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</si>
  <si>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</si>
  <si>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</si>
  <si>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</si>
  <si>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</si>
  <si>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</si>
  <si>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</si>
  <si>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</si>
  <si>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</si>
  <si>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</si>
  <si>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</si>
  <si>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</si>
  <si>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</si>
  <si>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</si>
  <si>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</si>
  <si>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</si>
  <si>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</si>
  <si>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</si>
  <si>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</si>
  <si>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</si>
  <si>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</si>
  <si>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</si>
  <si>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</si>
  <si>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</si>
  <si>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</si>
  <si>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</si>
  <si>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</si>
  <si>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</si>
  <si>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</si>
  <si>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</si>
  <si>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</si>
  <si>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</si>
  <si>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</si>
  <si>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</si>
  <si>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</si>
  <si>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</si>
  <si>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</si>
  <si>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</si>
  <si>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</si>
  <si>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</si>
  <si>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</si>
  <si>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</si>
  <si>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</si>
  <si>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</si>
  <si>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</si>
  <si>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</si>
  <si>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</si>
  <si>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</si>
  <si>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</si>
  <si>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</si>
  <si>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</si>
  <si>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</si>
  <si>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</si>
  <si>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</si>
  <si>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</si>
  <si>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</si>
  <si>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</si>
  <si>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</si>
  <si>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</si>
  <si>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</si>
  <si>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</si>
  <si>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</si>
  <si>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</si>
  <si>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</si>
  <si>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</si>
  <si>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</si>
  <si>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</si>
  <si>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</si>
  <si>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</si>
  <si>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</si>
  <si>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</si>
  <si>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</si>
  <si>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</si>
  <si>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</si>
  <si>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</si>
  <si>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</si>
  <si>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</si>
  <si>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</si>
  <si>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</si>
  <si>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</si>
  <si>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</si>
  <si>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</si>
  <si>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</si>
  <si>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</si>
  <si>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</si>
  <si>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</si>
  <si>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</si>
  <si>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</si>
  <si>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</si>
  <si>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</si>
  <si>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</si>
  <si>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</si>
  <si>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</si>
  <si>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</si>
  <si>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</si>
  <si>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</si>
  <si>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</si>
  <si>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</si>
  <si>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</si>
  <si>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</si>
  <si>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</si>
  <si>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</si>
  <si>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</si>
  <si>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</si>
  <si>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</si>
  <si>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</si>
  <si>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</si>
  <si>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</si>
  <si>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</si>
  <si>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</si>
  <si>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</si>
  <si>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</si>
  <si>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</si>
  <si>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</si>
  <si>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</si>
  <si>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</si>
  <si>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</si>
  <si>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</si>
  <si>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</si>
  <si>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</si>
  <si>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</si>
  <si>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</si>
  <si>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</si>
  <si>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</si>
  <si>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</si>
  <si>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</si>
  <si>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</si>
  <si>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</si>
  <si>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</si>
  <si>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</si>
  <si>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</si>
  <si>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</si>
  <si>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</si>
  <si>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</si>
  <si>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</si>
  <si>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</si>
  <si>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</si>
  <si>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</si>
  <si>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</si>
  <si>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</si>
  <si>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</si>
  <si>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</si>
  <si>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</si>
  <si>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</si>
  <si>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</si>
  <si>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</si>
  <si>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</si>
  <si>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</si>
  <si>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</si>
  <si>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</si>
  <si>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</si>
  <si>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</si>
  <si>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</si>
  <si>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</si>
  <si>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</si>
  <si>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</si>
  <si>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</si>
  <si>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</si>
  <si>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</si>
  <si>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</si>
  <si>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</si>
  <si>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</si>
  <si>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</si>
  <si>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</si>
  <si>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</si>
  <si>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</si>
  <si>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</si>
  <si>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</si>
  <si>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</si>
  <si>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</si>
  <si>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</si>
  <si>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</si>
  <si>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</si>
  <si>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</si>
  <si>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</si>
  <si>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</si>
  <si>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</si>
  <si>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</si>
  <si>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</si>
  <si>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</si>
  <si>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</si>
  <si>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</si>
  <si>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</si>
  <si>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</si>
  <si>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</si>
  <si>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</si>
  <si>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</si>
  <si>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</si>
  <si>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</si>
  <si>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</si>
  <si>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</si>
  <si>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</si>
  <si>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</si>
  <si>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</si>
  <si>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</si>
  <si>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</si>
  <si>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</si>
  <si>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</si>
  <si>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</si>
  <si>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</si>
  <si>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</si>
  <si>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</si>
  <si>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</si>
  <si>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</si>
  <si>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</si>
  <si>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</si>
  <si>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</si>
  <si>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</si>
  <si>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</si>
  <si>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</si>
  <si>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</si>
  <si>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</si>
  <si>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</si>
  <si>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</si>
  <si>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</si>
  <si>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</si>
  <si>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</si>
  <si>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</si>
  <si>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</si>
  <si>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</si>
  <si>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</si>
  <si>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</si>
  <si>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</si>
  <si>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</si>
  <si>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</si>
  <si>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</si>
  <si>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</si>
  <si>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</si>
  <si>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</si>
  <si>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</si>
  <si>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</si>
  <si>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</si>
  <si>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</si>
  <si>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</si>
  <si>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</si>
  <si>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</si>
  <si>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</si>
  <si>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</si>
  <si>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</si>
  <si>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</si>
  <si>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</si>
  <si>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</si>
  <si>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</si>
  <si>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</si>
  <si>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</si>
  <si>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</si>
  <si>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</si>
  <si>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</si>
  <si>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</si>
  <si>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</si>
  <si>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</si>
  <si>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</si>
  <si>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</si>
  <si>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</si>
  <si>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</si>
  <si>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</si>
  <si>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</si>
  <si>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</si>
  <si>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</si>
  <si>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</si>
  <si>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</si>
  <si>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</si>
  <si>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</si>
  <si>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</si>
  <si>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</si>
  <si>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</si>
  <si>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</si>
  <si>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</si>
  <si>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</si>
  <si>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</si>
  <si>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</si>
  <si>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</si>
  <si>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</si>
  <si>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</si>
  <si>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</si>
  <si>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</si>
  <si>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</si>
  <si>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</si>
  <si>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</si>
  <si>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</si>
  <si>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</si>
  <si>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</si>
  <si>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</si>
  <si>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</si>
  <si>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</si>
  <si>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</si>
  <si>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</si>
  <si>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</si>
  <si>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</si>
  <si>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</si>
  <si>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</si>
  <si>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</si>
  <si>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</si>
  <si>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</si>
  <si>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</si>
  <si>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</si>
  <si>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</si>
  <si>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</si>
  <si>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</si>
  <si>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</si>
  <si>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</si>
  <si>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</si>
  <si>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</si>
  <si>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</si>
  <si>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</si>
  <si>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</si>
  <si>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</si>
  <si>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</si>
  <si>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</si>
  <si>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</si>
  <si>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</si>
  <si>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</si>
  <si>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</si>
  <si>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</si>
  <si>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</si>
  <si>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</si>
  <si>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</si>
  <si>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</si>
  <si>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</si>
  <si>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</si>
  <si>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</si>
  <si>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</si>
  <si>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</si>
  <si>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</si>
  <si>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</si>
  <si>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</si>
  <si>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</si>
  <si>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</si>
  <si>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</si>
  <si>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</si>
  <si>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</si>
  <si>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</si>
  <si>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</si>
  <si>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</si>
  <si>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</si>
  <si>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</si>
  <si>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</si>
  <si>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</si>
  <si>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</si>
  <si>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</si>
  <si>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</si>
  <si>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</si>
  <si>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</si>
  <si>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</si>
  <si>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</si>
  <si>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</si>
  <si>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</si>
  <si>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</si>
  <si>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</si>
  <si>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</si>
  <si>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</si>
  <si>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</si>
  <si>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</si>
  <si>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</si>
  <si>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</si>
  <si>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</si>
  <si>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</si>
  <si>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</si>
  <si>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</si>
  <si>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</si>
  <si>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</si>
  <si>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</si>
  <si>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</si>
  <si>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</si>
  <si>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</si>
  <si>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</si>
  <si>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</si>
  <si>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</si>
  <si>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</si>
  <si>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</si>
  <si>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</si>
  <si>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</si>
  <si>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</si>
  <si>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</si>
  <si>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</si>
  <si>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</si>
  <si>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</si>
  <si>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</si>
  <si>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</si>
  <si>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</si>
  <si>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</si>
  <si>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</si>
  <si>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</si>
  <si>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</si>
  <si>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</si>
  <si>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</si>
  <si>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</si>
  <si>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</si>
  <si>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</si>
  <si>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</si>
  <si>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</si>
  <si>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</si>
  <si>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</si>
  <si>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</si>
  <si>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</si>
  <si>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</si>
  <si>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</si>
  <si>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</si>
  <si>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</si>
  <si>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</si>
  <si>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</si>
  <si>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</si>
  <si>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</si>
  <si>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</si>
  <si>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</si>
  <si>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</si>
  <si>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</si>
  <si>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</si>
  <si>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</si>
  <si>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</si>
  <si>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</si>
  <si>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</si>
  <si>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</si>
  <si>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</si>
  <si>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</si>
  <si>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</si>
  <si>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</si>
  <si>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</si>
  <si>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</si>
  <si>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</si>
  <si>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</si>
  <si>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</si>
  <si>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</si>
  <si>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</si>
  <si>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</si>
  <si>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</si>
  <si>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</si>
  <si>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</si>
  <si>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</si>
  <si>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</si>
  <si>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</si>
  <si>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</si>
  <si>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</si>
  <si>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</si>
  <si>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</si>
  <si>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</si>
  <si>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</si>
  <si>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</si>
  <si>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</si>
  <si>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</si>
  <si>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</si>
  <si>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</si>
  <si>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</si>
  <si>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</si>
  <si>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</si>
  <si>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</si>
  <si>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</si>
  <si>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</si>
  <si>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</si>
  <si>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</si>
  <si>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</si>
  <si>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</si>
  <si>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</si>
  <si>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</si>
  <si>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</si>
  <si>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</si>
  <si>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</si>
  <si>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</si>
  <si>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</si>
  <si>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</si>
  <si>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</si>
  <si>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</si>
  <si>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</si>
  <si>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</si>
  <si>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</si>
  <si>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</si>
  <si>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</si>
  <si>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</si>
  <si>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</si>
  <si>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</si>
  <si>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</si>
  <si>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</si>
  <si>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</si>
  <si>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</si>
  <si>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</si>
  <si>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</si>
  <si>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</si>
  <si>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</si>
  <si>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</si>
  <si>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</si>
  <si>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</si>
  <si>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</si>
  <si>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</si>
  <si>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</si>
  <si>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</si>
  <si>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</si>
  <si>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</si>
  <si>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</si>
  <si>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</si>
  <si>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</si>
  <si>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</si>
  <si>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</si>
  <si>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</si>
  <si>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</si>
  <si>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</si>
  <si>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</si>
  <si>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</si>
  <si>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</si>
  <si>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</si>
  <si>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</si>
  <si>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</si>
  <si>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</si>
  <si>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</si>
  <si>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</si>
  <si>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</si>
  <si>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</si>
  <si>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</si>
  <si>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</si>
  <si>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</si>
  <si>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</si>
  <si>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</si>
  <si>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</si>
  <si>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</si>
  <si>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</si>
  <si>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</si>
  <si>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</si>
  <si>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</si>
  <si>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</si>
  <si>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</si>
  <si>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</si>
  <si>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</si>
  <si>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</si>
  <si>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</si>
  <si>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</si>
  <si>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</si>
  <si>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</si>
  <si>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</si>
  <si>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</si>
  <si>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</si>
  <si>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</si>
  <si>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</si>
  <si>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</si>
  <si>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</si>
  <si>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</si>
  <si>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</si>
  <si>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</si>
  <si>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</si>
  <si>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</si>
  <si>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</si>
  <si>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</si>
  <si>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</si>
  <si>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</si>
  <si>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</si>
  <si>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</si>
  <si>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</si>
  <si>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</si>
  <si>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</si>
  <si>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</si>
  <si>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</si>
  <si>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</si>
  <si>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</si>
  <si>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</si>
  <si>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</si>
  <si>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</si>
  <si>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</si>
  <si>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</si>
  <si>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</si>
  <si>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</si>
  <si>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</si>
  <si>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</si>
  <si>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</si>
  <si>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</si>
  <si>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</si>
  <si>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</si>
  <si>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</si>
  <si>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</si>
  <si>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</si>
  <si>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</si>
  <si>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</si>
  <si>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</si>
  <si>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</si>
  <si>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</si>
  <si>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</si>
  <si>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</si>
  <si>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</si>
  <si>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</si>
  <si>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</si>
  <si>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</si>
  <si>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</si>
  <si>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</si>
  <si>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</si>
  <si>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</si>
  <si>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</si>
  <si>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</si>
  <si>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</si>
  <si>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</si>
  <si>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</si>
  <si>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</si>
  <si>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</si>
  <si>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</si>
  <si>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</si>
  <si>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</si>
  <si>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</si>
  <si>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</si>
  <si>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</si>
  <si>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</si>
  <si>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</si>
  <si>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</si>
  <si>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</si>
  <si>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</si>
  <si>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</si>
  <si>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</si>
  <si>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</si>
  <si>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</si>
  <si>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</si>
  <si>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</si>
  <si>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</si>
  <si>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</si>
  <si>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</si>
  <si>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</si>
  <si>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</si>
  <si>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</si>
  <si>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</si>
  <si>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</si>
  <si>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</si>
  <si>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</si>
  <si>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</si>
  <si>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</si>
  <si>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</si>
  <si>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</si>
  <si>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</si>
  <si>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</si>
  <si>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</si>
  <si>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</si>
  <si>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</si>
  <si>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</si>
  <si>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</si>
  <si>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</si>
  <si>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</si>
  <si>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</si>
  <si>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</si>
  <si>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</si>
  <si>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</si>
  <si>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</si>
  <si>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</si>
  <si>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</si>
  <si>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</si>
  <si>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</si>
  <si>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</si>
  <si>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</si>
  <si>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</si>
  <si>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</si>
  <si>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</si>
  <si>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</si>
  <si>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</si>
  <si>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</si>
  <si>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</si>
  <si>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</si>
  <si>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</si>
  <si>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</si>
  <si>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</si>
  <si>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</si>
  <si>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</si>
  <si>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</si>
  <si>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</si>
  <si>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</si>
  <si>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</si>
  <si>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</si>
  <si>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</si>
  <si>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</si>
  <si>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</si>
  <si>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</si>
  <si>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</si>
  <si>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</si>
  <si>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</si>
  <si>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</si>
  <si>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</si>
  <si>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</si>
  <si>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</si>
  <si>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</si>
  <si>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</si>
  <si>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</si>
  <si>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</si>
  <si>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</si>
  <si>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</si>
  <si>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</si>
  <si>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</si>
  <si>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</si>
  <si>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</si>
  <si>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</si>
  <si>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</si>
  <si>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</si>
  <si>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</si>
  <si>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</si>
  <si>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</si>
  <si>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</si>
  <si>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</si>
  <si>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</si>
  <si>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</si>
  <si>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</si>
  <si>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</si>
  <si>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</si>
  <si>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</si>
  <si>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</si>
  <si>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</si>
  <si>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</si>
  <si>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</si>
  <si>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</si>
  <si>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</si>
  <si>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</si>
  <si>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</si>
  <si>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</si>
  <si>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</si>
  <si>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</si>
  <si>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</si>
  <si>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</si>
  <si>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</si>
  <si>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</si>
  <si>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</si>
  <si>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</si>
  <si>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</si>
  <si>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</si>
  <si>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</si>
  <si>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</si>
  <si>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</si>
  <si>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</si>
  <si>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</si>
  <si>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</si>
  <si>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</si>
  <si>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</si>
  <si>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</si>
  <si>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</si>
  <si>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</si>
  <si>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</si>
  <si>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</si>
  <si>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</si>
  <si>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</si>
  <si>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</si>
  <si>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</si>
  <si>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</si>
  <si>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</si>
  <si>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</si>
  <si>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</si>
  <si>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</si>
  <si>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</si>
  <si>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</si>
  <si>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</si>
  <si>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</si>
  <si>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</si>
  <si>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</si>
  <si>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</si>
  <si>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</si>
  <si>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</si>
  <si>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</si>
  <si>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</si>
  <si>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</si>
  <si>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</si>
  <si>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</si>
  <si>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</si>
  <si>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</si>
  <si>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</si>
  <si>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</si>
  <si>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</si>
  <si>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</si>
  <si>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</si>
  <si>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</si>
  <si>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</si>
  <si>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</si>
  <si>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</si>
  <si>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</si>
  <si>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</si>
  <si>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</si>
  <si>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</si>
  <si>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</si>
  <si>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</si>
  <si>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</si>
  <si>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</si>
  <si>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</si>
  <si>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</si>
  <si>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</si>
  <si>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</si>
  <si>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</si>
  <si>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</si>
  <si>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</si>
  <si>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</si>
  <si>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</si>
  <si>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</si>
  <si>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</si>
  <si>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</si>
  <si>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</si>
  <si>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</si>
  <si>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</si>
  <si>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</si>
  <si>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</si>
  <si>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</si>
  <si>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</si>
  <si>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</si>
  <si>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</si>
  <si>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</si>
  <si>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</si>
  <si>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</si>
  <si>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</si>
  <si>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</si>
  <si>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</si>
  <si>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</si>
  <si>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</si>
  <si>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</si>
  <si>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</si>
  <si>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</si>
  <si>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</si>
  <si>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</si>
  <si>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</si>
  <si>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</si>
  <si>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</si>
  <si>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</si>
  <si>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</si>
  <si>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</si>
  <si>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</si>
  <si>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</si>
  <si>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</si>
  <si>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</si>
  <si>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</si>
  <si>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</si>
  <si>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</si>
  <si>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</si>
  <si>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</si>
  <si>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</si>
  <si>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</si>
  <si>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</si>
  <si>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</si>
  <si>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</si>
  <si>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</si>
  <si>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</si>
  <si>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</si>
  <si>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</si>
  <si>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</si>
  <si>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</si>
  <si>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</si>
  <si>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</si>
  <si>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</si>
  <si>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</si>
  <si>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</si>
  <si>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</si>
  <si>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</si>
  <si>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</si>
  <si>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</si>
  <si>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</si>
  <si>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</si>
  <si>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</si>
  <si>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</si>
  <si>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</si>
  <si>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</si>
  <si>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</si>
  <si>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</si>
  <si>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</si>
  <si>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</si>
  <si>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</si>
  <si>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</si>
  <si>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</si>
  <si>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</si>
  <si>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</si>
  <si>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</si>
  <si>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</si>
  <si>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</si>
  <si>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</si>
  <si>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</si>
  <si>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</si>
  <si>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</si>
  <si>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</si>
  <si>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</si>
  <si>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</si>
  <si>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</si>
  <si>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</si>
  <si>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</si>
  <si>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</si>
  <si>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</si>
  <si>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</si>
  <si>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</si>
  <si>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</si>
  <si>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</si>
  <si>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</si>
  <si>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</si>
  <si>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</si>
  <si>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</si>
  <si>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</si>
  <si>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</si>
  <si>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</si>
  <si>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</si>
  <si>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</si>
  <si>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</si>
  <si>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</si>
  <si>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</si>
  <si>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</si>
  <si>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</si>
  <si>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</si>
  <si>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</si>
  <si>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</si>
  <si>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</si>
  <si>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</si>
  <si>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</si>
  <si>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</si>
  <si>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</si>
  <si>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</si>
  <si>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</si>
  <si>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</si>
  <si>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</si>
  <si>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</si>
  <si>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</si>
  <si>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</si>
  <si>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</si>
  <si>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</si>
  <si>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</si>
  <si>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</si>
  <si>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</si>
  <si>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</si>
  <si>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</si>
  <si>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</si>
  <si>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</si>
  <si>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</si>
  <si>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</si>
  <si>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</si>
  <si>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</si>
  <si>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</si>
  <si>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</si>
  <si>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</si>
  <si>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</si>
  <si>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</si>
  <si>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</si>
  <si>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</si>
  <si>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</si>
  <si>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</si>
  <si>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</si>
  <si>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</si>
  <si>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</si>
  <si>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</si>
  <si>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</si>
  <si>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</si>
  <si>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</si>
  <si>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</si>
  <si>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</si>
  <si>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</si>
  <si>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</si>
  <si>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</si>
  <si>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</si>
  <si>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</si>
  <si>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</si>
  <si>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</si>
  <si>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</si>
  <si>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</si>
  <si>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</si>
  <si>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</si>
  <si>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</si>
  <si>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</si>
  <si>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</si>
  <si>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</si>
  <si>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</si>
  <si>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</si>
  <si>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</si>
  <si>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</si>
  <si>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</si>
  <si>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</si>
  <si>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</si>
  <si>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</si>
  <si>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</si>
  <si>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</si>
  <si>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</si>
  <si>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</si>
  <si>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</si>
  <si>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</si>
  <si>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</si>
  <si>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</si>
  <si>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</si>
  <si>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</si>
  <si>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</si>
  <si>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</si>
  <si>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</si>
  <si>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</si>
  <si>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</si>
  <si>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</si>
  <si>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</si>
  <si>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</si>
  <si>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</si>
  <si>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</si>
  <si>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</si>
  <si>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</si>
  <si>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</si>
  <si>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</si>
  <si>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</si>
  <si>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</si>
  <si>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</si>
  <si>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</si>
  <si>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</si>
  <si>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</si>
  <si>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</si>
  <si>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</si>
  <si>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</si>
  <si>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</si>
  <si>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</si>
  <si>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</si>
  <si>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</si>
  <si>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</si>
  <si>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</si>
  <si>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</si>
  <si>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</si>
  <si>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</si>
  <si>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</si>
  <si>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</si>
  <si>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</si>
  <si>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</si>
  <si>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</si>
  <si>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</si>
  <si>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</si>
  <si>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</si>
  <si>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</si>
  <si>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</si>
  <si>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</si>
  <si>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</si>
  <si>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</si>
  <si>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</si>
  <si>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</si>
  <si>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</si>
  <si>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</si>
  <si>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</si>
  <si>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</si>
  <si>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</si>
  <si>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</si>
  <si>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</si>
  <si>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</si>
  <si>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</si>
  <si>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</si>
  <si>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</si>
  <si>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</si>
  <si>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</si>
  <si>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</si>
  <si>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</si>
  <si>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</si>
  <si>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</si>
  <si>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</si>
  <si>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</si>
  <si>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</si>
  <si>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</si>
  <si>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</si>
  <si>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</si>
  <si>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</si>
  <si>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</si>
  <si>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</si>
  <si>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</si>
  <si>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</si>
  <si>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</si>
  <si>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</si>
  <si>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</si>
  <si>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</si>
  <si>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</si>
  <si>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</si>
  <si>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</si>
  <si>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</si>
  <si>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</si>
  <si>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</si>
  <si>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</si>
  <si>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</si>
  <si>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</si>
  <si>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</si>
  <si>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</si>
  <si>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</si>
  <si>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</si>
  <si>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</si>
  <si>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</si>
  <si>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</si>
  <si>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</si>
  <si>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</si>
  <si>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</si>
  <si>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</si>
  <si>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</si>
  <si>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</si>
  <si>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</si>
  <si>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</si>
  <si>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</si>
  <si>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</si>
  <si>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</si>
  <si>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</si>
  <si>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</si>
  <si>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</si>
  <si>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</si>
  <si>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</si>
  <si>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</si>
  <si>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</si>
  <si>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</si>
  <si>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</si>
  <si>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</si>
  <si>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</si>
  <si>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</si>
  <si>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</si>
  <si>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</si>
  <si>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</si>
  <si>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</si>
  <si>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</si>
  <si>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</si>
  <si>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</si>
  <si>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</si>
  <si>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</si>
  <si>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</si>
  <si>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</si>
  <si>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</si>
  <si>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</si>
  <si>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</si>
  <si>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</si>
  <si>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</si>
  <si>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</si>
  <si>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</si>
  <si>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</si>
  <si>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</si>
  <si>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</si>
  <si>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</si>
  <si>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</si>
  <si>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</si>
  <si>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</si>
  <si>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</si>
  <si>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</si>
  <si>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</si>
  <si>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</si>
  <si>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</si>
  <si>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</si>
  <si>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</si>
  <si>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</si>
  <si>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</si>
  <si>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</si>
  <si>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</si>
  <si>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</si>
  <si>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</si>
  <si>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</si>
  <si>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</si>
  <si>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</si>
  <si>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</si>
  <si>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</si>
  <si>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</si>
  <si>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</si>
  <si>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</si>
  <si>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</si>
  <si>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</si>
  <si>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</si>
  <si>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</si>
  <si>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</si>
  <si>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</si>
  <si>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</si>
  <si>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</si>
  <si>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</si>
  <si>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</si>
  <si>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</si>
  <si>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</si>
  <si>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</si>
  <si>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</si>
  <si>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</si>
  <si>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</si>
  <si>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</si>
  <si>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</si>
  <si>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</si>
  <si>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</si>
  <si>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</si>
  <si>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</si>
  <si>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</si>
  <si>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</si>
  <si>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</si>
  <si>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</si>
  <si>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</si>
  <si>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</si>
  <si>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</si>
  <si>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</si>
  <si>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</si>
  <si>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</si>
  <si>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</si>
  <si>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</si>
  <si>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</si>
  <si>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</si>
  <si>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</si>
  <si>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</si>
  <si>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</si>
  <si>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</si>
  <si>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</si>
  <si>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</si>
  <si>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</si>
  <si>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</si>
  <si>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</si>
  <si>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</si>
  <si>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</si>
  <si>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</si>
  <si>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</si>
  <si>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</si>
  <si>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</si>
  <si>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</si>
  <si>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</si>
  <si>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</si>
  <si>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</si>
  <si>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</si>
  <si>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</si>
  <si>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</si>
  <si>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</si>
  <si>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</si>
  <si>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</si>
  <si>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</si>
  <si>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</si>
  <si>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</si>
  <si>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</si>
  <si>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</si>
  <si>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</si>
  <si>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</si>
  <si>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</si>
  <si>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</si>
  <si>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</si>
  <si>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</si>
  <si>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</si>
  <si>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</si>
  <si>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</si>
  <si>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</si>
  <si>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</si>
  <si>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</si>
  <si>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</si>
  <si>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</si>
  <si>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</si>
  <si>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</si>
  <si>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</si>
  <si>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</si>
  <si>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</si>
  <si>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</si>
  <si>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</si>
  <si>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</si>
  <si>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</si>
  <si>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</si>
  <si>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</si>
  <si>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</si>
  <si>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</si>
  <si>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</si>
  <si>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</si>
  <si>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</si>
  <si>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</si>
  <si>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</si>
  <si>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</si>
  <si>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</si>
  <si>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</si>
  <si>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</si>
  <si>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</si>
  <si>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</si>
  <si>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</si>
  <si>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</si>
  <si>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</si>
  <si>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</si>
  <si>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</si>
  <si>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</si>
  <si>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</si>
  <si>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</si>
  <si>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</si>
  <si>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</si>
  <si>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</si>
  <si>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</si>
  <si>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</si>
  <si>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</si>
  <si>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</si>
  <si>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</si>
  <si>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</si>
  <si>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</si>
  <si>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</si>
  <si>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</si>
  <si>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</si>
  <si>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</si>
  <si>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</si>
  <si>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</si>
  <si>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</si>
  <si>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</si>
  <si>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</si>
  <si>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</si>
  <si>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</si>
  <si>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</si>
  <si>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</si>
  <si>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</si>
  <si>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</si>
  <si>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</si>
  <si>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</si>
  <si>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</si>
  <si>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</si>
  <si>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</si>
  <si>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</si>
  <si>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</si>
  <si>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</si>
  <si>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</si>
  <si>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</si>
  <si>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</si>
  <si>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</si>
  <si>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</si>
  <si>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</si>
  <si>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</si>
  <si>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</si>
  <si>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</si>
  <si>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</si>
  <si>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</si>
  <si>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</si>
  <si>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</si>
  <si>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</si>
  <si>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</si>
  <si>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</si>
  <si>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</si>
  <si>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</si>
  <si>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</si>
  <si>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</si>
  <si>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</si>
  <si>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</si>
  <si>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</si>
  <si>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</si>
  <si>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</si>
  <si>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</si>
  <si>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</si>
  <si>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</si>
  <si>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</si>
  <si>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</si>
  <si>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</si>
  <si>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</si>
  <si>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</si>
  <si>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</si>
  <si>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</si>
  <si>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</si>
  <si>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</si>
  <si>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</si>
  <si>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</si>
  <si>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</si>
  <si>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</si>
  <si>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</si>
  <si>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</si>
  <si>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</si>
  <si>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</si>
  <si>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</si>
  <si>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</si>
  <si>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</si>
  <si>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</si>
  <si>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</si>
  <si>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</si>
  <si>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</si>
  <si>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</si>
  <si>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</si>
  <si>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</si>
  <si>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</si>
  <si>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</si>
  <si>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</si>
  <si>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</si>
  <si>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</si>
  <si>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</si>
  <si>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</si>
  <si>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</si>
  <si>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</si>
  <si>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</si>
  <si>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</si>
  <si>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</si>
  <si>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</si>
  <si>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</si>
  <si>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</si>
  <si>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</si>
  <si>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</si>
  <si>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</si>
  <si>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</si>
  <si>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</si>
  <si>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</si>
  <si>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</si>
  <si>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</si>
  <si>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</si>
  <si>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</si>
  <si>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</si>
  <si>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</si>
  <si>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</si>
  <si>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</si>
  <si>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</si>
  <si>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</si>
  <si>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</si>
  <si>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</si>
  <si>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</si>
  <si>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</si>
  <si>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</si>
  <si>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</si>
  <si>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</si>
  <si>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</si>
  <si>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</si>
  <si>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</si>
  <si>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</si>
  <si>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</si>
  <si>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</si>
  <si>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</si>
  <si>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</si>
  <si>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</si>
  <si>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</si>
  <si>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</si>
  <si>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</si>
  <si>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</si>
  <si>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</si>
  <si>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</si>
  <si>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</si>
  <si>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</si>
  <si>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</si>
  <si>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</si>
  <si>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</si>
  <si>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</si>
  <si>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</si>
  <si>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</si>
  <si>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</si>
  <si>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</si>
  <si>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</si>
  <si>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</si>
  <si>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</si>
  <si>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</si>
  <si>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</si>
  <si>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</si>
  <si>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</si>
  <si>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</si>
  <si>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</si>
  <si>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</si>
  <si>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</si>
  <si>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</si>
  <si>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</si>
  <si>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</si>
  <si>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</si>
  <si>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</si>
  <si>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</si>
  <si>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</si>
  <si>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</si>
  <si>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</si>
  <si>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</si>
  <si>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</si>
  <si>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</si>
  <si>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</si>
  <si>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</si>
  <si>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</si>
  <si>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</si>
  <si>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</si>
  <si>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</si>
  <si>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</si>
  <si>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</si>
  <si>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</si>
  <si>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</si>
  <si>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</si>
  <si>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</si>
  <si>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</si>
  <si>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</si>
  <si>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</si>
  <si>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</si>
  <si>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</si>
  <si>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</si>
  <si>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</si>
  <si>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</si>
  <si>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</si>
  <si>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</si>
  <si>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</si>
  <si>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</si>
  <si>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</si>
  <si>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</si>
  <si>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</si>
  <si>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</si>
  <si>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</si>
  <si>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</si>
  <si>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</si>
  <si>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</si>
  <si>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</si>
  <si>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</si>
  <si>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</si>
  <si>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</si>
  <si>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</si>
  <si>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</si>
  <si>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</si>
  <si>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</si>
  <si>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</si>
  <si>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</si>
  <si>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</si>
  <si>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</si>
  <si>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</si>
  <si>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</si>
  <si>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</si>
  <si>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</si>
  <si>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</si>
  <si>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</si>
  <si>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</si>
  <si>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</si>
  <si>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</si>
  <si>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</si>
  <si>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</si>
  <si>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</si>
  <si>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</si>
  <si>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</si>
  <si>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</si>
  <si>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</si>
  <si>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</si>
  <si>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</si>
  <si>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</si>
  <si>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</si>
  <si>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</si>
  <si>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</si>
  <si>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</si>
  <si>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</si>
  <si>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</si>
  <si>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</si>
  <si>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</si>
  <si>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</si>
  <si>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</si>
  <si>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</si>
  <si>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</si>
  <si>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</si>
  <si>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</si>
  <si>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</si>
  <si>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</si>
  <si>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</si>
  <si>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</si>
  <si>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</si>
  <si>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</si>
  <si>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</si>
  <si>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</si>
  <si>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</si>
  <si>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</si>
  <si>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</si>
  <si>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</si>
  <si>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</si>
  <si>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</si>
  <si>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</si>
  <si>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</si>
  <si>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</si>
  <si>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</si>
  <si>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</si>
  <si>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</si>
  <si>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</si>
  <si>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</si>
  <si>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20000 to 24999</t>
  </si>
  <si>
    <t>15000 to 19999</t>
  </si>
  <si>
    <t>25000 to 29999</t>
  </si>
  <si>
    <t>30000 to 34999</t>
  </si>
  <si>
    <t>35000 to 39999</t>
  </si>
  <si>
    <t>40000 to 44999</t>
  </si>
  <si>
    <t>50000 or More</t>
  </si>
  <si>
    <t>Number Successful</t>
  </si>
  <si>
    <t>5000 to 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</si>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</sst>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15-4954-9984-D3C02C8FFE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15-4954-9984-D3C02C8FFE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15-4954-9984-D3C02C8FF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289631"/>
        <c:axId val="1322613359"/>
      </c:lineChart>
      <c:catAx>
        <c:axId val="79428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613359"/>
        <c:crosses val="autoZero"/>
        <c:auto val="1"/>
        <c:lblAlgn val="ctr"/>
        <c:lblOffset val="100"/>
        <c:noMultiLvlLbl val="0"/>
      </c:catAx>
      <c:valAx>
        <c:axId val="13226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28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0.51764705882352946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B-4685-859A-2F9FF5D836B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0.4823529411764706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B-4685-859A-2F9FF5D836B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B-4685-859A-2F9FF5D83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7621695"/>
        <c:axId val="798751023"/>
      </c:lineChart>
      <c:catAx>
        <c:axId val="132762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1023"/>
        <c:crosses val="autoZero"/>
        <c:auto val="1"/>
        <c:lblAlgn val="ctr"/>
        <c:lblOffset val="100"/>
        <c:noMultiLvlLbl val="0"/>
      </c:catAx>
      <c:valAx>
        <c:axId val="7987510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621695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060411198600176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0D-401E-B00A-3EC3208EBB6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0D-401E-B00A-3EC3208EBB6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0D-401E-B00A-3EC3208EBB6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0D-401E-B00A-3EC3208EB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4066720"/>
        <c:axId val="844079200"/>
      </c:barChart>
      <c:catAx>
        <c:axId val="84406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79200"/>
        <c:crosses val="autoZero"/>
        <c:auto val="1"/>
        <c:lblAlgn val="ctr"/>
        <c:lblOffset val="100"/>
        <c:noMultiLvlLbl val="0"/>
      </c:catAx>
      <c:valAx>
        <c:axId val="84407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6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D-46D7-8D2A-6DC7A090F8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D-46D7-8D2A-6DC7A090F8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D-46D7-8D2A-6DC7A090F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984016"/>
        <c:axId val="185984848"/>
      </c:barChart>
      <c:catAx>
        <c:axId val="18598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84848"/>
        <c:crosses val="autoZero"/>
        <c:auto val="1"/>
        <c:lblAlgn val="ctr"/>
        <c:lblOffset val="100"/>
        <c:noMultiLvlLbl val="0"/>
      </c:catAx>
      <c:valAx>
        <c:axId val="18598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8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7-4692-A9C5-E5D6549C6C2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7-4692-A9C5-E5D6549C6C2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7-4692-A9C5-E5D6549C6C2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67-4692-A9C5-E5D6549C6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760960"/>
        <c:axId val="237762208"/>
      </c:lineChart>
      <c:catAx>
        <c:axId val="23776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62208"/>
        <c:crosses val="autoZero"/>
        <c:auto val="1"/>
        <c:lblAlgn val="ctr"/>
        <c:lblOffset val="100"/>
        <c:noMultiLvlLbl val="0"/>
      </c:catAx>
      <c:valAx>
        <c:axId val="23776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6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3</xdr:row>
      <xdr:rowOff>128587</xdr:rowOff>
    </xdr:from>
    <xdr:to>
      <xdr:col>13</xdr:col>
      <xdr:colOff>457200</xdr:colOff>
      <xdr:row>18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16C6D-95A7-4A59-A0EE-354A2D8EE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776286</xdr:colOff>
      <xdr:row>14</xdr:row>
      <xdr:rowOff>47625</xdr:rowOff>
    </xdr:from>
    <xdr:to>
      <xdr:col>6</xdr:col>
      <xdr:colOff>647700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035D5-01F0-475D-B761-14C0CA47D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33337</xdr:rowOff>
    </xdr:from>
    <xdr:to>
      <xdr:col>13</xdr:col>
      <xdr:colOff>495300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1DDB3-34DE-4352-90AE-23C79169AB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4</xdr:row>
      <xdr:rowOff>166687</xdr:rowOff>
    </xdr:from>
    <xdr:to>
      <xdr:col>13</xdr:col>
      <xdr:colOff>457200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C8D65B-A55D-4A1C-8B7C-76A13B9AE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147637</xdr:rowOff>
    </xdr:from>
    <xdr:to>
      <xdr:col>13</xdr:col>
      <xdr:colOff>590550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AE7F11-038F-4E0F-BFE1-A72A394AA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Hernandez" refreshedDate="44593.772890972221" createdVersion="7" refreshedVersion="7" minRefreshableVersion="3" recordCount="4114" xr:uid="{79DC8675-5061-4D01-B427-C562DF3F95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Hernandez" refreshedDate="44594.599328124998" createdVersion="7" refreshedVersion="7" minRefreshableVersion="3" recordCount="4114" xr:uid="{7E8A60DD-C6C8-4660-8FB1-6FFE4D0E75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s Hernandez" refreshedDate="44605.744700694442" createdVersion="7" refreshedVersion="7" minRefreshableVersion="3" recordCount="4114" xr:uid="{8A9DE6D5-11D1-4C6A-AEB1-557BC6091E6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6048350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x v="0"/>
    <n v="137"/>
    <n v="63.92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0"/>
    <x v="0"/>
    <n v="143"/>
    <n v="185.48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0"/>
    <x v="0"/>
    <n v="105"/>
    <n v="15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0"/>
    <x v="0"/>
    <n v="104"/>
    <n v="69.27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0"/>
    <x v="0"/>
    <n v="123"/>
    <n v="190.55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0"/>
    <x v="0"/>
    <n v="110"/>
    <n v="93.4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0"/>
    <x v="0"/>
    <n v="106"/>
    <n v="146.88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0"/>
    <x v="0"/>
    <n v="101"/>
    <n v="159.82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0"/>
    <x v="0"/>
    <n v="126"/>
    <n v="31.5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0"/>
    <x v="0"/>
    <n v="101"/>
    <n v="158.68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0"/>
    <x v="0"/>
    <n v="121"/>
    <n v="80.33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0"/>
    <x v="0"/>
    <n v="165"/>
    <n v="59.96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0"/>
    <x v="0"/>
    <n v="160"/>
    <n v="109.78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0"/>
    <x v="0"/>
    <n v="101"/>
    <n v="147.71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0"/>
    <x v="0"/>
    <n v="107"/>
    <n v="21.76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0"/>
    <x v="0"/>
    <n v="100"/>
    <n v="171.84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0"/>
    <x v="0"/>
    <n v="101"/>
    <n v="41.94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0"/>
    <x v="0"/>
    <n v="106"/>
    <n v="93.26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0"/>
    <x v="0"/>
    <n v="145"/>
    <n v="56.14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0"/>
    <x v="0"/>
    <n v="100"/>
    <n v="80.16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0"/>
    <x v="0"/>
    <n v="109"/>
    <n v="199.9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0"/>
    <x v="0"/>
    <n v="117"/>
    <n v="51.25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0"/>
    <x v="0"/>
    <n v="119"/>
    <n v="103.04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0"/>
    <x v="0"/>
    <n v="133"/>
    <n v="57.14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0"/>
    <x v="0"/>
    <n v="155"/>
    <n v="102.11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0"/>
    <x v="0"/>
    <n v="112"/>
    <n v="148.9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0"/>
    <x v="0"/>
    <n v="100"/>
    <n v="169.61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0"/>
    <x v="0"/>
    <n v="123"/>
    <n v="31.62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0"/>
    <x v="0"/>
    <n v="101"/>
    <n v="76.45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0"/>
    <x v="0"/>
    <n v="100"/>
    <n v="13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0"/>
    <x v="0"/>
    <n v="100"/>
    <n v="320.45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0"/>
    <x v="0"/>
    <n v="102"/>
    <n v="83.75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0"/>
    <x v="0"/>
    <n v="130"/>
    <n v="49.88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0"/>
    <x v="0"/>
    <n v="167"/>
    <n v="59.46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0"/>
    <x v="0"/>
    <n v="142"/>
    <n v="193.84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0"/>
    <x v="0"/>
    <n v="183"/>
    <n v="159.51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0"/>
    <x v="0"/>
    <n v="110"/>
    <n v="41.6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0"/>
    <x v="0"/>
    <n v="131"/>
    <n v="150.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0"/>
    <x v="0"/>
    <n v="101"/>
    <n v="126.69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0"/>
    <x v="0"/>
    <n v="100"/>
    <n v="105.26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0"/>
    <x v="0"/>
    <n v="142"/>
    <n v="117.51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0"/>
    <x v="0"/>
    <n v="309"/>
    <n v="117.36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0"/>
    <x v="0"/>
    <n v="120"/>
    <n v="98.36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0"/>
    <x v="0"/>
    <n v="104"/>
    <n v="194.44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0"/>
    <x v="0"/>
    <n v="108"/>
    <n v="76.8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0"/>
    <x v="0"/>
    <n v="108"/>
    <n v="56.82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0"/>
    <x v="0"/>
    <n v="100"/>
    <n v="137.93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0"/>
    <x v="0"/>
    <n v="100"/>
    <n v="27.27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0"/>
    <x v="0"/>
    <n v="128"/>
    <n v="118.34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0"/>
    <x v="0"/>
    <n v="116"/>
    <n v="223.48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0"/>
    <x v="0"/>
    <n v="110"/>
    <n v="28.11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0"/>
    <x v="0"/>
    <n v="101"/>
    <n v="194.23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0"/>
    <x v="0"/>
    <n v="107"/>
    <n v="49.32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0"/>
    <x v="0"/>
    <n v="102"/>
    <n v="221.52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0"/>
    <x v="0"/>
    <n v="103"/>
    <n v="137.21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0"/>
    <x v="1"/>
    <n v="103"/>
    <n v="43.04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0"/>
    <x v="1"/>
    <n v="148"/>
    <n v="322.39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0"/>
    <x v="1"/>
    <n v="155"/>
    <n v="96.7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0"/>
    <x v="1"/>
    <n v="114"/>
    <n v="35.47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0"/>
    <x v="1"/>
    <n v="173"/>
    <n v="86.67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0"/>
    <x v="1"/>
    <n v="119"/>
    <n v="91.23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0"/>
    <x v="1"/>
    <n v="116"/>
    <n v="116.25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0"/>
    <x v="1"/>
    <n v="127"/>
    <n v="21.19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0"/>
    <x v="1"/>
    <n v="111"/>
    <n v="62.33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0"/>
    <x v="1"/>
    <n v="124"/>
    <n v="69.72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0"/>
    <x v="1"/>
    <n v="108"/>
    <n v="58.17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0"/>
    <x v="1"/>
    <n v="100"/>
    <n v="5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0"/>
    <x v="1"/>
    <n v="113"/>
    <n v="19.47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0"/>
    <x v="1"/>
    <n v="115"/>
    <n v="85.96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0"/>
    <x v="1"/>
    <n v="153"/>
    <n v="30.67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0"/>
    <x v="1"/>
    <n v="393"/>
    <n v="60.38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0"/>
    <x v="1"/>
    <n v="2702"/>
    <n v="38.6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0"/>
    <x v="1"/>
    <n v="107"/>
    <n v="273.83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0"/>
    <x v="1"/>
    <n v="198"/>
    <n v="53.04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0"/>
    <x v="1"/>
    <n v="100"/>
    <n v="40.0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0"/>
    <x v="1"/>
    <n v="103"/>
    <n v="15.77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0"/>
    <x v="1"/>
    <n v="100"/>
    <n v="71.430000000000007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0"/>
    <x v="1"/>
    <n v="106"/>
    <n v="375.7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0"/>
    <x v="1"/>
    <n v="105"/>
    <n v="104.6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0"/>
    <x v="1"/>
    <n v="103"/>
    <n v="60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0"/>
    <x v="1"/>
    <n v="115"/>
    <n v="123.2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0"/>
    <x v="1"/>
    <n v="100"/>
    <n v="31.38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0"/>
    <x v="1"/>
    <n v="105"/>
    <n v="122.33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0"/>
    <x v="1"/>
    <n v="111"/>
    <n v="73.7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0"/>
    <x v="1"/>
    <n v="104"/>
    <n v="21.67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0"/>
    <x v="1"/>
    <n v="131"/>
    <n v="21.9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0"/>
    <x v="1"/>
    <n v="115"/>
    <n v="50.59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0"/>
    <x v="1"/>
    <n v="106"/>
    <n v="53.13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0"/>
    <x v="1"/>
    <n v="106"/>
    <n v="56.67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0"/>
    <x v="1"/>
    <n v="106"/>
    <n v="40.78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0"/>
    <x v="1"/>
    <n v="100"/>
    <n v="192.3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0"/>
    <x v="1"/>
    <n v="100"/>
    <n v="10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0"/>
    <x v="1"/>
    <n v="128"/>
    <n v="117.9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0"/>
    <x v="1"/>
    <n v="105"/>
    <n v="27.9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0"/>
    <x v="1"/>
    <n v="120"/>
    <n v="6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x v="0"/>
    <x v="1"/>
    <n v="101"/>
    <n v="186.1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0"/>
    <x v="1"/>
    <n v="102"/>
    <n v="111.38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0"/>
    <x v="1"/>
    <n v="247"/>
    <n v="78.72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0"/>
    <x v="1"/>
    <n v="220"/>
    <n v="46.7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0"/>
    <x v="1"/>
    <n v="131"/>
    <n v="65.38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0"/>
    <x v="1"/>
    <n v="155"/>
    <n v="102.08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0"/>
    <x v="1"/>
    <n v="104"/>
    <n v="64.2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0"/>
    <x v="1"/>
    <n v="141"/>
    <n v="90.38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0"/>
    <x v="1"/>
    <n v="103"/>
    <n v="88.57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0"/>
    <x v="1"/>
    <n v="140"/>
    <n v="28.73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0"/>
    <x v="1"/>
    <n v="100"/>
    <n v="167.49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0"/>
    <x v="1"/>
    <n v="113"/>
    <n v="144.9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0"/>
    <x v="1"/>
    <n v="105"/>
    <n v="91.84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0"/>
    <x v="2"/>
    <n v="0"/>
    <n v="10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0"/>
    <x v="2"/>
    <n v="0"/>
    <n v="1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0"/>
    <x v="2"/>
    <n v="0"/>
    <n v="0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0"/>
    <x v="2"/>
    <n v="0"/>
    <n v="25.17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0"/>
    <x v="2"/>
    <n v="0"/>
    <n v="0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0"/>
    <x v="2"/>
    <n v="14"/>
    <n v="11.67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0"/>
    <x v="2"/>
    <n v="6"/>
    <n v="106.69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0"/>
    <x v="2"/>
    <n v="2"/>
    <n v="47.5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0"/>
    <x v="2"/>
    <n v="2"/>
    <n v="311.17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0"/>
    <x v="2"/>
    <n v="0"/>
    <n v="0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0"/>
    <x v="2"/>
    <n v="0"/>
    <n v="0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x v="0"/>
    <x v="2"/>
    <n v="0"/>
    <n v="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0"/>
    <x v="2"/>
    <n v="10"/>
    <n v="94.51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0"/>
    <x v="2"/>
    <n v="0"/>
    <n v="0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0"/>
    <x v="2"/>
    <n v="0"/>
    <n v="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0"/>
    <x v="2"/>
    <n v="0"/>
    <n v="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0"/>
    <x v="2"/>
    <n v="0"/>
    <n v="0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0"/>
    <x v="2"/>
    <n v="100"/>
    <n v="500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0"/>
    <x v="2"/>
    <n v="0"/>
    <n v="0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0"/>
    <x v="2"/>
    <n v="11"/>
    <n v="46.18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0"/>
    <x v="2"/>
    <n v="0"/>
    <n v="10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0"/>
    <x v="2"/>
    <n v="0"/>
    <n v="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0"/>
    <x v="2"/>
    <n v="28"/>
    <n v="55.95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0"/>
    <x v="2"/>
    <n v="8"/>
    <n v="37.56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0"/>
    <x v="2"/>
    <n v="1"/>
    <n v="38.33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0"/>
    <x v="2"/>
    <n v="0"/>
    <n v="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0"/>
    <x v="2"/>
    <n v="0"/>
    <n v="20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0"/>
    <x v="2"/>
    <n v="1"/>
    <n v="15.33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0"/>
    <x v="2"/>
    <n v="23"/>
    <n v="449.43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0"/>
    <x v="2"/>
    <n v="0"/>
    <n v="28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0"/>
    <x v="2"/>
    <n v="0"/>
    <n v="15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0"/>
    <x v="2"/>
    <n v="1"/>
    <n v="35.9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0"/>
    <x v="2"/>
    <n v="3"/>
    <n v="13.33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0"/>
    <x v="2"/>
    <n v="0"/>
    <n v="20.2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0"/>
    <x v="2"/>
    <n v="5"/>
    <n v="119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0"/>
    <x v="2"/>
    <n v="0"/>
    <n v="4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0"/>
    <x v="2"/>
    <n v="0"/>
    <n v="0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0"/>
    <x v="2"/>
    <n v="0"/>
    <n v="10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0"/>
    <x v="3"/>
    <n v="0"/>
    <n v="0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0"/>
    <x v="3"/>
    <n v="0"/>
    <n v="5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0"/>
    <x v="3"/>
    <n v="16"/>
    <n v="43.5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0"/>
    <x v="3"/>
    <n v="0"/>
    <n v="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0"/>
    <x v="3"/>
    <n v="1"/>
    <n v="91.4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0"/>
    <x v="3"/>
    <n v="0"/>
    <n v="0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0"/>
    <x v="3"/>
    <n v="60"/>
    <n v="3000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0"/>
    <x v="3"/>
    <n v="0"/>
    <n v="5.5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0"/>
    <x v="3"/>
    <n v="4"/>
    <n v="108.3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0"/>
    <x v="3"/>
    <n v="22"/>
    <n v="56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0"/>
    <x v="3"/>
    <n v="3"/>
    <n v="32.5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0"/>
    <x v="3"/>
    <n v="0"/>
    <n v="1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0"/>
    <x v="3"/>
    <n v="0"/>
    <n v="0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0"/>
    <x v="3"/>
    <n v="0"/>
    <n v="0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0"/>
    <x v="3"/>
    <n v="0"/>
    <n v="0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0"/>
    <x v="3"/>
    <n v="6"/>
    <n v="49.88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0"/>
    <x v="3"/>
    <n v="0"/>
    <n v="0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0"/>
    <x v="3"/>
    <n v="40"/>
    <n v="25.71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0"/>
    <x v="3"/>
    <n v="0"/>
    <n v="0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0"/>
    <x v="3"/>
    <n v="20"/>
    <n v="100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0"/>
    <x v="3"/>
    <n v="33"/>
    <n v="30.85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0"/>
    <x v="3"/>
    <n v="21"/>
    <n v="180.5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0"/>
    <x v="3"/>
    <n v="0"/>
    <n v="0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x v="0"/>
    <x v="3"/>
    <n v="36"/>
    <n v="373.5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0"/>
    <x v="3"/>
    <n v="3"/>
    <n v="25.5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x v="0"/>
    <x v="3"/>
    <n v="6"/>
    <n v="220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0"/>
    <x v="3"/>
    <n v="0"/>
    <n v="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0"/>
    <x v="3"/>
    <n v="16"/>
    <n v="16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0"/>
    <x v="3"/>
    <n v="0"/>
    <n v="0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0"/>
    <x v="3"/>
    <n v="0"/>
    <n v="69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x v="0"/>
    <x v="3"/>
    <n v="0"/>
    <n v="50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0"/>
    <x v="3"/>
    <n v="5"/>
    <n v="83.3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0"/>
    <x v="3"/>
    <n v="0"/>
    <n v="5.67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0"/>
    <x v="3"/>
    <n v="0"/>
    <n v="0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0"/>
    <x v="3"/>
    <n v="0"/>
    <n v="1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0"/>
    <x v="3"/>
    <n v="0"/>
    <n v="0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0"/>
    <x v="3"/>
    <n v="42"/>
    <n v="77.11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0"/>
    <x v="3"/>
    <n v="10"/>
    <n v="32.75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0"/>
    <x v="3"/>
    <n v="1"/>
    <n v="46.5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0"/>
    <x v="3"/>
    <n v="0"/>
    <n v="0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0"/>
    <x v="3"/>
    <n v="26"/>
    <n v="87.31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0"/>
    <x v="3"/>
    <n v="58"/>
    <n v="54.29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x v="0"/>
    <x v="3"/>
    <n v="0"/>
    <n v="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0"/>
    <x v="3"/>
    <n v="30"/>
    <n v="93.25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0"/>
    <x v="3"/>
    <n v="51"/>
    <n v="117.68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0"/>
    <x v="3"/>
    <n v="16"/>
    <n v="76.47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0"/>
    <x v="3"/>
    <n v="0"/>
    <n v="0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0"/>
    <x v="3"/>
    <n v="15"/>
    <n v="163.85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0"/>
    <x v="3"/>
    <n v="0"/>
    <n v="0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0"/>
    <x v="3"/>
    <n v="0"/>
    <n v="0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0"/>
    <x v="3"/>
    <n v="25"/>
    <n v="91.82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0"/>
    <x v="3"/>
    <n v="45"/>
    <n v="185.8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0"/>
    <x v="3"/>
    <n v="0"/>
    <n v="1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0"/>
    <x v="3"/>
    <n v="0"/>
    <n v="20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0"/>
    <x v="3"/>
    <n v="0"/>
    <n v="1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0"/>
    <x v="3"/>
    <n v="0"/>
    <n v="1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0"/>
    <x v="3"/>
    <n v="56"/>
    <n v="331.54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0"/>
    <x v="3"/>
    <n v="2"/>
    <n v="100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0"/>
    <x v="3"/>
    <n v="18"/>
    <n v="115.99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0"/>
    <x v="3"/>
    <n v="1"/>
    <n v="12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0"/>
    <x v="3"/>
    <n v="0"/>
    <n v="0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0"/>
    <x v="3"/>
    <n v="13"/>
    <n v="65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0"/>
    <x v="3"/>
    <n v="0"/>
    <n v="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0"/>
    <x v="3"/>
    <n v="0"/>
    <n v="0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0"/>
    <x v="3"/>
    <n v="0"/>
    <n v="0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0"/>
    <x v="3"/>
    <n v="1"/>
    <n v="125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0"/>
    <x v="3"/>
    <n v="0"/>
    <n v="0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0"/>
    <x v="3"/>
    <n v="0"/>
    <n v="0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0"/>
    <x v="3"/>
    <n v="0"/>
    <n v="0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0"/>
    <x v="3"/>
    <n v="0"/>
    <n v="30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0"/>
    <x v="3"/>
    <n v="0"/>
    <n v="0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0"/>
    <x v="3"/>
    <n v="3"/>
    <n v="15.71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0"/>
    <x v="3"/>
    <n v="0"/>
    <n v="0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0"/>
    <x v="3"/>
    <n v="40"/>
    <n v="80.2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0"/>
    <x v="3"/>
    <n v="0"/>
    <n v="0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0"/>
    <x v="3"/>
    <n v="0"/>
    <n v="0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0"/>
    <x v="3"/>
    <n v="0"/>
    <n v="50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0"/>
    <x v="3"/>
    <n v="0"/>
    <n v="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0"/>
    <x v="3"/>
    <n v="25"/>
    <n v="5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0"/>
    <x v="4"/>
    <n v="108"/>
    <n v="117.85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0"/>
    <x v="4"/>
    <n v="113"/>
    <n v="109.0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0"/>
    <x v="4"/>
    <n v="113"/>
    <n v="73.02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0"/>
    <x v="4"/>
    <n v="103"/>
    <n v="78.2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0"/>
    <x v="4"/>
    <n v="114"/>
    <n v="47.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0"/>
    <x v="4"/>
    <n v="104"/>
    <n v="54.02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0"/>
    <x v="4"/>
    <n v="134"/>
    <n v="108.15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0"/>
    <x v="4"/>
    <n v="113"/>
    <n v="48.05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0"/>
    <x v="4"/>
    <n v="106"/>
    <n v="72.48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0"/>
    <x v="4"/>
    <n v="126"/>
    <n v="57.08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0"/>
    <x v="4"/>
    <n v="185"/>
    <n v="85.4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0"/>
    <x v="4"/>
    <n v="101"/>
    <n v="215.86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0"/>
    <x v="4"/>
    <n v="117"/>
    <n v="89.39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0"/>
    <x v="4"/>
    <n v="107"/>
    <n v="45.42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0"/>
    <x v="4"/>
    <n v="191"/>
    <n v="83.35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0"/>
    <x v="4"/>
    <n v="132"/>
    <n v="105.05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0"/>
    <x v="4"/>
    <n v="106"/>
    <n v="120.91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0"/>
    <x v="4"/>
    <n v="107"/>
    <n v="97.6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0"/>
    <x v="4"/>
    <n v="240"/>
    <n v="41.38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0"/>
    <x v="4"/>
    <n v="118"/>
    <n v="30.65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0"/>
    <x v="4"/>
    <n v="118"/>
    <n v="64.95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0"/>
    <x v="4"/>
    <n v="111"/>
    <n v="95.78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0"/>
    <x v="4"/>
    <n v="146"/>
    <n v="40.42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0"/>
    <x v="4"/>
    <n v="132"/>
    <n v="78.58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0"/>
    <x v="4"/>
    <n v="111"/>
    <n v="50.1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0"/>
    <x v="4"/>
    <n v="153"/>
    <n v="57.5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0"/>
    <x v="4"/>
    <n v="105"/>
    <n v="109.42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0"/>
    <x v="4"/>
    <n v="177"/>
    <n v="81.89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0"/>
    <x v="4"/>
    <n v="108"/>
    <n v="45.67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0"/>
    <x v="4"/>
    <n v="156"/>
    <n v="55.22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0"/>
    <x v="4"/>
    <n v="108"/>
    <n v="65.3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0"/>
    <x v="4"/>
    <n v="148"/>
    <n v="95.23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0"/>
    <x v="4"/>
    <n v="110"/>
    <n v="75.4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0"/>
    <x v="4"/>
    <n v="150"/>
    <n v="97.82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0"/>
    <x v="4"/>
    <n v="157"/>
    <n v="87.69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0"/>
    <x v="4"/>
    <n v="156"/>
    <n v="54.75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0"/>
    <x v="4"/>
    <n v="121"/>
    <n v="83.95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0"/>
    <x v="4"/>
    <n v="101"/>
    <n v="254.39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0"/>
    <x v="4"/>
    <n v="114"/>
    <n v="101.83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0"/>
    <x v="4"/>
    <n v="105"/>
    <n v="55.07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0"/>
    <x v="4"/>
    <n v="229"/>
    <n v="56.9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0"/>
    <x v="4"/>
    <n v="109"/>
    <n v="121.28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0"/>
    <x v="4"/>
    <n v="176"/>
    <n v="91.19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0"/>
    <x v="4"/>
    <n v="103"/>
    <n v="115.45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0"/>
    <x v="4"/>
    <n v="105"/>
    <n v="67.77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0"/>
    <x v="4"/>
    <n v="107"/>
    <n v="28.58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0"/>
    <x v="4"/>
    <n v="120"/>
    <n v="46.88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0"/>
    <x v="4"/>
    <n v="101"/>
    <n v="201.22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0"/>
    <x v="4"/>
    <n v="100"/>
    <n v="10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0"/>
    <x v="4"/>
    <n v="119"/>
    <n v="230.09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0"/>
    <x v="4"/>
    <n v="101"/>
    <n v="141.75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0"/>
    <x v="4"/>
    <n v="179"/>
    <n v="73.3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0"/>
    <x v="4"/>
    <n v="102"/>
    <n v="85.3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0"/>
    <x v="4"/>
    <n v="119"/>
    <n v="61.5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0"/>
    <x v="4"/>
    <n v="100"/>
    <n v="93.02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x v="4"/>
    <n v="137"/>
    <n v="50.29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0"/>
    <x v="4"/>
    <n v="232"/>
    <n v="106.43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0"/>
    <x v="4"/>
    <n v="130"/>
    <n v="51.72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0"/>
    <x v="4"/>
    <n v="293"/>
    <n v="36.61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x v="0"/>
    <x v="4"/>
    <n v="111"/>
    <n v="42.52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0"/>
    <x v="4"/>
    <n v="106"/>
    <n v="62.71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0"/>
    <x v="4"/>
    <n v="119"/>
    <n v="89.96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0"/>
    <x v="4"/>
    <n v="104"/>
    <n v="28.92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0"/>
    <x v="4"/>
    <n v="112"/>
    <n v="61.3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0"/>
    <x v="4"/>
    <n v="105"/>
    <n v="80.2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0"/>
    <x v="4"/>
    <n v="385"/>
    <n v="32.1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0"/>
    <x v="4"/>
    <n v="101"/>
    <n v="200.89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0"/>
    <x v="4"/>
    <n v="114"/>
    <n v="108.01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0"/>
    <x v="4"/>
    <n v="101"/>
    <n v="95.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0"/>
    <x v="4"/>
    <n v="283"/>
    <n v="49.88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0"/>
    <x v="4"/>
    <n v="113"/>
    <n v="110.47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0"/>
    <x v="4"/>
    <n v="107"/>
    <n v="134.91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0"/>
    <x v="4"/>
    <n v="103"/>
    <n v="106.62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0"/>
    <x v="4"/>
    <n v="108"/>
    <n v="145.0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0"/>
    <x v="4"/>
    <n v="123"/>
    <n v="114.59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0"/>
    <x v="4"/>
    <n v="102"/>
    <n v="105.32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0"/>
    <x v="4"/>
    <n v="104"/>
    <n v="70.92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0"/>
    <x v="4"/>
    <n v="136"/>
    <n v="160.47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0"/>
    <x v="4"/>
    <n v="106"/>
    <n v="63.17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0"/>
    <x v="4"/>
    <n v="102"/>
    <n v="104.82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0"/>
    <x v="4"/>
    <n v="107"/>
    <n v="97.36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0"/>
    <x v="4"/>
    <n v="113"/>
    <n v="203.63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0"/>
    <x v="4"/>
    <n v="125"/>
    <n v="188.31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0"/>
    <x v="4"/>
    <n v="101"/>
    <n v="146.65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0"/>
    <x v="4"/>
    <n v="103"/>
    <n v="109.19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0"/>
    <x v="4"/>
    <n v="117"/>
    <n v="59.25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0"/>
    <x v="4"/>
    <n v="101"/>
    <n v="97.9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0"/>
    <x v="4"/>
    <n v="110"/>
    <n v="7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0"/>
    <x v="4"/>
    <n v="108"/>
    <n v="72.87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0"/>
    <x v="4"/>
    <n v="125"/>
    <n v="146.35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0"/>
    <x v="4"/>
    <n v="107"/>
    <n v="67.91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0"/>
    <x v="4"/>
    <n v="100"/>
    <n v="169.85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0"/>
    <x v="4"/>
    <n v="102"/>
    <n v="58.41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0"/>
    <x v="4"/>
    <n v="102"/>
    <n v="119.99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0"/>
    <x v="4"/>
    <n v="123"/>
    <n v="99.86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0"/>
    <x v="4"/>
    <n v="170"/>
    <n v="90.58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0"/>
    <x v="4"/>
    <n v="112"/>
    <n v="117.77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0"/>
    <x v="4"/>
    <n v="103"/>
    <n v="86.55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0"/>
    <x v="4"/>
    <n v="115"/>
    <n v="129.82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0"/>
    <x v="4"/>
    <n v="127"/>
    <n v="44.91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0"/>
    <x v="4"/>
    <n v="117"/>
    <n v="40.76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0"/>
    <x v="4"/>
    <n v="109"/>
    <n v="103.52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0"/>
    <x v="4"/>
    <n v="104"/>
    <n v="125.45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0"/>
    <x v="4"/>
    <n v="116"/>
    <n v="246.61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0"/>
    <x v="4"/>
    <n v="174"/>
    <n v="86.1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0"/>
    <x v="4"/>
    <n v="103"/>
    <n v="193.05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0"/>
    <x v="4"/>
    <n v="105"/>
    <n v="84.02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0"/>
    <x v="4"/>
    <n v="124"/>
    <n v="139.53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0"/>
    <x v="4"/>
    <n v="101"/>
    <n v="347.85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0"/>
    <x v="4"/>
    <n v="104"/>
    <n v="239.9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0"/>
    <x v="4"/>
    <n v="101"/>
    <n v="287.31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0"/>
    <x v="4"/>
    <n v="103"/>
    <n v="86.85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0"/>
    <x v="4"/>
    <n v="110"/>
    <n v="42.87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0"/>
    <x v="4"/>
    <n v="122"/>
    <n v="709.42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0"/>
    <x v="4"/>
    <n v="114"/>
    <n v="161.26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0"/>
    <x v="4"/>
    <n v="125"/>
    <n v="41.78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0"/>
    <x v="4"/>
    <n v="107"/>
    <n v="89.89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0"/>
    <x v="4"/>
    <n v="131"/>
    <n v="45.05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0"/>
    <x v="4"/>
    <n v="120"/>
    <n v="42.86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0"/>
    <x v="4"/>
    <n v="106"/>
    <n v="54.08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0"/>
    <x v="4"/>
    <n v="114"/>
    <n v="103.22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0"/>
    <x v="4"/>
    <n v="112"/>
    <n v="40.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0"/>
    <x v="4"/>
    <n v="116"/>
    <n v="116.86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0"/>
    <x v="4"/>
    <n v="142"/>
    <n v="115.51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0"/>
    <x v="4"/>
    <n v="105"/>
    <n v="104.31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0"/>
    <x v="4"/>
    <n v="256"/>
    <n v="69.77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0"/>
    <x v="4"/>
    <n v="207"/>
    <n v="43.02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0"/>
    <x v="4"/>
    <n v="112"/>
    <n v="58.5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0"/>
    <x v="4"/>
    <n v="106"/>
    <n v="111.8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0"/>
    <x v="4"/>
    <n v="100"/>
    <n v="46.23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0"/>
    <x v="4"/>
    <n v="214"/>
    <n v="144.69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0"/>
    <x v="4"/>
    <n v="126"/>
    <n v="88.85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0"/>
    <x v="4"/>
    <n v="101"/>
    <n v="104.26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0"/>
    <x v="4"/>
    <n v="101"/>
    <n v="90.62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0"/>
    <x v="4"/>
    <n v="112"/>
    <n v="105.18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0"/>
    <x v="4"/>
    <n v="108"/>
    <n v="58.72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0"/>
    <x v="4"/>
    <n v="107"/>
    <n v="81.63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0"/>
    <x v="4"/>
    <n v="104"/>
    <n v="56.46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0"/>
    <x v="4"/>
    <n v="125"/>
    <n v="140.1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0"/>
    <x v="4"/>
    <n v="107"/>
    <n v="224.85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0"/>
    <x v="4"/>
    <n v="112"/>
    <n v="181.13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0"/>
    <x v="4"/>
    <n v="104"/>
    <n v="711.0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0"/>
    <x v="4"/>
    <n v="142"/>
    <n v="65.88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0"/>
    <x v="4"/>
    <n v="105"/>
    <n v="75.19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0"/>
    <x v="4"/>
    <n v="108"/>
    <n v="55.2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0"/>
    <x v="4"/>
    <n v="108"/>
    <n v="86.16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0"/>
    <x v="4"/>
    <n v="102"/>
    <n v="92.32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0"/>
    <x v="4"/>
    <n v="101"/>
    <n v="160.16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x v="4"/>
    <n v="137"/>
    <n v="45.6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0"/>
    <x v="4"/>
    <n v="128"/>
    <n v="183.29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0"/>
    <x v="4"/>
    <n v="101"/>
    <n v="125.79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0"/>
    <x v="4"/>
    <n v="127"/>
    <n v="57.65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0"/>
    <x v="4"/>
    <n v="105"/>
    <n v="78.66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0"/>
    <x v="4"/>
    <n v="103"/>
    <n v="91.48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0"/>
    <x v="4"/>
    <n v="120"/>
    <n v="48.09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0"/>
    <x v="4"/>
    <n v="100"/>
    <n v="202.42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0"/>
    <x v="4"/>
    <n v="101"/>
    <n v="216.75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0"/>
    <x v="4"/>
    <n v="100"/>
    <n v="110.07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0"/>
    <x v="5"/>
    <n v="0"/>
    <n v="4.83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0"/>
    <x v="5"/>
    <n v="2"/>
    <n v="50.17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0"/>
    <x v="5"/>
    <n v="1"/>
    <n v="35.83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0"/>
    <x v="5"/>
    <n v="1"/>
    <n v="11.77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0"/>
    <x v="5"/>
    <n v="7"/>
    <n v="40.78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0"/>
    <x v="5"/>
    <n v="0"/>
    <n v="3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0"/>
    <x v="5"/>
    <n v="1"/>
    <n v="16.63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0"/>
    <x v="5"/>
    <n v="0"/>
    <n v="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0"/>
    <x v="5"/>
    <n v="6"/>
    <n v="52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0"/>
    <x v="5"/>
    <n v="0"/>
    <n v="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0"/>
    <x v="5"/>
    <n v="2"/>
    <n v="4.8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0"/>
    <x v="5"/>
    <n v="14"/>
    <n v="51.88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0"/>
    <x v="5"/>
    <n v="10"/>
    <n v="71.2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0"/>
    <x v="5"/>
    <n v="0"/>
    <n v="0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0"/>
    <x v="5"/>
    <n v="5"/>
    <n v="62.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0"/>
    <x v="5"/>
    <n v="0"/>
    <n v="1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0"/>
    <x v="5"/>
    <n v="0"/>
    <n v="0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0"/>
    <x v="5"/>
    <n v="0"/>
    <n v="0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0"/>
    <x v="5"/>
    <n v="9"/>
    <n v="170.5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0"/>
    <x v="5"/>
    <n v="0"/>
    <n v="0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0"/>
    <x v="5"/>
    <n v="0"/>
    <n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0"/>
    <x v="5"/>
    <n v="0"/>
    <n v="0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x v="0"/>
    <x v="5"/>
    <n v="39"/>
    <n v="393.59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0"/>
    <x v="5"/>
    <n v="0"/>
    <n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0"/>
    <x v="5"/>
    <n v="5"/>
    <n v="50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0"/>
    <x v="5"/>
    <n v="0"/>
    <n v="1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0"/>
    <x v="5"/>
    <n v="7"/>
    <n v="47.88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0"/>
    <x v="5"/>
    <n v="0"/>
    <n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0"/>
    <x v="5"/>
    <n v="3"/>
    <n v="20.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0"/>
    <x v="5"/>
    <n v="2"/>
    <n v="9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0"/>
    <x v="5"/>
    <n v="1"/>
    <n v="56.57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0"/>
    <x v="5"/>
    <n v="0"/>
    <n v="0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0"/>
    <x v="5"/>
    <n v="64"/>
    <n v="40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0"/>
    <x v="5"/>
    <n v="0"/>
    <n v="13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0"/>
    <x v="5"/>
    <n v="1"/>
    <n v="16.399999999999999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0"/>
    <x v="5"/>
    <n v="0"/>
    <n v="22.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0"/>
    <x v="5"/>
    <n v="1"/>
    <n v="20.329999999999998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0"/>
    <x v="5"/>
    <n v="0"/>
    <n v="0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0"/>
    <x v="5"/>
    <n v="0"/>
    <n v="2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0"/>
    <x v="5"/>
    <n v="0"/>
    <n v="12.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0"/>
    <x v="5"/>
    <n v="0"/>
    <n v="0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0"/>
    <x v="5"/>
    <n v="0"/>
    <n v="0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0"/>
    <x v="5"/>
    <n v="2"/>
    <n v="113.64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0"/>
    <x v="5"/>
    <n v="0"/>
    <n v="1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0"/>
    <x v="5"/>
    <n v="27"/>
    <n v="17.2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0"/>
    <x v="5"/>
    <n v="1"/>
    <n v="15.2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0"/>
    <x v="5"/>
    <n v="22"/>
    <n v="110.64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0"/>
    <x v="5"/>
    <n v="0"/>
    <n v="0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0"/>
    <x v="5"/>
    <n v="0"/>
    <n v="0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0"/>
    <x v="5"/>
    <n v="1"/>
    <n v="25.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0"/>
    <x v="5"/>
    <n v="18"/>
    <n v="28.2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0"/>
    <x v="5"/>
    <n v="3"/>
    <n v="61.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0"/>
    <x v="5"/>
    <n v="0"/>
    <n v="1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0"/>
    <x v="5"/>
    <n v="0"/>
    <n v="0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0"/>
    <x v="5"/>
    <n v="2"/>
    <n v="39.57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0"/>
    <x v="5"/>
    <n v="0"/>
    <n v="0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0"/>
    <x v="5"/>
    <n v="0"/>
    <n v="0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0"/>
    <x v="5"/>
    <n v="33"/>
    <n v="88.8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0"/>
    <x v="5"/>
    <n v="19"/>
    <n v="55.46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0"/>
    <x v="5"/>
    <n v="6"/>
    <n v="87.14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0"/>
    <x v="5"/>
    <n v="0"/>
    <n v="1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0"/>
    <x v="5"/>
    <n v="50"/>
    <n v="51.22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0"/>
    <x v="5"/>
    <n v="0"/>
    <n v="13.5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0"/>
    <x v="5"/>
    <n v="22"/>
    <n v="66.52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0"/>
    <x v="5"/>
    <n v="0"/>
    <n v="50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0"/>
    <x v="5"/>
    <n v="0"/>
    <n v="0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0"/>
    <x v="5"/>
    <n v="0"/>
    <n v="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0"/>
    <x v="5"/>
    <n v="0"/>
    <n v="71.67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x v="0"/>
    <x v="5"/>
    <n v="0"/>
    <n v="0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0"/>
    <x v="5"/>
    <n v="0"/>
    <n v="0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0"/>
    <x v="5"/>
    <n v="0"/>
    <n v="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0"/>
    <x v="5"/>
    <n v="0"/>
    <n v="0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0"/>
    <x v="5"/>
    <n v="0"/>
    <n v="10.33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0"/>
    <x v="5"/>
    <n v="0"/>
    <n v="0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0"/>
    <x v="5"/>
    <n v="0"/>
    <n v="1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x v="0"/>
    <x v="5"/>
    <n v="1"/>
    <n v="1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0"/>
    <x v="5"/>
    <n v="5"/>
    <n v="136.09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0"/>
    <x v="5"/>
    <n v="3"/>
    <n v="53.7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0"/>
    <x v="5"/>
    <n v="0"/>
    <n v="0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0"/>
    <x v="5"/>
    <n v="1"/>
    <n v="57.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0"/>
    <x v="5"/>
    <n v="2"/>
    <n v="12.67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0"/>
    <x v="5"/>
    <n v="1"/>
    <n v="67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0"/>
    <x v="5"/>
    <n v="0"/>
    <n v="3.71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0"/>
    <x v="5"/>
    <n v="0"/>
    <n v="25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0"/>
    <x v="5"/>
    <n v="3"/>
    <n v="64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0"/>
    <x v="5"/>
    <n v="0"/>
    <n v="1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0"/>
    <x v="5"/>
    <n v="0"/>
    <n v="0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0"/>
    <x v="5"/>
    <n v="3"/>
    <n v="30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0"/>
    <x v="5"/>
    <n v="0"/>
    <n v="5.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0"/>
    <x v="5"/>
    <n v="14"/>
    <n v="102.38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0"/>
    <x v="5"/>
    <n v="3"/>
    <n v="16.670000000000002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0"/>
    <x v="5"/>
    <n v="25"/>
    <n v="725.03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0"/>
    <x v="5"/>
    <n v="0"/>
    <n v="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0"/>
    <x v="5"/>
    <n v="1"/>
    <n v="68.33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0"/>
    <x v="5"/>
    <n v="0"/>
    <n v="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1"/>
    <x v="6"/>
    <n v="102"/>
    <n v="150.15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1"/>
    <x v="6"/>
    <n v="105"/>
    <n v="93.43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1"/>
    <x v="6"/>
    <n v="115"/>
    <n v="110.97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"/>
    <x v="6"/>
    <n v="121"/>
    <n v="71.79000000000000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"/>
    <x v="6"/>
    <n v="109"/>
    <n v="29.2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1"/>
    <x v="6"/>
    <n v="100"/>
    <n v="1000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1"/>
    <x v="6"/>
    <n v="114"/>
    <n v="74.349999999999994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1"/>
    <x v="6"/>
    <n v="101"/>
    <n v="63.83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1"/>
    <x v="6"/>
    <n v="116"/>
    <n v="44.33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1"/>
    <x v="6"/>
    <n v="130"/>
    <n v="86.94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1"/>
    <x v="6"/>
    <n v="108"/>
    <n v="126.55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1"/>
    <x v="6"/>
    <n v="100"/>
    <n v="129.03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1"/>
    <x v="6"/>
    <n v="123"/>
    <n v="71.239999999999995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1"/>
    <x v="6"/>
    <n v="100"/>
    <n v="117.88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1"/>
    <x v="6"/>
    <n v="105"/>
    <n v="327.08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1"/>
    <x v="6"/>
    <n v="103"/>
    <n v="34.7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1"/>
    <x v="6"/>
    <n v="118"/>
    <n v="100.0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"/>
    <x v="6"/>
    <n v="121"/>
    <n v="40.85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1"/>
    <x v="6"/>
    <n v="302"/>
    <n v="252.02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1"/>
    <x v="6"/>
    <n v="101"/>
    <n v="25.1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2"/>
    <x v="7"/>
    <n v="0"/>
    <n v="1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2"/>
    <x v="7"/>
    <n v="1"/>
    <n v="25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2"/>
    <x v="7"/>
    <n v="0"/>
    <n v="1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2"/>
    <x v="7"/>
    <n v="0"/>
    <n v="35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2"/>
    <x v="7"/>
    <n v="1"/>
    <n v="3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2"/>
    <x v="7"/>
    <n v="27"/>
    <n v="402.71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2"/>
    <x v="7"/>
    <n v="0"/>
    <n v="26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2"/>
    <x v="7"/>
    <n v="0"/>
    <n v="0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2"/>
    <x v="7"/>
    <n v="0"/>
    <n v="9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2"/>
    <x v="7"/>
    <n v="3"/>
    <n v="8.5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2"/>
    <x v="7"/>
    <n v="1"/>
    <n v="8.75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2"/>
    <x v="7"/>
    <n v="5"/>
    <n v="135.04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2"/>
    <x v="7"/>
    <n v="0"/>
    <n v="0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2"/>
    <x v="7"/>
    <n v="0"/>
    <n v="20.5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2"/>
    <x v="7"/>
    <n v="37"/>
    <n v="64.36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2"/>
    <x v="7"/>
    <n v="0"/>
    <n v="0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2"/>
    <x v="7"/>
    <n v="3"/>
    <n v="200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2"/>
    <x v="7"/>
    <n v="1"/>
    <n v="68.3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2"/>
    <x v="7"/>
    <n v="0"/>
    <n v="0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2"/>
    <x v="7"/>
    <n v="0"/>
    <n v="5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2"/>
    <x v="7"/>
    <n v="0"/>
    <n v="4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2"/>
    <x v="7"/>
    <n v="0"/>
    <n v="27.5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2"/>
    <x v="7"/>
    <n v="0"/>
    <n v="0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2"/>
    <x v="7"/>
    <n v="0"/>
    <n v="34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2"/>
    <x v="7"/>
    <n v="0"/>
    <n v="1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2"/>
    <x v="7"/>
    <n v="0"/>
    <n v="0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2"/>
    <x v="7"/>
    <n v="0"/>
    <n v="1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2"/>
    <x v="7"/>
    <n v="0"/>
    <n v="0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2"/>
    <x v="7"/>
    <n v="1"/>
    <n v="49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2"/>
    <x v="7"/>
    <n v="1"/>
    <n v="20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2"/>
    <x v="7"/>
    <n v="0"/>
    <n v="142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2"/>
    <x v="7"/>
    <n v="0"/>
    <n v="53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2"/>
    <x v="7"/>
    <n v="0"/>
    <n v="0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2"/>
    <x v="7"/>
    <n v="0"/>
    <n v="38.44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2"/>
    <x v="7"/>
    <n v="1"/>
    <n v="20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2"/>
    <x v="7"/>
    <n v="0"/>
    <n v="64.75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2"/>
    <x v="7"/>
    <n v="0"/>
    <n v="1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2"/>
    <x v="7"/>
    <n v="0"/>
    <n v="10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2"/>
    <x v="7"/>
    <n v="0"/>
    <n v="2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2"/>
    <x v="7"/>
    <n v="1"/>
    <n v="35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2"/>
    <x v="7"/>
    <n v="0"/>
    <n v="1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2"/>
    <x v="7"/>
    <n v="0"/>
    <n v="0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2"/>
    <x v="7"/>
    <n v="0"/>
    <n v="0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2"/>
    <x v="7"/>
    <n v="0"/>
    <n v="1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2"/>
    <x v="7"/>
    <n v="1"/>
    <n v="5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2"/>
    <x v="7"/>
    <n v="0"/>
    <n v="0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2"/>
    <x v="7"/>
    <n v="1"/>
    <n v="14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2"/>
    <x v="7"/>
    <n v="9"/>
    <n v="389.29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2"/>
    <x v="7"/>
    <n v="3"/>
    <n v="150.5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x v="2"/>
    <x v="7"/>
    <n v="0"/>
    <n v="1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2"/>
    <x v="7"/>
    <n v="4"/>
    <n v="24.78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2"/>
    <x v="7"/>
    <n v="0"/>
    <n v="30.5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2"/>
    <x v="7"/>
    <n v="3"/>
    <n v="250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2"/>
    <x v="7"/>
    <n v="23"/>
    <n v="16.43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2"/>
    <x v="7"/>
    <n v="0"/>
    <n v="13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2"/>
    <x v="7"/>
    <n v="0"/>
    <n v="53.25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2"/>
    <x v="7"/>
    <n v="0"/>
    <n v="3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2"/>
    <x v="7"/>
    <n v="0"/>
    <n v="10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2"/>
    <x v="7"/>
    <n v="34"/>
    <n v="121.43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2"/>
    <x v="7"/>
    <n v="0"/>
    <n v="15.5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2"/>
    <x v="7"/>
    <n v="2"/>
    <n v="100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2"/>
    <x v="7"/>
    <n v="1"/>
    <n v="23.33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2"/>
    <x v="7"/>
    <n v="0"/>
    <n v="0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2"/>
    <x v="7"/>
    <n v="4"/>
    <n v="45.39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2"/>
    <x v="7"/>
    <n v="0"/>
    <n v="0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2"/>
    <x v="7"/>
    <n v="3"/>
    <n v="16.38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2"/>
    <x v="7"/>
    <n v="0"/>
    <n v="1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2"/>
    <x v="7"/>
    <n v="0"/>
    <n v="0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2"/>
    <x v="7"/>
    <n v="1"/>
    <n v="292.2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2"/>
    <x v="7"/>
    <n v="1"/>
    <n v="5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2"/>
    <x v="7"/>
    <n v="0"/>
    <n v="0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2"/>
    <x v="7"/>
    <n v="0"/>
    <n v="0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2"/>
    <x v="7"/>
    <n v="0"/>
    <n v="0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2"/>
    <x v="7"/>
    <n v="21"/>
    <n v="105.93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2"/>
    <x v="7"/>
    <n v="0"/>
    <n v="0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2"/>
    <x v="7"/>
    <n v="0"/>
    <n v="0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2"/>
    <x v="7"/>
    <n v="0"/>
    <n v="0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2"/>
    <x v="7"/>
    <n v="3"/>
    <n v="20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2"/>
    <x v="7"/>
    <n v="0"/>
    <n v="0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2"/>
    <x v="7"/>
    <n v="0"/>
    <n v="1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2"/>
    <x v="7"/>
    <n v="1"/>
    <n v="300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2"/>
    <x v="7"/>
    <n v="1"/>
    <n v="8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2"/>
    <x v="7"/>
    <n v="6"/>
    <n v="37.89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2"/>
    <x v="7"/>
    <n v="0"/>
    <n v="0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2"/>
    <x v="7"/>
    <n v="0"/>
    <n v="0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2"/>
    <x v="7"/>
    <n v="0"/>
    <n v="0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2"/>
    <x v="7"/>
    <n v="17"/>
    <n v="111.41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2"/>
    <x v="7"/>
    <n v="0"/>
    <n v="90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2"/>
    <x v="7"/>
    <n v="0"/>
    <n v="0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2"/>
    <x v="7"/>
    <n v="0"/>
    <n v="116.6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2"/>
    <x v="7"/>
    <n v="0"/>
    <n v="1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2"/>
    <x v="7"/>
    <n v="1"/>
    <n v="76.6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2"/>
    <x v="7"/>
    <n v="0"/>
    <n v="0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2"/>
    <x v="7"/>
    <n v="12"/>
    <n v="49.8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2"/>
    <x v="7"/>
    <n v="0"/>
    <n v="1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2"/>
    <x v="7"/>
    <n v="0"/>
    <n v="2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2"/>
    <x v="7"/>
    <n v="0"/>
    <n v="4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2"/>
    <x v="7"/>
    <n v="0"/>
    <n v="0"/>
  </r>
  <r>
    <n v="638"/>
    <x v="638"/>
    <s v="O0"/>
    <x v="61"/>
    <n v="18"/>
    <x v="1"/>
    <x v="12"/>
    <s v="EUR"/>
    <n v="1490447662"/>
    <n v="1485267262"/>
    <b v="0"/>
    <n v="6"/>
    <b v="0"/>
    <s v="technology/web"/>
    <x v="2"/>
    <x v="7"/>
    <n v="0"/>
    <n v="3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2"/>
    <x v="7"/>
    <n v="0"/>
    <n v="1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2"/>
    <x v="8"/>
    <n v="144"/>
    <n v="50.5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2"/>
    <x v="8"/>
    <n v="119"/>
    <n v="151.32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2"/>
    <x v="8"/>
    <n v="106"/>
    <n v="174.0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2"/>
    <x v="8"/>
    <n v="279"/>
    <n v="23.52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2"/>
    <x v="8"/>
    <n v="132"/>
    <n v="39.07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2"/>
    <x v="8"/>
    <n v="107"/>
    <n v="125.94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2"/>
    <x v="8"/>
    <n v="127"/>
    <n v="1644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2"/>
    <x v="8"/>
    <n v="140"/>
    <n v="42.67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"/>
    <x v="8"/>
    <n v="112"/>
    <n v="35.130000000000003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2"/>
    <x v="8"/>
    <n v="101"/>
    <n v="239.35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2"/>
    <x v="8"/>
    <n v="100"/>
    <n v="107.64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2"/>
    <x v="8"/>
    <n v="141"/>
    <n v="95.8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2"/>
    <x v="8"/>
    <n v="267"/>
    <n v="31.66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2"/>
    <x v="8"/>
    <n v="147"/>
    <n v="42.89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2"/>
    <x v="8"/>
    <n v="214"/>
    <n v="122.74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2"/>
    <x v="8"/>
    <n v="126"/>
    <n v="190.45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2"/>
    <x v="8"/>
    <n v="104"/>
    <n v="109.34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x v="2"/>
    <x v="8"/>
    <n v="101"/>
    <n v="143.6699999999999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2"/>
    <x v="8"/>
    <n v="3"/>
    <n v="84.94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2"/>
    <x v="8"/>
    <n v="1"/>
    <n v="10.56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2"/>
    <x v="8"/>
    <n v="0"/>
    <n v="39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2"/>
    <x v="8"/>
    <n v="0"/>
    <n v="100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2"/>
    <x v="8"/>
    <n v="8"/>
    <n v="31.17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2"/>
    <x v="8"/>
    <n v="19"/>
    <n v="155.33000000000001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2"/>
    <x v="8"/>
    <n v="0"/>
    <n v="2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2"/>
    <x v="8"/>
    <n v="10"/>
    <n v="178.93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2"/>
    <x v="8"/>
    <n v="5"/>
    <n v="27.36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2"/>
    <x v="8"/>
    <n v="22"/>
    <n v="1536.25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2"/>
    <x v="8"/>
    <n v="29"/>
    <n v="85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2"/>
    <x v="8"/>
    <n v="39"/>
    <n v="788.53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2"/>
    <x v="8"/>
    <n v="22"/>
    <n v="50.3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2"/>
    <x v="8"/>
    <n v="0"/>
    <n v="68.33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2"/>
    <x v="8"/>
    <n v="0"/>
    <n v="7.5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2"/>
    <x v="8"/>
    <n v="15"/>
    <n v="34.270000000000003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2"/>
    <x v="8"/>
    <n v="1"/>
    <n v="61.29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2"/>
    <x v="8"/>
    <n v="26"/>
    <n v="133.25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2"/>
    <x v="8"/>
    <n v="4"/>
    <n v="65.180000000000007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2"/>
    <x v="8"/>
    <n v="15"/>
    <n v="93.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2"/>
    <x v="8"/>
    <n v="26"/>
    <n v="150.65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2"/>
    <x v="8"/>
    <n v="0"/>
    <n v="1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2"/>
    <x v="8"/>
    <n v="0"/>
    <n v="13.25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2"/>
    <x v="8"/>
    <n v="1"/>
    <n v="99.33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x v="2"/>
    <x v="8"/>
    <n v="7"/>
    <n v="177.39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2"/>
    <x v="8"/>
    <n v="28"/>
    <n v="55.3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2"/>
    <x v="8"/>
    <n v="0"/>
    <n v="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2"/>
    <x v="8"/>
    <n v="4"/>
    <n v="591.66999999999996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2"/>
    <x v="8"/>
    <n v="73"/>
    <n v="405.5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2"/>
    <x v="8"/>
    <n v="58"/>
    <n v="343.15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2"/>
    <x v="8"/>
    <n v="12"/>
    <n v="72.59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2"/>
    <x v="8"/>
    <n v="1"/>
    <n v="26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2"/>
    <x v="8"/>
    <n v="7"/>
    <n v="6.5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2"/>
    <x v="8"/>
    <n v="35"/>
    <n v="119.39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2"/>
    <x v="8"/>
    <n v="0"/>
    <n v="84.29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2"/>
    <x v="8"/>
    <n v="1"/>
    <n v="90.86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2"/>
    <x v="8"/>
    <n v="0"/>
    <n v="1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2"/>
    <x v="8"/>
    <n v="46"/>
    <n v="20.34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2"/>
    <x v="8"/>
    <n v="15"/>
    <n v="530.69000000000005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2"/>
    <x v="8"/>
    <n v="82"/>
    <n v="120.39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2"/>
    <x v="8"/>
    <n v="3"/>
    <n v="13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2"/>
    <x v="8"/>
    <n v="27"/>
    <n v="291.33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2"/>
    <x v="8"/>
    <n v="31"/>
    <n v="124.92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2"/>
    <x v="8"/>
    <n v="6"/>
    <n v="119.57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2"/>
    <x v="8"/>
    <n v="1"/>
    <n v="120.25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2"/>
    <x v="8"/>
    <n v="1"/>
    <n v="195.4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2"/>
    <x v="8"/>
    <n v="0"/>
    <n v="0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2"/>
    <x v="8"/>
    <n v="79"/>
    <n v="117.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2"/>
    <x v="8"/>
    <n v="22"/>
    <n v="23.95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2"/>
    <x v="8"/>
    <n v="0"/>
    <n v="30.5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2"/>
    <x v="8"/>
    <n v="0"/>
    <n v="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2"/>
    <x v="8"/>
    <n v="34"/>
    <n v="99.97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2"/>
    <x v="8"/>
    <n v="0"/>
    <n v="26.25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2"/>
    <x v="8"/>
    <n v="1"/>
    <n v="199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2"/>
    <x v="8"/>
    <n v="15"/>
    <n v="80.319999999999993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2"/>
    <x v="8"/>
    <n v="5"/>
    <n v="115.75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2"/>
    <x v="8"/>
    <n v="10"/>
    <n v="44.69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2"/>
    <x v="8"/>
    <n v="0"/>
    <n v="76.25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2"/>
    <x v="8"/>
    <n v="1"/>
    <n v="22.5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2"/>
    <x v="8"/>
    <n v="1"/>
    <n v="19.399999999999999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3"/>
    <x v="9"/>
    <n v="144"/>
    <n v="66.709999999999994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3"/>
    <x v="9"/>
    <n v="122"/>
    <n v="84.14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3"/>
    <x v="9"/>
    <n v="132"/>
    <n v="215.73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3"/>
    <x v="9"/>
    <n v="109"/>
    <n v="54.6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3"/>
    <x v="9"/>
    <n v="105"/>
    <n v="51.63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3"/>
    <x v="9"/>
    <n v="156"/>
    <n v="36.53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3"/>
    <x v="9"/>
    <n v="106"/>
    <n v="60.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3"/>
    <x v="9"/>
    <n v="131"/>
    <n v="43.55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3"/>
    <x v="9"/>
    <n v="132"/>
    <n v="99.77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3"/>
    <x v="9"/>
    <n v="126"/>
    <n v="88.73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3"/>
    <x v="9"/>
    <n v="160"/>
    <n v="4.92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3"/>
    <x v="9"/>
    <n v="120"/>
    <n v="17.82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3"/>
    <x v="9"/>
    <n v="126"/>
    <n v="187.1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3"/>
    <x v="9"/>
    <n v="114"/>
    <n v="234.81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3"/>
    <x v="9"/>
    <n v="315"/>
    <n v="105.05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3"/>
    <x v="9"/>
    <n v="122"/>
    <n v="56.67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3"/>
    <x v="9"/>
    <n v="107"/>
    <n v="39.049999999999997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3"/>
    <x v="9"/>
    <n v="107"/>
    <n v="169.58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"/>
    <x v="9"/>
    <n v="111"/>
    <n v="67.3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"/>
    <x v="9"/>
    <n v="148"/>
    <n v="54.27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3"/>
    <x v="9"/>
    <n v="102"/>
    <n v="82.52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3"/>
    <x v="9"/>
    <n v="179"/>
    <n v="53.73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3"/>
    <x v="9"/>
    <n v="111"/>
    <n v="34.21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3"/>
    <x v="9"/>
    <n v="100"/>
    <n v="127.33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3"/>
    <x v="9"/>
    <n v="100"/>
    <n v="45.57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3"/>
    <x v="9"/>
    <n v="106"/>
    <n v="95.96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3"/>
    <x v="9"/>
    <n v="103"/>
    <n v="77.27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3"/>
    <x v="9"/>
    <n v="119"/>
    <n v="57.34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3"/>
    <x v="9"/>
    <n v="112"/>
    <n v="53.1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"/>
    <x v="9"/>
    <n v="128"/>
    <n v="492.31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x v="9"/>
    <n v="104"/>
    <n v="42.35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3"/>
    <x v="9"/>
    <n v="102"/>
    <n v="37.47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3"/>
    <x v="9"/>
    <n v="118"/>
    <n v="37.450000000000003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3"/>
    <x v="9"/>
    <n v="238"/>
    <n v="33.06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3"/>
    <x v="9"/>
    <n v="102"/>
    <n v="134.21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3"/>
    <x v="9"/>
    <n v="102"/>
    <n v="51.47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3"/>
    <x v="10"/>
    <n v="0"/>
    <n v="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3"/>
    <x v="10"/>
    <n v="5"/>
    <n v="39.17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3"/>
    <x v="10"/>
    <n v="0"/>
    <n v="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3"/>
    <x v="10"/>
    <n v="0"/>
    <n v="5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3"/>
    <x v="10"/>
    <n v="0"/>
    <n v="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3"/>
    <x v="10"/>
    <n v="36"/>
    <n v="57.3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3"/>
    <x v="10"/>
    <n v="0"/>
    <n v="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3"/>
    <x v="10"/>
    <n v="4"/>
    <n v="59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3"/>
    <x v="10"/>
    <n v="0"/>
    <n v="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3"/>
    <x v="10"/>
    <n v="41"/>
    <n v="31.85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3"/>
    <x v="10"/>
    <n v="0"/>
    <n v="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3"/>
    <x v="10"/>
    <n v="0"/>
    <n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3"/>
    <x v="10"/>
    <n v="3"/>
    <n v="5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3"/>
    <x v="10"/>
    <n v="1"/>
    <n v="16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3"/>
    <x v="10"/>
    <n v="70"/>
    <n v="39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3"/>
    <x v="10"/>
    <n v="2"/>
    <n v="34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3"/>
    <x v="10"/>
    <n v="51"/>
    <n v="63.12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3"/>
    <x v="10"/>
    <n v="1"/>
    <n v="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3"/>
    <x v="10"/>
    <n v="0"/>
    <n v="2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3"/>
    <x v="10"/>
    <n v="3"/>
    <n v="66.67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4"/>
    <x v="11"/>
    <n v="104"/>
    <n v="38.520000000000003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4"/>
    <x v="11"/>
    <n v="133"/>
    <n v="42.6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4"/>
    <x v="11"/>
    <n v="100"/>
    <n v="50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4"/>
    <x v="11"/>
    <n v="148"/>
    <n v="63.49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4"/>
    <x v="11"/>
    <n v="103"/>
    <n v="102.5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4"/>
    <x v="11"/>
    <n v="181"/>
    <n v="31.14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4"/>
    <x v="11"/>
    <n v="143"/>
    <n v="162.2700000000000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4"/>
    <x v="11"/>
    <n v="114"/>
    <n v="80.59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4"/>
    <x v="11"/>
    <n v="204"/>
    <n v="59.85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4"/>
    <x v="11"/>
    <n v="109"/>
    <n v="132.8600000000000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4"/>
    <x v="11"/>
    <n v="144"/>
    <n v="92.55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4"/>
    <x v="11"/>
    <n v="104"/>
    <n v="60.86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4"/>
    <x v="11"/>
    <n v="100"/>
    <n v="41.85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4"/>
    <x v="11"/>
    <n v="103"/>
    <n v="88.33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4"/>
    <x v="11"/>
    <n v="105"/>
    <n v="158.96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4"/>
    <x v="11"/>
    <n v="112"/>
    <n v="85.05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4"/>
    <x v="11"/>
    <n v="101"/>
    <n v="112.6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4"/>
    <x v="11"/>
    <n v="108"/>
    <n v="45.44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"/>
    <x v="11"/>
    <n v="115"/>
    <n v="46.22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4"/>
    <x v="11"/>
    <n v="100"/>
    <n v="178.6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4"/>
    <x v="11"/>
    <n v="152"/>
    <n v="40.75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4"/>
    <x v="11"/>
    <n v="112"/>
    <n v="43.73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4"/>
    <x v="11"/>
    <n v="101"/>
    <n v="81.069999999999993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x v="11"/>
    <n v="123"/>
    <n v="74.6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4"/>
    <x v="11"/>
    <n v="100"/>
    <n v="305.56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4"/>
    <x v="11"/>
    <n v="105"/>
    <n v="58.33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x v="4"/>
    <x v="11"/>
    <n v="104"/>
    <n v="117.68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4"/>
    <x v="11"/>
    <n v="105"/>
    <n v="73.77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4"/>
    <x v="11"/>
    <n v="100"/>
    <n v="104.65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4"/>
    <x v="11"/>
    <n v="104"/>
    <n v="79.83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4"/>
    <x v="11"/>
    <n v="105"/>
    <n v="58.33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4"/>
    <x v="11"/>
    <n v="104"/>
    <n v="86.67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4"/>
    <x v="11"/>
    <n v="152"/>
    <n v="27.6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4"/>
    <x v="11"/>
    <n v="160"/>
    <n v="25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4"/>
    <x v="11"/>
    <n v="127"/>
    <n v="45.46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4"/>
    <x v="11"/>
    <n v="107"/>
    <n v="99.53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"/>
    <x v="11"/>
    <n v="115"/>
    <n v="39.3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4"/>
    <x v="11"/>
    <n v="137"/>
    <n v="89.42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4"/>
    <x v="11"/>
    <n v="156"/>
    <n v="28.68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x v="4"/>
    <x v="11"/>
    <n v="109"/>
    <n v="31.07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4"/>
    <x v="11"/>
    <n v="134"/>
    <n v="70.55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4"/>
    <x v="11"/>
    <n v="100"/>
    <n v="224.13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4"/>
    <x v="11"/>
    <n v="119"/>
    <n v="51.8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4"/>
    <x v="11"/>
    <n v="180"/>
    <n v="43.52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4"/>
    <x v="11"/>
    <n v="134"/>
    <n v="39.82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4"/>
    <x v="11"/>
    <n v="100"/>
    <n v="126.8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4"/>
    <x v="11"/>
    <n v="101"/>
    <n v="113.88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4"/>
    <x v="11"/>
    <n v="103"/>
    <n v="28.18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4"/>
    <x v="11"/>
    <n v="107"/>
    <n v="36.6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4"/>
    <x v="11"/>
    <n v="104"/>
    <n v="32.5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4"/>
    <x v="11"/>
    <n v="108"/>
    <n v="60.66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4"/>
    <x v="11"/>
    <n v="233"/>
    <n v="175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4"/>
    <x v="11"/>
    <n v="101"/>
    <n v="97.99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x v="4"/>
    <x v="11"/>
    <n v="102"/>
    <n v="148.78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4"/>
    <x v="11"/>
    <n v="131"/>
    <n v="96.08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4"/>
    <x v="11"/>
    <n v="117"/>
    <n v="58.63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x v="4"/>
    <x v="11"/>
    <n v="101"/>
    <n v="109.7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4"/>
    <x v="11"/>
    <n v="122"/>
    <n v="49.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4"/>
    <x v="11"/>
    <n v="145"/>
    <n v="47.67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4"/>
    <x v="11"/>
    <n v="117"/>
    <n v="60.74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4"/>
    <x v="12"/>
    <n v="120"/>
    <n v="63.38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4"/>
    <x v="12"/>
    <n v="101"/>
    <n v="53.89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4"/>
    <x v="12"/>
    <n v="104"/>
    <n v="66.87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4"/>
    <x v="12"/>
    <n v="267"/>
    <n v="63.1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4"/>
    <x v="12"/>
    <n v="194"/>
    <n v="36.630000000000003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4"/>
    <x v="12"/>
    <n v="120"/>
    <n v="34.01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4"/>
    <x v="12"/>
    <n v="122"/>
    <n v="28.55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x v="4"/>
    <x v="12"/>
    <n v="100"/>
    <n v="10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4"/>
    <x v="12"/>
    <n v="100"/>
    <n v="18.75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4"/>
    <x v="12"/>
    <n v="120"/>
    <n v="41.7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4"/>
    <x v="12"/>
    <n v="155"/>
    <n v="46.67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4"/>
    <x v="12"/>
    <n v="130"/>
    <n v="37.270000000000003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4"/>
    <x v="12"/>
    <n v="105"/>
    <n v="59.26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4"/>
    <x v="12"/>
    <n v="100"/>
    <n v="30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4"/>
    <x v="12"/>
    <n v="118"/>
    <n v="65.86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4"/>
    <x v="12"/>
    <n v="103"/>
    <n v="31.91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4"/>
    <x v="12"/>
    <n v="218"/>
    <n v="19.46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4"/>
    <x v="12"/>
    <n v="100"/>
    <n v="50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4"/>
    <x v="12"/>
    <n v="144"/>
    <n v="22.74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4"/>
    <x v="12"/>
    <n v="105"/>
    <n v="42.7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4"/>
    <x v="13"/>
    <n v="18"/>
    <n v="52.92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4"/>
    <x v="13"/>
    <n v="2"/>
    <n v="50.5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4"/>
    <x v="13"/>
    <n v="0"/>
    <n v="42.5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4"/>
    <x v="13"/>
    <n v="5"/>
    <n v="18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4"/>
    <x v="13"/>
    <n v="42"/>
    <n v="34.18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4"/>
    <x v="13"/>
    <n v="2"/>
    <n v="22.5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4"/>
    <x v="13"/>
    <n v="18"/>
    <n v="58.18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4"/>
    <x v="13"/>
    <n v="24"/>
    <n v="109.18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4"/>
    <x v="13"/>
    <n v="0"/>
    <n v="50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4"/>
    <x v="13"/>
    <n v="12"/>
    <n v="346.67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4"/>
    <x v="13"/>
    <n v="0"/>
    <n v="12.4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4"/>
    <x v="13"/>
    <n v="5"/>
    <n v="27.08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4"/>
    <x v="13"/>
    <n v="1"/>
    <n v="32.5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4"/>
    <x v="13"/>
    <n v="1"/>
    <n v="9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4"/>
    <x v="13"/>
    <n v="24"/>
    <n v="34.76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4"/>
    <x v="13"/>
    <n v="0"/>
    <n v="0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x v="4"/>
    <x v="13"/>
    <n v="41"/>
    <n v="28.58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4"/>
    <x v="13"/>
    <n v="68"/>
    <n v="46.59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4"/>
    <x v="13"/>
    <n v="1"/>
    <n v="32.5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4"/>
    <x v="13"/>
    <n v="31"/>
    <n v="21.47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4"/>
    <x v="14"/>
    <n v="3"/>
    <n v="14.13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4"/>
    <x v="14"/>
    <n v="1"/>
    <n v="30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4"/>
    <x v="14"/>
    <n v="20"/>
    <n v="21.57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4"/>
    <x v="14"/>
    <n v="40"/>
    <n v="83.38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4"/>
    <x v="14"/>
    <n v="1"/>
    <n v="10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4"/>
    <x v="14"/>
    <n v="75"/>
    <n v="35.71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4"/>
    <x v="14"/>
    <n v="41"/>
    <n v="29.29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4"/>
    <x v="14"/>
    <n v="0"/>
    <n v="0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4"/>
    <x v="14"/>
    <n v="7"/>
    <n v="18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4"/>
    <x v="14"/>
    <n v="4"/>
    <n v="31.25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4"/>
    <x v="14"/>
    <n v="3"/>
    <n v="28.89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4"/>
    <x v="14"/>
    <n v="41"/>
    <n v="143.82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4"/>
    <x v="14"/>
    <n v="10"/>
    <n v="40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4"/>
    <x v="14"/>
    <n v="39"/>
    <n v="147.81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4"/>
    <x v="14"/>
    <n v="2"/>
    <n v="27.86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4"/>
    <x v="14"/>
    <n v="40"/>
    <n v="44.4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4"/>
    <x v="14"/>
    <n v="0"/>
    <n v="0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4"/>
    <x v="14"/>
    <n v="3"/>
    <n v="35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4"/>
    <x v="14"/>
    <n v="37"/>
    <n v="35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4"/>
    <x v="13"/>
    <n v="0"/>
    <n v="10.5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4"/>
    <x v="13"/>
    <n v="0"/>
    <n v="0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4"/>
    <x v="13"/>
    <n v="0"/>
    <n v="30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4"/>
    <x v="13"/>
    <n v="3"/>
    <n v="40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4"/>
    <x v="13"/>
    <n v="0"/>
    <n v="50.3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4"/>
    <x v="13"/>
    <n v="3"/>
    <n v="32.67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4"/>
    <x v="13"/>
    <n v="0"/>
    <n v="0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4"/>
    <x v="13"/>
    <n v="0"/>
    <n v="0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4"/>
    <x v="13"/>
    <n v="0"/>
    <n v="0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4"/>
    <x v="13"/>
    <n v="3"/>
    <n v="65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4"/>
    <x v="13"/>
    <n v="22"/>
    <n v="24.6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4"/>
    <x v="13"/>
    <n v="0"/>
    <n v="0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4"/>
    <x v="13"/>
    <n v="1"/>
    <n v="15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4"/>
    <x v="13"/>
    <n v="7"/>
    <n v="82.58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4"/>
    <x v="13"/>
    <n v="0"/>
    <n v="0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4"/>
    <x v="13"/>
    <n v="6"/>
    <n v="41.67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4"/>
    <x v="13"/>
    <n v="0"/>
    <n v="0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4"/>
    <x v="13"/>
    <n v="1"/>
    <n v="3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4"/>
    <x v="13"/>
    <n v="5"/>
    <n v="19.600000000000001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x v="4"/>
    <x v="13"/>
    <n v="1"/>
    <n v="100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4"/>
    <x v="13"/>
    <n v="0"/>
    <n v="0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4"/>
    <x v="13"/>
    <n v="31"/>
    <n v="231.75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4"/>
    <x v="13"/>
    <n v="21"/>
    <n v="189.3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4"/>
    <x v="13"/>
    <n v="2"/>
    <n v="55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4"/>
    <x v="13"/>
    <n v="11"/>
    <n v="21.8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4"/>
    <x v="13"/>
    <n v="3"/>
    <n v="32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4"/>
    <x v="13"/>
    <n v="0"/>
    <n v="0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4"/>
    <x v="13"/>
    <n v="0"/>
    <n v="0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4"/>
    <x v="13"/>
    <n v="11"/>
    <n v="56.25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4"/>
    <x v="13"/>
    <n v="0"/>
    <n v="0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4"/>
    <x v="13"/>
    <n v="38"/>
    <n v="69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4"/>
    <x v="13"/>
    <n v="7"/>
    <n v="18.7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4"/>
    <x v="13"/>
    <n v="15"/>
    <n v="46.0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4"/>
    <x v="13"/>
    <n v="6"/>
    <n v="60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4"/>
    <x v="13"/>
    <n v="30"/>
    <n v="50.67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4"/>
    <x v="13"/>
    <n v="1"/>
    <n v="25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4"/>
    <x v="13"/>
    <n v="0"/>
    <n v="0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4"/>
    <x v="13"/>
    <n v="1"/>
    <n v="20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4"/>
    <x v="13"/>
    <n v="0"/>
    <n v="25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4"/>
    <x v="13"/>
    <n v="1"/>
    <n v="20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2"/>
    <x v="8"/>
    <n v="17"/>
    <n v="110.29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2"/>
    <x v="8"/>
    <n v="2"/>
    <n v="37.450000000000003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2"/>
    <x v="8"/>
    <n v="9"/>
    <n v="41.75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2"/>
    <x v="8"/>
    <n v="10"/>
    <n v="24.0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2"/>
    <x v="8"/>
    <n v="13"/>
    <n v="69.41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2"/>
    <x v="8"/>
    <n v="2"/>
    <n v="155.25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2"/>
    <x v="8"/>
    <n v="2"/>
    <n v="57.2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2"/>
    <x v="8"/>
    <n v="0"/>
    <n v="0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2"/>
    <x v="8"/>
    <n v="12"/>
    <n v="60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2"/>
    <x v="8"/>
    <n v="1"/>
    <n v="39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2"/>
    <x v="8"/>
    <n v="28"/>
    <n v="58.42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2"/>
    <x v="8"/>
    <n v="38"/>
    <n v="158.63999999999999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2"/>
    <x v="8"/>
    <n v="40"/>
    <n v="99.86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2"/>
    <x v="8"/>
    <n v="1"/>
    <n v="25.2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2"/>
    <x v="8"/>
    <n v="43"/>
    <n v="89.19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2"/>
    <x v="8"/>
    <n v="6"/>
    <n v="182.62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2"/>
    <x v="8"/>
    <n v="2"/>
    <n v="50.65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2"/>
    <x v="8"/>
    <n v="2"/>
    <n v="33.29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2"/>
    <x v="8"/>
    <n v="11"/>
    <n v="51.82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2"/>
    <x v="8"/>
    <n v="39"/>
    <n v="113.63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2"/>
    <x v="8"/>
    <n v="46"/>
    <n v="136.46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2"/>
    <x v="8"/>
    <n v="42"/>
    <n v="364.35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2"/>
    <x v="8"/>
    <n v="28"/>
    <n v="19.23999999999999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2"/>
    <x v="8"/>
    <n v="1"/>
    <n v="41.89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2"/>
    <x v="8"/>
    <n v="1"/>
    <n v="30.31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2"/>
    <x v="8"/>
    <n v="1"/>
    <n v="49.67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2"/>
    <x v="8"/>
    <n v="15"/>
    <n v="59.2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2"/>
    <x v="8"/>
    <n v="18"/>
    <n v="43.9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2"/>
    <x v="8"/>
    <n v="1"/>
    <n v="26.5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2"/>
    <x v="8"/>
    <n v="47"/>
    <n v="1272.73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2"/>
    <x v="8"/>
    <n v="46"/>
    <n v="164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2"/>
    <x v="8"/>
    <n v="0"/>
    <n v="45.2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2"/>
    <x v="8"/>
    <n v="35"/>
    <n v="153.88999999999999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2"/>
    <x v="8"/>
    <n v="2"/>
    <n v="51.3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2"/>
    <x v="8"/>
    <n v="1"/>
    <n v="93.33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2"/>
    <x v="8"/>
    <n v="3"/>
    <n v="108.63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2"/>
    <x v="8"/>
    <n v="2"/>
    <n v="160.5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2"/>
    <x v="8"/>
    <n v="34"/>
    <n v="75.75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2"/>
    <x v="8"/>
    <n v="56"/>
    <n v="790.84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2"/>
    <x v="8"/>
    <n v="83"/>
    <n v="301.94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2"/>
    <x v="8"/>
    <n v="15"/>
    <n v="47.94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2"/>
    <x v="8"/>
    <n v="0"/>
    <n v="2.75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2"/>
    <x v="8"/>
    <n v="0"/>
    <n v="1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2"/>
    <x v="8"/>
    <n v="30"/>
    <n v="171.79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2"/>
    <x v="8"/>
    <n v="1"/>
    <n v="35.33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2"/>
    <x v="8"/>
    <n v="6"/>
    <n v="82.09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2"/>
    <x v="8"/>
    <n v="13"/>
    <n v="110.87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2"/>
    <x v="8"/>
    <n v="13"/>
    <n v="161.22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2"/>
    <x v="8"/>
    <n v="0"/>
    <n v="0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2"/>
    <x v="8"/>
    <n v="17"/>
    <n v="52.41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2"/>
    <x v="8"/>
    <n v="0"/>
    <n v="13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2"/>
    <x v="8"/>
    <n v="4"/>
    <n v="30.29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2"/>
    <x v="8"/>
    <n v="0"/>
    <n v="116.75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2"/>
    <x v="8"/>
    <n v="25"/>
    <n v="89.6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2"/>
    <x v="8"/>
    <n v="2"/>
    <n v="424.45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2"/>
    <x v="8"/>
    <n v="7"/>
    <n v="80.67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2"/>
    <x v="8"/>
    <n v="2"/>
    <n v="13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2"/>
    <x v="8"/>
    <n v="1"/>
    <n v="8.130000000000000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2"/>
    <x v="8"/>
    <n v="59"/>
    <n v="153.43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2"/>
    <x v="8"/>
    <n v="8"/>
    <n v="292.0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2"/>
    <x v="8"/>
    <n v="2"/>
    <n v="3304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2"/>
    <x v="8"/>
    <n v="104"/>
    <n v="1300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2"/>
    <x v="8"/>
    <n v="30"/>
    <n v="134.55000000000001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2"/>
    <x v="8"/>
    <n v="16"/>
    <n v="214.07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2"/>
    <x v="8"/>
    <n v="82"/>
    <n v="216.34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2"/>
    <x v="8"/>
    <n v="75"/>
    <n v="932.31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2"/>
    <x v="8"/>
    <n v="6"/>
    <n v="29.25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2"/>
    <x v="8"/>
    <n v="44"/>
    <n v="174.95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2"/>
    <x v="8"/>
    <n v="0"/>
    <n v="250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2"/>
    <x v="8"/>
    <n v="13"/>
    <n v="65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2"/>
    <x v="8"/>
    <n v="0"/>
    <n v="55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2"/>
    <x v="8"/>
    <n v="0"/>
    <n v="75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2"/>
    <x v="8"/>
    <n v="21535"/>
    <n v="1389.36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2"/>
    <x v="8"/>
    <n v="35"/>
    <n v="95.91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2"/>
    <x v="8"/>
    <n v="31"/>
    <n v="191.25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2"/>
    <x v="8"/>
    <n v="3"/>
    <n v="40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2"/>
    <x v="8"/>
    <n v="3"/>
    <n v="74.79000000000000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2"/>
    <x v="8"/>
    <n v="23"/>
    <n v="161.12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2"/>
    <x v="8"/>
    <n v="3"/>
    <n v="88.71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2"/>
    <x v="8"/>
    <n v="47"/>
    <n v="53.25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4"/>
    <x v="15"/>
    <n v="206"/>
    <n v="106.2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4"/>
    <x v="15"/>
    <n v="352"/>
    <n v="22.08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"/>
    <x v="15"/>
    <n v="115"/>
    <n v="31.0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4"/>
    <x v="15"/>
    <n v="237"/>
    <n v="36.21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4"/>
    <x v="15"/>
    <n v="119"/>
    <n v="388.98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4"/>
    <x v="15"/>
    <n v="100"/>
    <n v="57.38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4"/>
    <x v="15"/>
    <n v="103"/>
    <n v="69.6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4"/>
    <x v="15"/>
    <n v="117"/>
    <n v="45.99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4"/>
    <x v="15"/>
    <n v="342"/>
    <n v="43.03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4"/>
    <x v="15"/>
    <n v="107"/>
    <n v="108.48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4"/>
    <x v="15"/>
    <n v="108"/>
    <n v="61.03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4"/>
    <x v="15"/>
    <n v="103"/>
    <n v="50.59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4"/>
    <x v="15"/>
    <n v="108"/>
    <n v="65.16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4"/>
    <x v="15"/>
    <n v="112"/>
    <n v="23.96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4"/>
    <x v="15"/>
    <n v="102"/>
    <n v="48.62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4"/>
    <x v="15"/>
    <n v="145"/>
    <n v="35.74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4"/>
    <x v="15"/>
    <n v="128"/>
    <n v="21.37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"/>
    <x v="16"/>
    <n v="0"/>
    <n v="250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"/>
    <x v="16"/>
    <n v="0"/>
    <n v="0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"/>
    <x v="16"/>
    <n v="2"/>
    <n v="10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5"/>
    <x v="16"/>
    <n v="9"/>
    <n v="29.24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"/>
    <x v="16"/>
    <n v="0"/>
    <n v="3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"/>
    <x v="16"/>
    <n v="3"/>
    <n v="33.25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"/>
    <x v="16"/>
    <n v="0"/>
    <n v="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"/>
    <x v="16"/>
    <n v="0"/>
    <n v="1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5"/>
    <x v="16"/>
    <n v="1"/>
    <n v="53"/>
  </r>
  <r>
    <n v="1049"/>
    <x v="1049"/>
    <s v="------"/>
    <x v="14"/>
    <n v="0"/>
    <x v="1"/>
    <x v="0"/>
    <s v="USD"/>
    <n v="1455272445"/>
    <n v="1452680445"/>
    <b v="0"/>
    <n v="0"/>
    <b v="0"/>
    <s v="journalism/audio"/>
    <x v="5"/>
    <x v="16"/>
    <n v="0"/>
    <n v="0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"/>
    <x v="16"/>
    <n v="0"/>
    <n v="0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"/>
    <x v="16"/>
    <n v="0"/>
    <n v="0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"/>
    <x v="16"/>
    <n v="0"/>
    <n v="0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5"/>
    <x v="16"/>
    <n v="1"/>
    <n v="15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"/>
    <x v="16"/>
    <n v="0"/>
    <n v="0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"/>
    <x v="16"/>
    <n v="0"/>
    <n v="0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"/>
    <x v="16"/>
    <n v="0"/>
    <n v="0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"/>
    <x v="16"/>
    <n v="0"/>
    <n v="0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"/>
    <x v="16"/>
    <n v="0"/>
    <n v="0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x v="5"/>
    <x v="16"/>
    <n v="0"/>
    <n v="0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5"/>
    <x v="16"/>
    <n v="1"/>
    <n v="50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"/>
    <x v="16"/>
    <n v="0"/>
    <n v="0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x v="5"/>
    <x v="16"/>
    <n v="95"/>
    <n v="47.5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"/>
    <x v="16"/>
    <n v="0"/>
    <n v="0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6"/>
    <x v="17"/>
    <n v="9"/>
    <n v="65.6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6"/>
    <x v="17"/>
    <n v="3"/>
    <n v="16.2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6"/>
    <x v="17"/>
    <n v="3"/>
    <n v="34.130000000000003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6"/>
    <x v="17"/>
    <n v="26"/>
    <n v="13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6"/>
    <x v="17"/>
    <n v="0"/>
    <n v="11.25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6"/>
    <x v="17"/>
    <n v="39"/>
    <n v="40.47999999999999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"/>
    <x v="17"/>
    <n v="1"/>
    <n v="35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6"/>
    <x v="17"/>
    <n v="0"/>
    <n v="0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6"/>
    <x v="17"/>
    <n v="0"/>
    <n v="12.75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"/>
    <x v="17"/>
    <n v="1"/>
    <n v="10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6"/>
    <x v="17"/>
    <n v="6"/>
    <n v="113.5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"/>
    <x v="17"/>
    <n v="5"/>
    <n v="15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6"/>
    <x v="17"/>
    <n v="63"/>
    <n v="48.28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6"/>
    <x v="17"/>
    <n v="29"/>
    <n v="43.98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6"/>
    <x v="17"/>
    <n v="8"/>
    <n v="9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6"/>
    <x v="17"/>
    <n v="3"/>
    <n v="37.6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6"/>
    <x v="17"/>
    <n v="9"/>
    <n v="18.579999999999998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6"/>
    <x v="17"/>
    <n v="0"/>
    <n v="3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"/>
    <x v="17"/>
    <n v="1"/>
    <n v="18.670000000000002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"/>
    <x v="17"/>
    <n v="1"/>
    <n v="410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x v="6"/>
    <x v="17"/>
    <n v="0"/>
    <n v="0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6"/>
    <x v="17"/>
    <n v="3"/>
    <n v="114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x v="6"/>
    <x v="17"/>
    <n v="0"/>
    <n v="7.5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6"/>
    <x v="17"/>
    <n v="0"/>
    <n v="0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6"/>
    <x v="17"/>
    <n v="14"/>
    <n v="43.42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6"/>
    <x v="17"/>
    <n v="8"/>
    <n v="23.96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6"/>
    <x v="17"/>
    <n v="0"/>
    <n v="5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6"/>
    <x v="17"/>
    <n v="13"/>
    <n v="12.5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"/>
    <x v="17"/>
    <n v="1"/>
    <n v="3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6"/>
    <x v="17"/>
    <n v="14"/>
    <n v="10.56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6"/>
    <x v="17"/>
    <n v="18"/>
    <n v="122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"/>
    <x v="17"/>
    <n v="5"/>
    <n v="267.81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6"/>
    <x v="17"/>
    <n v="18"/>
    <n v="74.209999999999994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6"/>
    <x v="17"/>
    <n v="0"/>
    <n v="6.71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6"/>
    <x v="17"/>
    <n v="7"/>
    <n v="81.95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"/>
    <x v="17"/>
    <n v="1"/>
    <n v="25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6"/>
    <x v="17"/>
    <n v="3"/>
    <n v="10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6"/>
    <x v="17"/>
    <n v="0"/>
    <n v="6.83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"/>
    <x v="17"/>
    <n v="5"/>
    <n v="17.71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6"/>
    <x v="17"/>
    <n v="2"/>
    <n v="16.2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"/>
    <x v="17"/>
    <n v="5"/>
    <n v="80.3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6"/>
    <x v="17"/>
    <n v="0"/>
    <n v="71.55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6"/>
    <x v="17"/>
    <n v="41"/>
    <n v="23.5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6"/>
    <x v="17"/>
    <n v="0"/>
    <n v="0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6"/>
    <x v="17"/>
    <n v="3"/>
    <n v="34.880000000000003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6"/>
    <x v="17"/>
    <n v="0"/>
    <n v="15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"/>
    <x v="17"/>
    <n v="1"/>
    <n v="23.18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6"/>
    <x v="17"/>
    <n v="0"/>
    <n v="1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6"/>
    <x v="17"/>
    <n v="36"/>
    <n v="100.23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"/>
    <x v="17"/>
    <n v="1"/>
    <n v="5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6"/>
    <x v="17"/>
    <n v="0"/>
    <n v="3.33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6"/>
    <x v="17"/>
    <n v="0"/>
    <n v="13.2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6"/>
    <x v="17"/>
    <n v="0"/>
    <n v="17.850000000000001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6"/>
    <x v="17"/>
    <n v="8"/>
    <n v="10.38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6"/>
    <x v="17"/>
    <n v="2"/>
    <n v="36.33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6"/>
    <x v="17"/>
    <n v="0"/>
    <n v="5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6"/>
    <x v="17"/>
    <n v="0"/>
    <n v="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6"/>
    <x v="17"/>
    <n v="0"/>
    <n v="5.8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6"/>
    <x v="17"/>
    <n v="0"/>
    <n v="0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6"/>
    <x v="17"/>
    <n v="0"/>
    <n v="3.6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6"/>
    <x v="18"/>
    <n v="0"/>
    <n v="60.71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6"/>
    <x v="18"/>
    <n v="0"/>
    <n v="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"/>
    <x v="18"/>
    <n v="1"/>
    <n v="5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6"/>
    <x v="18"/>
    <n v="2"/>
    <n v="25.43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x v="6"/>
    <x v="18"/>
    <n v="0"/>
    <n v="1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6"/>
    <x v="18"/>
    <n v="0"/>
    <n v="10.5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6"/>
    <x v="18"/>
    <n v="0"/>
    <n v="3.67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6"/>
    <x v="18"/>
    <n v="0"/>
    <n v="0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6"/>
    <x v="18"/>
    <n v="14"/>
    <n v="110.62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"/>
    <x v="18"/>
    <n v="1"/>
    <n v="20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6"/>
    <x v="18"/>
    <n v="0"/>
    <n v="1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"/>
    <x v="18"/>
    <n v="5"/>
    <n v="50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6"/>
    <x v="18"/>
    <n v="6"/>
    <n v="45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"/>
    <x v="18"/>
    <n v="40"/>
    <n v="253.21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6"/>
    <x v="18"/>
    <n v="0"/>
    <n v="31.25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6"/>
    <x v="18"/>
    <n v="0"/>
    <n v="5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6"/>
    <x v="18"/>
    <n v="0"/>
    <n v="0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x v="6"/>
    <x v="18"/>
    <n v="0"/>
    <n v="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6"/>
    <x v="18"/>
    <n v="0"/>
    <n v="0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6"/>
    <x v="18"/>
    <n v="0"/>
    <n v="23.25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7"/>
    <x v="19"/>
    <n v="0"/>
    <n v="0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7"/>
    <x v="19"/>
    <n v="0"/>
    <n v="100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7"/>
    <x v="19"/>
    <n v="9"/>
    <n v="44.17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7"/>
    <x v="19"/>
    <n v="0"/>
    <n v="0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7"/>
    <x v="19"/>
    <n v="0"/>
    <n v="24.33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7"/>
    <x v="19"/>
    <n v="0"/>
    <n v="37.5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7"/>
    <x v="19"/>
    <n v="10"/>
    <n v="42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7"/>
    <x v="19"/>
    <n v="0"/>
    <n v="0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x v="7"/>
    <x v="19"/>
    <n v="6"/>
    <n v="60.73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7"/>
    <x v="19"/>
    <n v="1"/>
    <n v="50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7"/>
    <x v="19"/>
    <n v="7"/>
    <n v="108.33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7"/>
    <x v="19"/>
    <n v="1"/>
    <n v="23.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7"/>
    <x v="19"/>
    <n v="0"/>
    <n v="0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7"/>
    <x v="19"/>
    <n v="2"/>
    <n v="50.33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7"/>
    <x v="19"/>
    <n v="0"/>
    <n v="11.67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7"/>
    <x v="19"/>
    <n v="0"/>
    <n v="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7"/>
    <x v="19"/>
    <n v="4"/>
    <n v="60.7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7"/>
    <x v="19"/>
    <n v="0"/>
    <n v="0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7"/>
    <x v="19"/>
    <n v="0"/>
    <n v="17.5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7"/>
    <x v="19"/>
    <n v="0"/>
    <n v="0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7"/>
    <x v="19"/>
    <n v="0"/>
    <n v="0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"/>
    <x v="19"/>
    <n v="21"/>
    <n v="82.82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7"/>
    <x v="19"/>
    <n v="19"/>
    <n v="358.88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7"/>
    <x v="19"/>
    <n v="2"/>
    <n v="61.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7"/>
    <x v="19"/>
    <n v="6"/>
    <n v="340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7"/>
    <x v="19"/>
    <n v="0"/>
    <n v="5.67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7"/>
    <x v="19"/>
    <n v="0"/>
    <n v="50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7"/>
    <x v="19"/>
    <n v="0"/>
    <n v="25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x v="7"/>
    <x v="19"/>
    <n v="0"/>
    <n v="0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7"/>
    <x v="19"/>
    <n v="0"/>
    <n v="30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7"/>
    <x v="19"/>
    <n v="6"/>
    <n v="46.63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7"/>
    <x v="19"/>
    <n v="3"/>
    <n v="65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7"/>
    <x v="19"/>
    <n v="0"/>
    <n v="10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7"/>
    <x v="19"/>
    <n v="0"/>
    <n v="0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7"/>
    <x v="19"/>
    <n v="0"/>
    <n v="5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7"/>
    <x v="19"/>
    <n v="5"/>
    <n v="640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7"/>
    <x v="19"/>
    <n v="12"/>
    <n v="69.12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x v="7"/>
    <x v="19"/>
    <n v="0"/>
    <n v="1.33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7"/>
    <x v="19"/>
    <n v="4"/>
    <n v="10.5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7"/>
    <x v="19"/>
    <n v="4"/>
    <n v="33.33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8"/>
    <x v="20"/>
    <n v="105"/>
    <n v="61.56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8"/>
    <x v="20"/>
    <n v="105"/>
    <n v="118.74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8"/>
    <x v="20"/>
    <n v="107"/>
    <n v="65.08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8"/>
    <x v="20"/>
    <n v="104"/>
    <n v="130.16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8"/>
    <x v="20"/>
    <n v="161"/>
    <n v="37.78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8"/>
    <x v="20"/>
    <n v="108"/>
    <n v="112.79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8"/>
    <x v="20"/>
    <n v="135"/>
    <n v="51.92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8"/>
    <x v="20"/>
    <n v="109"/>
    <n v="89.24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8"/>
    <x v="20"/>
    <n v="104"/>
    <n v="79.97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8"/>
    <x v="20"/>
    <n v="322"/>
    <n v="56.41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8"/>
    <x v="20"/>
    <n v="135"/>
    <n v="79.41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8"/>
    <x v="20"/>
    <n v="270"/>
    <n v="76.44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8"/>
    <x v="20"/>
    <n v="253"/>
    <n v="121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8"/>
    <x v="20"/>
    <n v="261"/>
    <n v="54.62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8"/>
    <x v="20"/>
    <n v="126"/>
    <n v="58.53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8"/>
    <x v="20"/>
    <n v="102"/>
    <n v="55.37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8"/>
    <x v="20"/>
    <n v="199"/>
    <n v="183.8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8"/>
    <x v="20"/>
    <n v="102"/>
    <n v="165.35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8"/>
    <x v="20"/>
    <n v="103"/>
    <n v="234.79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8"/>
    <x v="20"/>
    <n v="101"/>
    <n v="211.48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8"/>
    <x v="20"/>
    <n v="104"/>
    <n v="123.38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8"/>
    <x v="20"/>
    <n v="155"/>
    <n v="207.07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8"/>
    <x v="20"/>
    <n v="106"/>
    <n v="138.26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8"/>
    <x v="20"/>
    <n v="254"/>
    <n v="493.82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8"/>
    <x v="20"/>
    <n v="101"/>
    <n v="168.5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8"/>
    <x v="20"/>
    <n v="102"/>
    <n v="61.53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"/>
    <x v="20"/>
    <n v="132"/>
    <n v="105.44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8"/>
    <x v="20"/>
    <n v="786"/>
    <n v="71.59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8"/>
    <x v="20"/>
    <n v="146"/>
    <n v="91.88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8"/>
    <x v="20"/>
    <n v="103"/>
    <n v="148.57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8"/>
    <x v="20"/>
    <n v="172"/>
    <n v="174.21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8"/>
    <x v="20"/>
    <n v="159"/>
    <n v="102.86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8"/>
    <x v="20"/>
    <n v="104"/>
    <n v="111.18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8"/>
    <x v="20"/>
    <n v="280"/>
    <n v="81.27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8"/>
    <x v="20"/>
    <n v="112"/>
    <n v="116.21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4"/>
    <x v="21"/>
    <n v="7"/>
    <n v="58.89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4"/>
    <x v="21"/>
    <n v="4"/>
    <n v="44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4"/>
    <x v="21"/>
    <n v="4"/>
    <n v="48.43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4"/>
    <x v="21"/>
    <n v="0"/>
    <n v="0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4"/>
    <x v="21"/>
    <n v="29"/>
    <n v="61.04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4"/>
    <x v="21"/>
    <n v="1"/>
    <n v="25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4"/>
    <x v="21"/>
    <n v="0"/>
    <n v="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4"/>
    <x v="21"/>
    <n v="0"/>
    <n v="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4"/>
    <x v="21"/>
    <n v="1"/>
    <n v="40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4"/>
    <x v="21"/>
    <n v="12"/>
    <n v="19.329999999999998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4"/>
    <x v="21"/>
    <n v="0"/>
    <n v="0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4"/>
    <x v="21"/>
    <n v="3"/>
    <n v="35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x v="4"/>
    <x v="21"/>
    <n v="0"/>
    <n v="0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4"/>
    <x v="21"/>
    <n v="0"/>
    <n v="0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4"/>
    <x v="21"/>
    <n v="18"/>
    <n v="59.33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4"/>
    <x v="21"/>
    <n v="0"/>
    <n v="0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4"/>
    <x v="21"/>
    <n v="3"/>
    <n v="30.13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4"/>
    <x v="21"/>
    <n v="51"/>
    <n v="74.62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4"/>
    <x v="21"/>
    <n v="1"/>
    <n v="5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4"/>
    <x v="21"/>
    <n v="14"/>
    <n v="44.5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4"/>
    <x v="11"/>
    <n v="104"/>
    <n v="46.13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4"/>
    <x v="11"/>
    <n v="120"/>
    <n v="141.47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4"/>
    <x v="11"/>
    <n v="117"/>
    <n v="75.48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4"/>
    <x v="11"/>
    <n v="122"/>
    <n v="85.5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4"/>
    <x v="11"/>
    <n v="152"/>
    <n v="64.25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4"/>
    <x v="11"/>
    <n v="104"/>
    <n v="64.47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4"/>
    <x v="11"/>
    <n v="200"/>
    <n v="118.2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4"/>
    <x v="11"/>
    <n v="102"/>
    <n v="82.54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4"/>
    <x v="11"/>
    <n v="138"/>
    <n v="34.17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4"/>
    <x v="11"/>
    <n v="303833"/>
    <n v="42.73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4"/>
    <x v="11"/>
    <n v="199"/>
    <n v="94.49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4"/>
    <x v="11"/>
    <n v="202"/>
    <n v="55.7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4"/>
    <x v="11"/>
    <n v="118"/>
    <n v="98.03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4"/>
    <x v="11"/>
    <n v="295"/>
    <n v="92.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4"/>
    <x v="11"/>
    <n v="213"/>
    <n v="38.18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4"/>
    <x v="11"/>
    <n v="104"/>
    <n v="27.15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4"/>
    <x v="11"/>
    <n v="114"/>
    <n v="50.69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4"/>
    <x v="11"/>
    <n v="101"/>
    <n v="38.94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4"/>
    <x v="11"/>
    <n v="125"/>
    <n v="77.64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4"/>
    <x v="11"/>
    <n v="119"/>
    <n v="43.54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4"/>
    <x v="11"/>
    <n v="166"/>
    <n v="31.82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4"/>
    <x v="11"/>
    <n v="119"/>
    <n v="63.18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4"/>
    <x v="11"/>
    <n v="100"/>
    <n v="190.9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4"/>
    <x v="11"/>
    <n v="102"/>
    <n v="140.8600000000000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4"/>
    <x v="11"/>
    <n v="117"/>
    <n v="76.92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4"/>
    <x v="11"/>
    <n v="109"/>
    <n v="99.16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"/>
    <x v="11"/>
    <n v="115"/>
    <n v="67.88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4"/>
    <x v="11"/>
    <n v="102"/>
    <n v="246.29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4"/>
    <x v="11"/>
    <n v="106"/>
    <n v="189.29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4"/>
    <x v="11"/>
    <n v="104"/>
    <n v="76.67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4"/>
    <x v="11"/>
    <n v="155"/>
    <n v="82.96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4"/>
    <x v="11"/>
    <n v="162"/>
    <n v="62.52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4"/>
    <x v="11"/>
    <n v="104"/>
    <n v="46.07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4"/>
    <x v="11"/>
    <n v="106"/>
    <n v="38.54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4"/>
    <x v="11"/>
    <n v="155"/>
    <n v="53.0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4"/>
    <x v="11"/>
    <n v="111"/>
    <n v="73.36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4"/>
    <x v="11"/>
    <n v="111"/>
    <n v="127.98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4"/>
    <x v="11"/>
    <n v="111"/>
    <n v="104.73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4"/>
    <x v="11"/>
    <n v="124"/>
    <n v="67.67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4"/>
    <x v="11"/>
    <n v="211"/>
    <n v="95.9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1"/>
    <x v="6"/>
    <n v="101"/>
    <n v="65.1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1"/>
    <x v="6"/>
    <n v="102"/>
    <n v="32.270000000000003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1"/>
    <x v="6"/>
    <n v="108"/>
    <n v="81.25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"/>
    <x v="6"/>
    <n v="242"/>
    <n v="24.2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1"/>
    <x v="6"/>
    <n v="100"/>
    <n v="65.87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"/>
    <x v="6"/>
    <n v="125"/>
    <n v="36.08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"/>
    <x v="6"/>
    <n v="109"/>
    <n v="44.19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1"/>
    <x v="6"/>
    <n v="146"/>
    <n v="104.07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1"/>
    <x v="6"/>
    <n v="110"/>
    <n v="35.9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1"/>
    <x v="6"/>
    <n v="102"/>
    <n v="127.79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"/>
    <x v="6"/>
    <n v="122"/>
    <n v="27.73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1"/>
    <x v="6"/>
    <n v="102"/>
    <n v="39.83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1"/>
    <x v="6"/>
    <n v="141"/>
    <n v="52.17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1"/>
    <x v="6"/>
    <n v="110"/>
    <n v="92.04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1"/>
    <x v="6"/>
    <n v="105"/>
    <n v="63.42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1"/>
    <x v="6"/>
    <n v="124"/>
    <n v="135.63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"/>
    <x v="6"/>
    <n v="135"/>
    <n v="168.75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1"/>
    <x v="6"/>
    <n v="103"/>
    <n v="70.8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1"/>
    <x v="6"/>
    <n v="100"/>
    <n v="50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x v="1"/>
    <x v="6"/>
    <n v="130"/>
    <n v="42.21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2"/>
    <x v="8"/>
    <n v="40"/>
    <n v="152.41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2"/>
    <x v="8"/>
    <n v="26"/>
    <n v="90.62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2"/>
    <x v="8"/>
    <n v="65"/>
    <n v="201.6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2"/>
    <x v="8"/>
    <n v="12"/>
    <n v="127.93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2"/>
    <x v="8"/>
    <n v="11"/>
    <n v="29.89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2"/>
    <x v="8"/>
    <n v="112"/>
    <n v="367.97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2"/>
    <x v="8"/>
    <n v="16"/>
    <n v="129.16999999999999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2"/>
    <x v="8"/>
    <n v="32"/>
    <n v="800.7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2"/>
    <x v="8"/>
    <n v="1"/>
    <n v="2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2"/>
    <x v="8"/>
    <n v="31"/>
    <n v="102.02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2"/>
    <x v="8"/>
    <n v="1"/>
    <n v="184.36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2"/>
    <x v="8"/>
    <n v="40"/>
    <n v="162.91999999999999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2"/>
    <x v="8"/>
    <n v="0"/>
    <n v="1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2"/>
    <x v="8"/>
    <n v="6"/>
    <n v="603.53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2"/>
    <x v="8"/>
    <n v="15"/>
    <n v="45.41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2"/>
    <x v="8"/>
    <n v="15"/>
    <n v="97.33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2"/>
    <x v="8"/>
    <n v="1"/>
    <n v="167.67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2"/>
    <x v="8"/>
    <n v="1"/>
    <n v="859.86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2"/>
    <x v="8"/>
    <n v="0"/>
    <n v="26.5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2"/>
    <x v="8"/>
    <n v="9"/>
    <n v="30.27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2"/>
    <x v="8"/>
    <n v="10"/>
    <n v="54.67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2"/>
    <x v="8"/>
    <n v="2"/>
    <n v="60.7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2"/>
    <x v="8"/>
    <n v="1"/>
    <n v="102.73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2"/>
    <x v="8"/>
    <n v="4"/>
    <n v="41.59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2"/>
    <x v="8"/>
    <n v="2"/>
    <n v="116.53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2"/>
    <x v="8"/>
    <n v="1"/>
    <n v="45.33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2"/>
    <x v="8"/>
    <n v="22"/>
    <n v="157.46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2"/>
    <x v="8"/>
    <n v="1"/>
    <n v="100.5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2"/>
    <x v="8"/>
    <n v="0"/>
    <n v="0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2"/>
    <x v="8"/>
    <n v="0"/>
    <n v="0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2"/>
    <x v="8"/>
    <n v="11"/>
    <n v="51.82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2"/>
    <x v="8"/>
    <n v="20"/>
    <n v="308.75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2"/>
    <x v="8"/>
    <n v="85"/>
    <n v="379.23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2"/>
    <x v="8"/>
    <n v="49"/>
    <n v="176.36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2"/>
    <x v="8"/>
    <n v="3"/>
    <n v="66.069999999999993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2"/>
    <x v="8"/>
    <n v="7"/>
    <n v="89.65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2"/>
    <x v="8"/>
    <n v="0"/>
    <n v="0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2"/>
    <x v="8"/>
    <n v="70"/>
    <n v="382.39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2"/>
    <x v="8"/>
    <n v="0"/>
    <n v="100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3"/>
    <x v="9"/>
    <n v="378"/>
    <n v="40.76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3"/>
    <x v="9"/>
    <n v="125"/>
    <n v="53.57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3"/>
    <x v="9"/>
    <n v="147"/>
    <n v="48.45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3"/>
    <x v="9"/>
    <n v="102"/>
    <n v="82.42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3"/>
    <x v="9"/>
    <n v="102"/>
    <n v="230.1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3"/>
    <x v="9"/>
    <n v="204"/>
    <n v="59.36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x v="9"/>
    <n v="104"/>
    <n v="66.7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3"/>
    <x v="9"/>
    <n v="101"/>
    <n v="168.78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3"/>
    <x v="9"/>
    <n v="136"/>
    <n v="59.97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3"/>
    <x v="9"/>
    <n v="134"/>
    <n v="31.81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3"/>
    <x v="9"/>
    <n v="130"/>
    <n v="24.42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3"/>
    <x v="9"/>
    <n v="123"/>
    <n v="25.35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3"/>
    <x v="9"/>
    <n v="183"/>
    <n v="71.44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3"/>
    <x v="9"/>
    <n v="125"/>
    <n v="38.549999999999997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3"/>
    <x v="9"/>
    <n v="112"/>
    <n v="68.37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3"/>
    <x v="9"/>
    <n v="116"/>
    <n v="40.21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"/>
    <x v="9"/>
    <n v="173"/>
    <n v="32.07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3"/>
    <x v="9"/>
    <n v="126"/>
    <n v="28.63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3"/>
    <x v="9"/>
    <n v="109"/>
    <n v="43.64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3"/>
    <x v="9"/>
    <n v="100"/>
    <n v="40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4"/>
    <x v="11"/>
    <n v="119"/>
    <n v="346.04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4"/>
    <x v="11"/>
    <n v="100"/>
    <n v="81.739999999999995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x v="4"/>
    <x v="11"/>
    <n v="126"/>
    <n v="64.540000000000006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4"/>
    <x v="11"/>
    <n v="114"/>
    <n v="63.48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4"/>
    <x v="11"/>
    <n v="111"/>
    <n v="63.62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4"/>
    <x v="11"/>
    <n v="105"/>
    <n v="83.97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4"/>
    <x v="11"/>
    <n v="104"/>
    <n v="77.75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4"/>
    <x v="11"/>
    <n v="107"/>
    <n v="107.07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x v="4"/>
    <x v="11"/>
    <n v="124"/>
    <n v="38.75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4"/>
    <x v="11"/>
    <n v="105"/>
    <n v="201.94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4"/>
    <x v="11"/>
    <n v="189"/>
    <n v="43.06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4"/>
    <x v="11"/>
    <n v="171"/>
    <n v="62.87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4"/>
    <x v="11"/>
    <n v="252"/>
    <n v="55.6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4"/>
    <x v="11"/>
    <n v="116"/>
    <n v="48.7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x v="4"/>
    <x v="11"/>
    <n v="203"/>
    <n v="30.58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4"/>
    <x v="11"/>
    <n v="112"/>
    <n v="73.9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4"/>
    <x v="11"/>
    <n v="424"/>
    <n v="21.2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4"/>
    <x v="11"/>
    <n v="107"/>
    <n v="73.36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4"/>
    <x v="11"/>
    <n v="104"/>
    <n v="56.4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4"/>
    <x v="11"/>
    <n v="212"/>
    <n v="50.25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4"/>
    <x v="11"/>
    <n v="124"/>
    <n v="68.94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4"/>
    <x v="11"/>
    <n v="110"/>
    <n v="65.9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4"/>
    <x v="11"/>
    <n v="219"/>
    <n v="62.5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4"/>
    <x v="11"/>
    <n v="137"/>
    <n v="70.06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4"/>
    <x v="11"/>
    <n v="135"/>
    <n v="60.18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4"/>
    <x v="11"/>
    <n v="145"/>
    <n v="21.38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4"/>
    <x v="11"/>
    <n v="109"/>
    <n v="160.79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4"/>
    <x v="11"/>
    <n v="110"/>
    <n v="42.38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4"/>
    <x v="11"/>
    <n v="114"/>
    <n v="27.32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x v="4"/>
    <x v="11"/>
    <n v="102"/>
    <n v="196.8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4"/>
    <x v="11"/>
    <n v="122"/>
    <n v="53.88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x v="4"/>
    <x v="11"/>
    <n v="112"/>
    <n v="47.76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4"/>
    <x v="11"/>
    <n v="107"/>
    <n v="88.19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4"/>
    <x v="11"/>
    <n v="114"/>
    <n v="72.06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4"/>
    <x v="11"/>
    <n v="110"/>
    <n v="74.25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4"/>
    <x v="11"/>
    <n v="126"/>
    <n v="61.7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4"/>
    <x v="11"/>
    <n v="167"/>
    <n v="17.239999999999998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4"/>
    <x v="11"/>
    <n v="497"/>
    <n v="51.72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4"/>
    <x v="11"/>
    <n v="109"/>
    <n v="24.15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4"/>
    <x v="11"/>
    <n v="103"/>
    <n v="62.17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3"/>
    <x v="22"/>
    <n v="2"/>
    <n v="48.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3"/>
    <x v="22"/>
    <n v="0"/>
    <n v="6.18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3"/>
    <x v="22"/>
    <n v="0"/>
    <n v="5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3"/>
    <x v="22"/>
    <n v="1"/>
    <n v="7.5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3"/>
    <x v="22"/>
    <n v="7"/>
    <n v="1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3"/>
    <x v="22"/>
    <n v="0"/>
    <n v="0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3"/>
    <x v="22"/>
    <n v="0"/>
    <n v="1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3"/>
    <x v="22"/>
    <n v="0"/>
    <n v="2.33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3"/>
    <x v="22"/>
    <n v="5"/>
    <n v="24.6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3"/>
    <x v="22"/>
    <n v="5"/>
    <n v="10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3"/>
    <x v="22"/>
    <n v="0"/>
    <n v="1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3"/>
    <x v="22"/>
    <n v="18"/>
    <n v="88.89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3"/>
    <x v="22"/>
    <n v="0"/>
    <n v="0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3"/>
    <x v="22"/>
    <n v="1"/>
    <n v="27.5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3"/>
    <x v="22"/>
    <n v="0"/>
    <n v="6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3"/>
    <x v="22"/>
    <n v="7"/>
    <n v="44.5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3"/>
    <x v="22"/>
    <n v="3"/>
    <n v="1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3"/>
    <x v="22"/>
    <n v="0"/>
    <n v="100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3"/>
    <x v="22"/>
    <n v="0"/>
    <n v="13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3"/>
    <x v="22"/>
    <n v="0"/>
    <n v="100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3"/>
    <x v="22"/>
    <n v="20"/>
    <n v="109.07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3"/>
    <x v="22"/>
    <n v="0"/>
    <n v="0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3"/>
    <x v="22"/>
    <n v="0"/>
    <n v="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3"/>
    <x v="22"/>
    <n v="8"/>
    <n v="104.75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3"/>
    <x v="22"/>
    <n v="5"/>
    <n v="15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3"/>
    <x v="22"/>
    <n v="0"/>
    <n v="0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3"/>
    <x v="22"/>
    <n v="8"/>
    <n v="80.599999999999994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3"/>
    <x v="22"/>
    <n v="32"/>
    <n v="115.55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3"/>
    <x v="22"/>
    <n v="0"/>
    <n v="0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3"/>
    <x v="22"/>
    <n v="7"/>
    <n v="80.5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3"/>
    <x v="22"/>
    <n v="10"/>
    <n v="744.55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3"/>
    <x v="22"/>
    <n v="0"/>
    <n v="7.5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3"/>
    <x v="22"/>
    <n v="1"/>
    <n v="38.5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3"/>
    <x v="22"/>
    <n v="27"/>
    <n v="36.68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3"/>
    <x v="22"/>
    <n v="3"/>
    <n v="75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3"/>
    <x v="22"/>
    <n v="7"/>
    <n v="30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3"/>
    <x v="22"/>
    <n v="0"/>
    <n v="1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3"/>
    <x v="22"/>
    <n v="1"/>
    <n v="673.33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3"/>
    <x v="22"/>
    <n v="0"/>
    <n v="0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3"/>
    <x v="22"/>
    <n v="0"/>
    <n v="0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3"/>
    <x v="22"/>
    <n v="0"/>
    <n v="0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3"/>
    <x v="22"/>
    <n v="0"/>
    <n v="0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3"/>
    <x v="22"/>
    <n v="0"/>
    <n v="0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3"/>
    <x v="22"/>
    <n v="0"/>
    <n v="25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3"/>
    <x v="22"/>
    <n v="0"/>
    <n v="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3"/>
    <x v="22"/>
    <n v="0"/>
    <n v="0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3"/>
    <x v="22"/>
    <n v="0"/>
    <n v="1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3"/>
    <x v="22"/>
    <n v="0"/>
    <n v="1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3"/>
    <x v="22"/>
    <n v="0"/>
    <n v="0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3"/>
    <x v="22"/>
    <n v="0"/>
    <n v="0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3"/>
    <x v="22"/>
    <n v="1"/>
    <n v="15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3"/>
    <x v="22"/>
    <n v="11"/>
    <n v="225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3"/>
    <x v="22"/>
    <n v="3"/>
    <n v="48.33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3"/>
    <x v="22"/>
    <n v="0"/>
    <n v="0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3"/>
    <x v="22"/>
    <n v="0"/>
    <n v="0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3"/>
    <x v="22"/>
    <n v="0"/>
    <n v="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3"/>
    <x v="22"/>
    <n v="0"/>
    <n v="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"/>
    <x v="23"/>
    <n v="148"/>
    <n v="35.44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3"/>
    <x v="23"/>
    <n v="115"/>
    <n v="76.72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3"/>
    <x v="23"/>
    <n v="102"/>
    <n v="33.19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3"/>
    <x v="23"/>
    <n v="125"/>
    <n v="23.17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3"/>
    <x v="23"/>
    <n v="104"/>
    <n v="96.88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3"/>
    <x v="23"/>
    <n v="139"/>
    <n v="103.2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3"/>
    <x v="23"/>
    <n v="112"/>
    <n v="44.32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"/>
    <x v="23"/>
    <n v="111"/>
    <n v="90.5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3"/>
    <x v="23"/>
    <n v="137"/>
    <n v="30.96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3"/>
    <x v="10"/>
    <n v="2"/>
    <n v="17.5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3"/>
    <x v="10"/>
    <n v="0"/>
    <n v="5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3"/>
    <x v="10"/>
    <n v="1"/>
    <n v="25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x v="3"/>
    <x v="10"/>
    <n v="0"/>
    <n v="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3"/>
    <x v="10"/>
    <n v="2"/>
    <n v="5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3"/>
    <x v="10"/>
    <n v="0"/>
    <n v="16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3"/>
    <x v="10"/>
    <n v="0"/>
    <n v="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3"/>
    <x v="10"/>
    <n v="2"/>
    <n v="6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3"/>
    <x v="10"/>
    <n v="0"/>
    <n v="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3"/>
    <x v="10"/>
    <n v="31"/>
    <n v="47.11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3"/>
    <x v="10"/>
    <n v="8"/>
    <n v="10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3"/>
    <x v="10"/>
    <n v="1"/>
    <n v="15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3"/>
    <x v="10"/>
    <n v="0"/>
    <n v="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3"/>
    <x v="10"/>
    <n v="9"/>
    <n v="40.450000000000003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3"/>
    <x v="10"/>
    <n v="0"/>
    <n v="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3"/>
    <x v="10"/>
    <n v="0"/>
    <n v="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3"/>
    <x v="10"/>
    <n v="0"/>
    <n v="1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3"/>
    <x v="10"/>
    <n v="2"/>
    <n v="19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3"/>
    <x v="10"/>
    <n v="0"/>
    <n v="5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3"/>
    <x v="10"/>
    <n v="25"/>
    <n v="46.73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8"/>
    <x v="20"/>
    <n v="166"/>
    <n v="97.73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8"/>
    <x v="20"/>
    <n v="101"/>
    <n v="67.84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8"/>
    <x v="20"/>
    <n v="108"/>
    <n v="56.98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8"/>
    <x v="20"/>
    <n v="278"/>
    <n v="67.16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8"/>
    <x v="20"/>
    <n v="104"/>
    <n v="48.04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8"/>
    <x v="20"/>
    <n v="111"/>
    <n v="38.86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8"/>
    <x v="20"/>
    <n v="111"/>
    <n v="97.11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8"/>
    <x v="20"/>
    <n v="124"/>
    <n v="110.39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8"/>
    <x v="20"/>
    <n v="101"/>
    <n v="39.92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8"/>
    <x v="20"/>
    <n v="112"/>
    <n v="75.98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8"/>
    <x v="20"/>
    <n v="559"/>
    <n v="58.38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8"/>
    <x v="20"/>
    <n v="150"/>
    <n v="55.82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8"/>
    <x v="20"/>
    <n v="106"/>
    <n v="151.24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8"/>
    <x v="20"/>
    <n v="157"/>
    <n v="849.67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8"/>
    <x v="20"/>
    <n v="109"/>
    <n v="159.24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8"/>
    <x v="20"/>
    <n v="162"/>
    <n v="39.51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8"/>
    <x v="20"/>
    <n v="205"/>
    <n v="130.53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8"/>
    <x v="20"/>
    <n v="103"/>
    <n v="64.16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8"/>
    <x v="20"/>
    <n v="103"/>
    <n v="111.53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8"/>
    <x v="20"/>
    <n v="107"/>
    <n v="170.45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8"/>
    <x v="20"/>
    <n v="139"/>
    <n v="133.74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8"/>
    <x v="20"/>
    <n v="125"/>
    <n v="95.8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8"/>
    <x v="20"/>
    <n v="207"/>
    <n v="221.79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8"/>
    <x v="20"/>
    <n v="120"/>
    <n v="98.84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8"/>
    <x v="20"/>
    <n v="110"/>
    <n v="55.22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8"/>
    <x v="20"/>
    <n v="282"/>
    <n v="52.79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8"/>
    <x v="20"/>
    <n v="135"/>
    <n v="53.99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8"/>
    <x v="20"/>
    <n v="176"/>
    <n v="56.64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8"/>
    <x v="20"/>
    <n v="484"/>
    <n v="82.32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8"/>
    <x v="20"/>
    <n v="145"/>
    <n v="88.26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8"/>
    <x v="20"/>
    <n v="418"/>
    <n v="84.91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"/>
    <x v="20"/>
    <n v="132"/>
    <n v="48.15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8"/>
    <x v="20"/>
    <n v="250"/>
    <n v="66.02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8"/>
    <x v="20"/>
    <n v="180"/>
    <n v="96.38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8"/>
    <x v="20"/>
    <n v="136"/>
    <n v="95.76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8"/>
    <x v="20"/>
    <n v="118"/>
    <n v="180.41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8"/>
    <x v="24"/>
    <n v="0"/>
    <n v="3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8"/>
    <x v="24"/>
    <n v="4"/>
    <n v="2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8"/>
    <x v="24"/>
    <n v="0"/>
    <n v="10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8"/>
    <x v="24"/>
    <n v="0"/>
    <n v="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8"/>
    <x v="24"/>
    <n v="0"/>
    <n v="1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8"/>
    <x v="24"/>
    <n v="29"/>
    <n v="26.27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8"/>
    <x v="24"/>
    <n v="0"/>
    <n v="0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8"/>
    <x v="24"/>
    <n v="9"/>
    <n v="6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8"/>
    <x v="24"/>
    <n v="34"/>
    <n v="28.33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8"/>
    <x v="24"/>
    <n v="13"/>
    <n v="14.43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8"/>
    <x v="24"/>
    <n v="0"/>
    <n v="0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8"/>
    <x v="24"/>
    <n v="49"/>
    <n v="132.19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8"/>
    <x v="24"/>
    <n v="0"/>
    <n v="0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8"/>
    <x v="24"/>
    <n v="0"/>
    <n v="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8"/>
    <x v="24"/>
    <n v="0"/>
    <n v="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8"/>
    <x v="24"/>
    <n v="45"/>
    <n v="56.42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8"/>
    <x v="24"/>
    <n v="4"/>
    <n v="100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8"/>
    <x v="24"/>
    <n v="5"/>
    <n v="11.67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8"/>
    <x v="24"/>
    <n v="0"/>
    <n v="50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8"/>
    <x v="24"/>
    <n v="4"/>
    <n v="23.5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3"/>
    <x v="25"/>
    <n v="1"/>
    <n v="67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3"/>
    <x v="25"/>
    <n v="0"/>
    <n v="0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3"/>
    <x v="25"/>
    <n v="1"/>
    <n v="42.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3"/>
    <x v="25"/>
    <n v="0"/>
    <n v="1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3"/>
    <x v="25"/>
    <n v="3"/>
    <n v="100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3"/>
    <x v="25"/>
    <n v="21"/>
    <n v="108.0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3"/>
    <x v="25"/>
    <n v="4"/>
    <n v="26.92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3"/>
    <x v="25"/>
    <n v="14"/>
    <n v="15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x v="3"/>
    <x v="25"/>
    <n v="0"/>
    <n v="0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3"/>
    <x v="25"/>
    <n v="41"/>
    <n v="47.77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3"/>
    <x v="25"/>
    <n v="1"/>
    <n v="20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3"/>
    <x v="25"/>
    <n v="5"/>
    <n v="41.67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3"/>
    <x v="25"/>
    <n v="2"/>
    <n v="74.33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3"/>
    <x v="25"/>
    <n v="5"/>
    <n v="84.33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3"/>
    <x v="25"/>
    <n v="23"/>
    <n v="65.459999999999994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3"/>
    <x v="25"/>
    <n v="13"/>
    <n v="6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3"/>
    <x v="25"/>
    <n v="1"/>
    <n v="27.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3"/>
    <x v="25"/>
    <n v="11"/>
    <n v="51.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3"/>
    <x v="25"/>
    <n v="1"/>
    <n v="14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3"/>
    <x v="25"/>
    <n v="0"/>
    <n v="0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8"/>
    <x v="26"/>
    <n v="1"/>
    <n v="5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8"/>
    <x v="26"/>
    <n v="9"/>
    <n v="31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8"/>
    <x v="26"/>
    <n v="0"/>
    <n v="15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8"/>
    <x v="26"/>
    <n v="0"/>
    <n v="0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8"/>
    <x v="26"/>
    <n v="79"/>
    <n v="131.66999999999999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8"/>
    <x v="26"/>
    <n v="0"/>
    <n v="0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8"/>
    <x v="26"/>
    <n v="0"/>
    <n v="1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8"/>
    <x v="26"/>
    <n v="0"/>
    <n v="0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8"/>
    <x v="26"/>
    <n v="0"/>
    <n v="0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x v="8"/>
    <x v="26"/>
    <n v="2"/>
    <n v="510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8"/>
    <x v="26"/>
    <n v="29"/>
    <n v="44.48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8"/>
    <x v="26"/>
    <n v="0"/>
    <n v="0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8"/>
    <x v="26"/>
    <n v="0"/>
    <n v="1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8"/>
    <x v="26"/>
    <n v="21"/>
    <n v="20.5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8"/>
    <x v="26"/>
    <n v="0"/>
    <n v="40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8"/>
    <x v="26"/>
    <n v="2"/>
    <n v="25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8"/>
    <x v="26"/>
    <n v="0"/>
    <n v="0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8"/>
    <x v="26"/>
    <n v="0"/>
    <n v="1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8"/>
    <x v="26"/>
    <n v="0"/>
    <n v="0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8"/>
    <x v="26"/>
    <n v="7"/>
    <n v="40.78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4"/>
    <x v="11"/>
    <n v="108"/>
    <n v="48.33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4"/>
    <x v="11"/>
    <n v="100"/>
    <n v="46.95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4"/>
    <x v="11"/>
    <n v="100"/>
    <n v="66.69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4"/>
    <x v="11"/>
    <n v="122"/>
    <n v="48.84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4"/>
    <x v="11"/>
    <n v="101"/>
    <n v="137.3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4"/>
    <x v="11"/>
    <n v="101"/>
    <n v="87.83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4"/>
    <x v="11"/>
    <n v="145"/>
    <n v="70.79000000000000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4"/>
    <x v="11"/>
    <n v="101"/>
    <n v="52.83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4"/>
    <x v="11"/>
    <n v="118"/>
    <n v="443.75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4"/>
    <x v="11"/>
    <n v="272"/>
    <n v="48.54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x v="4"/>
    <x v="11"/>
    <n v="125"/>
    <n v="37.07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4"/>
    <x v="11"/>
    <n v="110"/>
    <n v="50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4"/>
    <x v="11"/>
    <n v="102"/>
    <n v="39.04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4"/>
    <x v="11"/>
    <n v="103"/>
    <n v="66.69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4"/>
    <x v="11"/>
    <n v="114"/>
    <n v="67.13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4"/>
    <x v="11"/>
    <n v="104"/>
    <n v="66.37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4"/>
    <x v="11"/>
    <n v="146"/>
    <n v="64.62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4"/>
    <x v="11"/>
    <n v="105"/>
    <n v="58.37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4"/>
    <x v="11"/>
    <n v="133"/>
    <n v="86.96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"/>
    <x v="11"/>
    <n v="113"/>
    <n v="66.47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4"/>
    <x v="11"/>
    <n v="121"/>
    <n v="163.78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4"/>
    <x v="11"/>
    <n v="102"/>
    <n v="107.98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4"/>
    <x v="11"/>
    <n v="101"/>
    <n v="42.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4"/>
    <x v="11"/>
    <n v="118"/>
    <n v="47.2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4"/>
    <x v="11"/>
    <n v="155"/>
    <n v="112.02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4"/>
    <x v="11"/>
    <n v="101"/>
    <n v="74.95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4"/>
    <x v="11"/>
    <n v="117"/>
    <n v="61.58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4"/>
    <x v="11"/>
    <n v="101"/>
    <n v="45.88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4"/>
    <x v="11"/>
    <n v="104"/>
    <n v="75.849999999999994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4"/>
    <x v="11"/>
    <n v="265"/>
    <n v="84.2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4"/>
    <x v="11"/>
    <n v="156"/>
    <n v="117.23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4"/>
    <x v="11"/>
    <n v="102"/>
    <n v="86.49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4"/>
    <x v="11"/>
    <n v="100"/>
    <n v="172.4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4"/>
    <x v="11"/>
    <n v="101"/>
    <n v="62.8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4"/>
    <x v="11"/>
    <n v="125"/>
    <n v="67.73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4"/>
    <x v="11"/>
    <n v="104"/>
    <n v="53.56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4"/>
    <x v="11"/>
    <n v="104"/>
    <n v="34.6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4"/>
    <x v="11"/>
    <n v="105"/>
    <n v="38.89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4"/>
    <x v="11"/>
    <n v="100"/>
    <n v="94.74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4"/>
    <x v="11"/>
    <n v="170"/>
    <n v="39.97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4"/>
    <x v="27"/>
    <n v="101"/>
    <n v="97.5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4"/>
    <x v="27"/>
    <n v="100"/>
    <n v="42.86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4"/>
    <x v="27"/>
    <n v="125"/>
    <n v="168.51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4"/>
    <x v="27"/>
    <n v="110"/>
    <n v="85.55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4"/>
    <x v="27"/>
    <n v="111"/>
    <n v="554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4"/>
    <x v="27"/>
    <n v="110"/>
    <n v="26.55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4"/>
    <x v="27"/>
    <n v="105"/>
    <n v="113.83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4"/>
    <x v="27"/>
    <n v="125"/>
    <n v="32.01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4"/>
    <x v="27"/>
    <n v="101"/>
    <n v="47.19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4"/>
    <x v="27"/>
    <n v="142"/>
    <n v="88.4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4"/>
    <x v="27"/>
    <n v="101"/>
    <n v="100.75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4"/>
    <x v="27"/>
    <n v="101"/>
    <n v="64.709999999999994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4"/>
    <x v="27"/>
    <n v="174"/>
    <n v="51.85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4"/>
    <x v="27"/>
    <n v="120"/>
    <n v="38.79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4"/>
    <x v="27"/>
    <n v="143"/>
    <n v="44.65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4"/>
    <x v="27"/>
    <n v="100"/>
    <n v="156.77000000000001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4"/>
    <x v="27"/>
    <n v="105"/>
    <n v="118.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4"/>
    <x v="27"/>
    <n v="132"/>
    <n v="74.150000000000006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"/>
    <x v="27"/>
    <n v="113"/>
    <n v="12.53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4"/>
    <x v="27"/>
    <n v="1254"/>
    <n v="27.86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4"/>
    <x v="27"/>
    <n v="103"/>
    <n v="80.18000000000000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4"/>
    <x v="27"/>
    <n v="103"/>
    <n v="132.44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4"/>
    <x v="27"/>
    <n v="108"/>
    <n v="33.75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4"/>
    <x v="27"/>
    <n v="122"/>
    <n v="34.380000000000003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4"/>
    <x v="27"/>
    <n v="119"/>
    <n v="44.96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4"/>
    <x v="27"/>
    <n v="161"/>
    <n v="41.04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4"/>
    <x v="27"/>
    <n v="127"/>
    <n v="52.6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4"/>
    <x v="27"/>
    <n v="103"/>
    <n v="70.78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"/>
    <x v="27"/>
    <n v="140"/>
    <n v="53.75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4"/>
    <x v="27"/>
    <n v="103"/>
    <n v="44.61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4"/>
    <x v="27"/>
    <n v="101"/>
    <n v="26.15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4"/>
    <x v="27"/>
    <n v="113"/>
    <n v="39.18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4"/>
    <x v="27"/>
    <n v="128"/>
    <n v="45.59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4"/>
    <x v="27"/>
    <n v="202"/>
    <n v="89.25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4"/>
    <x v="27"/>
    <n v="137"/>
    <n v="40.42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"/>
    <x v="27"/>
    <n v="115"/>
    <n v="82.38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4"/>
    <x v="27"/>
    <n v="112"/>
    <n v="159.52000000000001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4"/>
    <x v="27"/>
    <n v="118"/>
    <n v="36.24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4"/>
    <x v="27"/>
    <n v="175"/>
    <n v="62.5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4"/>
    <x v="27"/>
    <n v="118"/>
    <n v="4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4"/>
    <x v="28"/>
    <n v="101"/>
    <n v="74.5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4"/>
    <x v="28"/>
    <n v="0"/>
    <n v="0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4"/>
    <x v="28"/>
    <n v="22"/>
    <n v="76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4"/>
    <x v="28"/>
    <n v="109"/>
    <n v="86.44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4"/>
    <x v="28"/>
    <n v="103"/>
    <n v="24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4"/>
    <x v="28"/>
    <n v="0"/>
    <n v="1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4"/>
    <x v="28"/>
    <n v="31"/>
    <n v="80.13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4"/>
    <x v="28"/>
    <n v="44"/>
    <n v="253.14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4"/>
    <x v="28"/>
    <n v="100"/>
    <n v="171.43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4"/>
    <x v="28"/>
    <n v="25"/>
    <n v="57.73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4"/>
    <x v="28"/>
    <n v="33"/>
    <n v="264.26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4"/>
    <x v="28"/>
    <n v="48"/>
    <n v="159.33000000000001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4"/>
    <x v="28"/>
    <n v="9"/>
    <n v="35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4"/>
    <x v="28"/>
    <n v="0"/>
    <n v="5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4"/>
    <x v="28"/>
    <n v="12"/>
    <n v="61.09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4"/>
    <x v="28"/>
    <n v="0"/>
    <n v="0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4"/>
    <x v="28"/>
    <n v="20"/>
    <n v="114.82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4"/>
    <x v="28"/>
    <n v="0"/>
    <n v="0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4"/>
    <x v="28"/>
    <n v="4"/>
    <n v="54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4"/>
    <x v="28"/>
    <n v="26"/>
    <n v="65.97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4"/>
    <x v="28"/>
    <n v="0"/>
    <n v="5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x v="4"/>
    <x v="28"/>
    <n v="0"/>
    <n v="1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4"/>
    <x v="28"/>
    <n v="1"/>
    <n v="25.5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4"/>
    <x v="28"/>
    <n v="65"/>
    <n v="118.36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4"/>
    <x v="28"/>
    <n v="0"/>
    <n v="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4"/>
    <x v="28"/>
    <n v="0"/>
    <n v="0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4"/>
    <x v="28"/>
    <n v="10"/>
    <n v="54.11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4"/>
    <x v="28"/>
    <n v="0"/>
    <n v="0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4"/>
    <x v="28"/>
    <n v="5"/>
    <n v="21.25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4"/>
    <x v="28"/>
    <n v="1"/>
    <n v="34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4"/>
    <x v="28"/>
    <n v="11"/>
    <n v="525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4"/>
    <x v="28"/>
    <n v="0"/>
    <n v="0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4"/>
    <x v="28"/>
    <n v="2"/>
    <n v="50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4"/>
    <x v="28"/>
    <n v="8"/>
    <n v="115.71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4"/>
    <x v="28"/>
    <n v="0"/>
    <n v="5.5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4"/>
    <x v="28"/>
    <n v="8"/>
    <n v="50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4"/>
    <x v="28"/>
    <n v="43"/>
    <n v="34.020000000000003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x v="4"/>
    <x v="28"/>
    <n v="0"/>
    <n v="37.5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4"/>
    <x v="28"/>
    <n v="1"/>
    <n v="11.67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4"/>
    <x v="28"/>
    <n v="6"/>
    <n v="28.13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4"/>
    <x v="28"/>
    <n v="0"/>
    <n v="0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4"/>
    <x v="28"/>
    <n v="0"/>
    <n v="1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4"/>
    <x v="28"/>
    <n v="7"/>
    <n v="216.67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4"/>
    <x v="28"/>
    <n v="1"/>
    <n v="8.75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4"/>
    <x v="28"/>
    <n v="10"/>
    <n v="62.22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4"/>
    <x v="28"/>
    <n v="34"/>
    <n v="137.25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4"/>
    <x v="28"/>
    <n v="0"/>
    <n v="1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4"/>
    <x v="28"/>
    <n v="68"/>
    <n v="122.14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4"/>
    <x v="28"/>
    <n v="0"/>
    <n v="0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4"/>
    <x v="28"/>
    <n v="0"/>
    <n v="0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4"/>
    <x v="28"/>
    <n v="0"/>
    <n v="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4"/>
    <x v="28"/>
    <n v="0"/>
    <n v="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4"/>
    <x v="28"/>
    <n v="0"/>
    <n v="0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4"/>
    <x v="28"/>
    <n v="0"/>
    <n v="1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4"/>
    <x v="28"/>
    <n v="11"/>
    <n v="55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4"/>
    <x v="28"/>
    <n v="1"/>
    <n v="22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4"/>
    <x v="28"/>
    <n v="21"/>
    <n v="56.67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4"/>
    <x v="28"/>
    <n v="0"/>
    <n v="20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4"/>
    <x v="28"/>
    <n v="0"/>
    <n v="1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4"/>
    <x v="28"/>
    <n v="0"/>
    <n v="0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8"/>
    <x v="20"/>
    <n v="111"/>
    <n v="25.58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8"/>
    <x v="20"/>
    <n v="109"/>
    <n v="63.97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x v="20"/>
    <n v="100"/>
    <n v="89.93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8"/>
    <x v="20"/>
    <n v="118"/>
    <n v="93.07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8"/>
    <x v="20"/>
    <n v="114"/>
    <n v="89.67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8"/>
    <x v="20"/>
    <n v="148"/>
    <n v="207.62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8"/>
    <x v="20"/>
    <n v="105"/>
    <n v="59.41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8"/>
    <x v="20"/>
    <n v="130"/>
    <n v="358.97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8"/>
    <x v="20"/>
    <n v="123"/>
    <n v="94.74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8"/>
    <x v="20"/>
    <n v="103"/>
    <n v="168.69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8"/>
    <x v="20"/>
    <n v="260"/>
    <n v="34.69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8"/>
    <x v="20"/>
    <n v="108"/>
    <n v="462.86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8"/>
    <x v="20"/>
    <n v="111"/>
    <n v="104.39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8"/>
    <x v="20"/>
    <n v="120"/>
    <n v="7.5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8"/>
    <x v="20"/>
    <n v="103"/>
    <n v="47.13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8"/>
    <x v="20"/>
    <n v="116"/>
    <n v="414.29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8"/>
    <x v="20"/>
    <n v="115"/>
    <n v="42.48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8"/>
    <x v="20"/>
    <n v="107"/>
    <n v="108.78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8"/>
    <x v="20"/>
    <n v="155"/>
    <n v="51.67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8"/>
    <x v="20"/>
    <n v="885"/>
    <n v="35.4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8"/>
    <x v="20"/>
    <n v="102"/>
    <n v="103.64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8"/>
    <x v="20"/>
    <n v="20"/>
    <n v="55.28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8"/>
    <x v="20"/>
    <n v="59"/>
    <n v="72.17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8"/>
    <x v="20"/>
    <n v="0"/>
    <n v="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8"/>
    <x v="20"/>
    <n v="46"/>
    <n v="58.62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8"/>
    <x v="20"/>
    <n v="4"/>
    <n v="12.47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8"/>
    <x v="20"/>
    <n v="3"/>
    <n v="49.14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8"/>
    <x v="20"/>
    <n v="57"/>
    <n v="150.5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8"/>
    <x v="20"/>
    <n v="21"/>
    <n v="35.799999999999997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8"/>
    <x v="20"/>
    <n v="16"/>
    <n v="45.16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8"/>
    <x v="20"/>
    <n v="6"/>
    <n v="98.79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8"/>
    <x v="20"/>
    <n v="46"/>
    <n v="88.31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8"/>
    <x v="20"/>
    <n v="65"/>
    <n v="170.63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8"/>
    <x v="20"/>
    <n v="7"/>
    <n v="83.75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8"/>
    <x v="20"/>
    <n v="14"/>
    <n v="65.099999999999994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8"/>
    <x v="20"/>
    <n v="2"/>
    <n v="66.33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8"/>
    <x v="20"/>
    <n v="36"/>
    <n v="104.89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8"/>
    <x v="20"/>
    <n v="40"/>
    <n v="78.44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8"/>
    <x v="20"/>
    <n v="26"/>
    <n v="59.04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8"/>
    <x v="20"/>
    <n v="15"/>
    <n v="71.34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8"/>
    <x v="20"/>
    <n v="24"/>
    <n v="51.23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8"/>
    <x v="20"/>
    <n v="40"/>
    <n v="60.24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8"/>
    <x v="20"/>
    <n v="20"/>
    <n v="44.94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8"/>
    <x v="20"/>
    <n v="48"/>
    <n v="31.21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8"/>
    <x v="20"/>
    <n v="15"/>
    <n v="63.88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8"/>
    <x v="20"/>
    <n v="1"/>
    <n v="19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8"/>
    <x v="20"/>
    <n v="1"/>
    <n v="1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8"/>
    <x v="20"/>
    <n v="5"/>
    <n v="109.07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8"/>
    <x v="20"/>
    <n v="4"/>
    <n v="26.75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8"/>
    <x v="20"/>
    <n v="61"/>
    <n v="109.94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8"/>
    <x v="20"/>
    <n v="1"/>
    <n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8"/>
    <x v="20"/>
    <n v="11"/>
    <n v="55.39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8"/>
    <x v="20"/>
    <n v="39"/>
    <n v="133.9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8"/>
    <x v="20"/>
    <n v="22"/>
    <n v="48.72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8"/>
    <x v="20"/>
    <n v="68"/>
    <n v="48.25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8"/>
    <x v="20"/>
    <n v="14"/>
    <n v="58.97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8"/>
    <x v="20"/>
    <n v="2"/>
    <n v="11.64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8"/>
    <x v="20"/>
    <n v="20"/>
    <n v="83.72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8"/>
    <x v="20"/>
    <n v="14"/>
    <n v="63.65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8"/>
    <x v="20"/>
    <n v="48"/>
    <n v="94.28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8"/>
    <x v="20"/>
    <n v="31"/>
    <n v="71.87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8"/>
    <x v="20"/>
    <n v="35"/>
    <n v="104.85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8"/>
    <x v="20"/>
    <n v="36"/>
    <n v="67.14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8"/>
    <x v="20"/>
    <n v="3"/>
    <n v="73.88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8"/>
    <x v="20"/>
    <n v="11"/>
    <n v="69.13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8"/>
    <x v="20"/>
    <n v="41"/>
    <n v="120.77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8"/>
    <x v="20"/>
    <n v="11"/>
    <n v="42.22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8"/>
    <x v="20"/>
    <n v="3"/>
    <n v="7.5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8"/>
    <x v="20"/>
    <n v="0"/>
    <n v="1.54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8"/>
    <x v="20"/>
    <n v="13"/>
    <n v="37.61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8"/>
    <x v="20"/>
    <n v="0"/>
    <n v="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8"/>
    <x v="20"/>
    <n v="49"/>
    <n v="42.16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8"/>
    <x v="20"/>
    <n v="0"/>
    <n v="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8"/>
    <x v="20"/>
    <n v="2"/>
    <n v="84.83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8"/>
    <x v="20"/>
    <n v="52"/>
    <n v="94.19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8"/>
    <x v="20"/>
    <n v="0"/>
    <n v="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8"/>
    <x v="20"/>
    <n v="2"/>
    <n v="6.25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8"/>
    <x v="20"/>
    <n v="7"/>
    <n v="213.38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4"/>
    <x v="11"/>
    <n v="135"/>
    <n v="59.16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4"/>
    <x v="11"/>
    <n v="100"/>
    <n v="27.27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4"/>
    <x v="11"/>
    <n v="116"/>
    <n v="24.58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x v="4"/>
    <x v="11"/>
    <n v="100"/>
    <n v="75.05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4"/>
    <x v="11"/>
    <n v="105"/>
    <n v="42.02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x v="4"/>
    <x v="11"/>
    <n v="101"/>
    <n v="53.16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4"/>
    <x v="11"/>
    <n v="101"/>
    <n v="83.89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4"/>
    <x v="11"/>
    <n v="100"/>
    <n v="417.33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4"/>
    <x v="11"/>
    <n v="167"/>
    <n v="75.77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4"/>
    <x v="11"/>
    <n v="102"/>
    <n v="67.39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4"/>
    <x v="11"/>
    <n v="103"/>
    <n v="73.569999999999993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4"/>
    <x v="11"/>
    <n v="143"/>
    <n v="25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4"/>
    <x v="11"/>
    <n v="263"/>
    <n v="42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x v="4"/>
    <x v="11"/>
    <n v="118"/>
    <n v="131.16999999999999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4"/>
    <x v="11"/>
    <n v="104"/>
    <n v="47.27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4"/>
    <x v="11"/>
    <n v="200"/>
    <n v="182.13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4"/>
    <x v="11"/>
    <n v="307"/>
    <n v="61.37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4"/>
    <x v="11"/>
    <n v="100"/>
    <n v="35.770000000000003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4"/>
    <x v="11"/>
    <n v="205"/>
    <n v="45.62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4"/>
    <x v="11"/>
    <n v="109"/>
    <n v="75.38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4"/>
    <x v="11"/>
    <n v="102"/>
    <n v="50.88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4"/>
    <x v="11"/>
    <n v="125"/>
    <n v="119.29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4"/>
    <x v="11"/>
    <n v="124"/>
    <n v="92.54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4"/>
    <x v="11"/>
    <n v="101"/>
    <n v="76.05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4"/>
    <x v="11"/>
    <n v="100"/>
    <n v="52.63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4"/>
    <x v="11"/>
    <n v="138"/>
    <n v="98.99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4"/>
    <x v="11"/>
    <n v="121"/>
    <n v="79.53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4"/>
    <x v="11"/>
    <n v="107"/>
    <n v="134.2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4"/>
    <x v="11"/>
    <n v="100"/>
    <n v="37.630000000000003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4"/>
    <x v="11"/>
    <n v="102"/>
    <n v="51.04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4"/>
    <x v="11"/>
    <n v="100"/>
    <n v="50.04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4"/>
    <x v="11"/>
    <n v="117"/>
    <n v="133.93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4"/>
    <x v="11"/>
    <n v="102"/>
    <n v="58.2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4"/>
    <x v="11"/>
    <n v="102"/>
    <n v="88.04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4"/>
    <x v="11"/>
    <n v="154"/>
    <n v="70.58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4"/>
    <x v="11"/>
    <n v="101"/>
    <n v="53.29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4"/>
    <x v="11"/>
    <n v="100"/>
    <n v="136.3600000000000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4"/>
    <x v="11"/>
    <n v="109"/>
    <n v="40.549999999999997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x v="4"/>
    <x v="11"/>
    <n v="132"/>
    <n v="70.63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4"/>
    <x v="11"/>
    <n v="133"/>
    <n v="52.68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6"/>
    <x v="18"/>
    <n v="0"/>
    <n v="0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6"/>
    <x v="18"/>
    <n v="8"/>
    <n v="90.94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6"/>
    <x v="18"/>
    <n v="0"/>
    <n v="5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6"/>
    <x v="18"/>
    <n v="43"/>
    <n v="58.0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6"/>
    <x v="18"/>
    <n v="0"/>
    <n v="2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"/>
    <x v="18"/>
    <n v="1"/>
    <n v="62.5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6"/>
    <x v="18"/>
    <n v="0"/>
    <n v="10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"/>
    <x v="18"/>
    <n v="5"/>
    <n v="71.59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6"/>
    <x v="18"/>
    <n v="0"/>
    <n v="0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6"/>
    <x v="18"/>
    <n v="10"/>
    <n v="32.82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6"/>
    <x v="18"/>
    <n v="72"/>
    <n v="49.12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"/>
    <x v="18"/>
    <n v="1"/>
    <n v="16.309999999999999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6"/>
    <x v="18"/>
    <n v="0"/>
    <n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6"/>
    <x v="18"/>
    <n v="0"/>
    <n v="1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"/>
    <x v="18"/>
    <n v="1"/>
    <n v="17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6"/>
    <x v="18"/>
    <n v="0"/>
    <n v="0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6"/>
    <x v="18"/>
    <n v="0"/>
    <n v="0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6"/>
    <x v="18"/>
    <n v="0"/>
    <n v="0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6"/>
    <x v="18"/>
    <n v="0"/>
    <n v="3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"/>
    <x v="18"/>
    <n v="20"/>
    <n v="41.83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4"/>
    <x v="14"/>
    <n v="173"/>
    <n v="49.3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4"/>
    <x v="14"/>
    <n v="101"/>
    <n v="41.73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4"/>
    <x v="14"/>
    <n v="105"/>
    <n v="32.72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4"/>
    <x v="14"/>
    <n v="135"/>
    <n v="51.96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4"/>
    <x v="14"/>
    <n v="116"/>
    <n v="50.69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4"/>
    <x v="14"/>
    <n v="102"/>
    <n v="42.2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4"/>
    <x v="14"/>
    <n v="111"/>
    <n v="416.88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4"/>
    <x v="14"/>
    <n v="166"/>
    <n v="46.65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4"/>
    <x v="14"/>
    <n v="107"/>
    <n v="48.45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4"/>
    <x v="14"/>
    <n v="145"/>
    <n v="70.53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4"/>
    <x v="14"/>
    <n v="106"/>
    <n v="87.96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4"/>
    <x v="14"/>
    <n v="137"/>
    <n v="26.27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4"/>
    <x v="14"/>
    <n v="104"/>
    <n v="57.78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"/>
    <x v="14"/>
    <n v="115"/>
    <n v="57.25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4"/>
    <x v="14"/>
    <n v="102"/>
    <n v="196.3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4"/>
    <x v="14"/>
    <n v="124"/>
    <n v="43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4"/>
    <x v="14"/>
    <n v="102"/>
    <n v="35.549999999999997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4"/>
    <x v="14"/>
    <n v="145"/>
    <n v="68.81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4"/>
    <x v="14"/>
    <n v="133"/>
    <n v="28.57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4"/>
    <x v="14"/>
    <n v="109"/>
    <n v="50.63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2"/>
    <x v="29"/>
    <n v="3"/>
    <n v="106.8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2"/>
    <x v="29"/>
    <n v="1"/>
    <n v="4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2"/>
    <x v="29"/>
    <n v="47"/>
    <n v="34.1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2"/>
    <x v="29"/>
    <n v="0"/>
    <n v="25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2"/>
    <x v="29"/>
    <n v="0"/>
    <n v="10.5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2"/>
    <x v="29"/>
    <n v="43"/>
    <n v="215.96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2"/>
    <x v="29"/>
    <n v="0"/>
    <n v="21.25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2"/>
    <x v="29"/>
    <n v="2"/>
    <n v="108.25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2"/>
    <x v="29"/>
    <n v="14"/>
    <n v="129.97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2"/>
    <x v="29"/>
    <n v="39"/>
    <n v="117.4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2"/>
    <x v="29"/>
    <n v="0"/>
    <n v="10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2"/>
    <x v="29"/>
    <n v="59"/>
    <n v="70.599999999999994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2"/>
    <x v="29"/>
    <n v="1"/>
    <n v="24.5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2"/>
    <x v="29"/>
    <n v="9"/>
    <n v="30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2"/>
    <x v="29"/>
    <n v="2"/>
    <n v="2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2"/>
    <x v="29"/>
    <n v="1"/>
    <n v="17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x v="2"/>
    <x v="29"/>
    <n v="53"/>
    <n v="2928.93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2"/>
    <x v="29"/>
    <n v="1"/>
    <n v="28.8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2"/>
    <x v="29"/>
    <n v="47"/>
    <n v="29.63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2"/>
    <x v="29"/>
    <n v="43"/>
    <n v="40.98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4"/>
    <x v="14"/>
    <n v="137"/>
    <n v="5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4"/>
    <x v="14"/>
    <n v="116"/>
    <n v="36.11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4"/>
    <x v="14"/>
    <n v="241"/>
    <n v="23.15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4"/>
    <x v="14"/>
    <n v="114"/>
    <n v="10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4"/>
    <x v="14"/>
    <n v="110"/>
    <n v="31.83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4"/>
    <x v="14"/>
    <n v="195"/>
    <n v="27.39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x v="4"/>
    <x v="14"/>
    <n v="103"/>
    <n v="56.36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4"/>
    <x v="14"/>
    <n v="103"/>
    <n v="77.34999999999999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4"/>
    <x v="14"/>
    <n v="100"/>
    <n v="42.8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4"/>
    <x v="14"/>
    <n v="127"/>
    <n v="48.85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4"/>
    <x v="14"/>
    <n v="121"/>
    <n v="48.2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4"/>
    <x v="14"/>
    <n v="107"/>
    <n v="70.20999999999999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4"/>
    <x v="14"/>
    <n v="172"/>
    <n v="94.05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4"/>
    <x v="14"/>
    <n v="124"/>
    <n v="80.27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4"/>
    <x v="14"/>
    <n v="108"/>
    <n v="54.2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4"/>
    <x v="14"/>
    <n v="117"/>
    <n v="60.27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4"/>
    <x v="14"/>
    <n v="187"/>
    <n v="38.7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4"/>
    <x v="14"/>
    <n v="116"/>
    <n v="152.5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4"/>
    <x v="14"/>
    <n v="111"/>
    <n v="115.31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4"/>
    <x v="14"/>
    <n v="171"/>
    <n v="35.840000000000003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2"/>
    <x v="30"/>
    <n v="138"/>
    <n v="87.44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"/>
    <x v="30"/>
    <n v="788"/>
    <n v="176.2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"/>
    <x v="30"/>
    <n v="348"/>
    <n v="511.79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2"/>
    <x v="30"/>
    <n v="150"/>
    <n v="160.44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2"/>
    <x v="30"/>
    <n v="101"/>
    <n v="35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"/>
    <x v="30"/>
    <n v="800"/>
    <n v="188.51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2"/>
    <x v="30"/>
    <n v="106"/>
    <n v="56.2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2"/>
    <x v="30"/>
    <n v="212"/>
    <n v="127.36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2"/>
    <x v="30"/>
    <n v="198"/>
    <n v="101.86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"/>
    <x v="30"/>
    <n v="226"/>
    <n v="230.56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"/>
    <x v="30"/>
    <n v="699"/>
    <n v="842.11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"/>
    <x v="30"/>
    <n v="294"/>
    <n v="483.34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"/>
    <x v="30"/>
    <n v="168"/>
    <n v="76.14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"/>
    <x v="30"/>
    <n v="1436"/>
    <n v="74.11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2"/>
    <x v="30"/>
    <n v="157"/>
    <n v="36.97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"/>
    <x v="30"/>
    <n v="1105"/>
    <n v="67.69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"/>
    <x v="30"/>
    <n v="193"/>
    <n v="63.05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2"/>
    <x v="30"/>
    <n v="127"/>
    <n v="117.6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2"/>
    <x v="30"/>
    <n v="260"/>
    <n v="180.75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"/>
    <x v="30"/>
    <n v="262"/>
    <n v="127.32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"/>
    <x v="30"/>
    <n v="370"/>
    <n v="182.78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"/>
    <x v="30"/>
    <n v="285"/>
    <n v="279.38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"/>
    <x v="30"/>
    <n v="579"/>
    <n v="61.3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"/>
    <x v="30"/>
    <n v="1132"/>
    <n v="80.73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2"/>
    <x v="30"/>
    <n v="257"/>
    <n v="247.94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"/>
    <x v="30"/>
    <n v="347"/>
    <n v="29.31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"/>
    <x v="30"/>
    <n v="402"/>
    <n v="245.02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"/>
    <x v="30"/>
    <n v="1027"/>
    <n v="1323.25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"/>
    <x v="30"/>
    <n v="355"/>
    <n v="91.21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8"/>
    <x v="31"/>
    <n v="5"/>
    <n v="31.75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8"/>
    <x v="31"/>
    <n v="0"/>
    <n v="0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8"/>
    <x v="31"/>
    <n v="4"/>
    <n v="88.69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8"/>
    <x v="31"/>
    <n v="21"/>
    <n v="453.14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8"/>
    <x v="31"/>
    <n v="3"/>
    <n v="12.75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8"/>
    <x v="31"/>
    <n v="0"/>
    <n v="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8"/>
    <x v="31"/>
    <n v="42"/>
    <n v="83.43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x v="8"/>
    <x v="31"/>
    <n v="0"/>
    <n v="25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8"/>
    <x v="31"/>
    <n v="1"/>
    <n v="50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8"/>
    <x v="31"/>
    <n v="17"/>
    <n v="101.8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8"/>
    <x v="31"/>
    <n v="7"/>
    <n v="46.67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8"/>
    <x v="31"/>
    <n v="0"/>
    <n v="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8"/>
    <x v="31"/>
    <n v="0"/>
    <n v="0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8"/>
    <x v="31"/>
    <n v="0"/>
    <n v="0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8"/>
    <x v="31"/>
    <n v="8"/>
    <n v="26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8"/>
    <x v="31"/>
    <n v="0"/>
    <n v="0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8"/>
    <x v="31"/>
    <n v="0"/>
    <n v="0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8"/>
    <x v="31"/>
    <n v="26"/>
    <n v="218.33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8"/>
    <x v="31"/>
    <n v="1"/>
    <n v="33.7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8"/>
    <x v="31"/>
    <n v="13"/>
    <n v="25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"/>
    <x v="30"/>
    <n v="217"/>
    <n v="78.83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"/>
    <x v="30"/>
    <n v="312"/>
    <n v="91.76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2"/>
    <x v="30"/>
    <n v="124"/>
    <n v="194.26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"/>
    <x v="30"/>
    <n v="248"/>
    <n v="408.98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2"/>
    <x v="30"/>
    <n v="116"/>
    <n v="84.46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2"/>
    <x v="30"/>
    <n v="117"/>
    <n v="44.85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2"/>
    <x v="30"/>
    <n v="305"/>
    <n v="383.36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"/>
    <x v="30"/>
    <n v="320"/>
    <n v="55.28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2"/>
    <x v="30"/>
    <n v="820"/>
    <n v="422.02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2"/>
    <x v="30"/>
    <n v="495"/>
    <n v="173.58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"/>
    <x v="30"/>
    <n v="7814"/>
    <n v="88.6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2"/>
    <x v="30"/>
    <n v="113"/>
    <n v="50.22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"/>
    <x v="30"/>
    <n v="922"/>
    <n v="192.39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2"/>
    <x v="30"/>
    <n v="102"/>
    <n v="147.68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"/>
    <x v="30"/>
    <n v="485"/>
    <n v="108.97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"/>
    <x v="30"/>
    <n v="192"/>
    <n v="23.65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2"/>
    <x v="30"/>
    <n v="125"/>
    <n v="385.04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2"/>
    <x v="30"/>
    <n v="161"/>
    <n v="457.39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"/>
    <x v="30"/>
    <n v="585"/>
    <n v="222.99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"/>
    <x v="30"/>
    <n v="201"/>
    <n v="220.74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2"/>
    <x v="30"/>
    <n v="133"/>
    <n v="73.5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"/>
    <x v="30"/>
    <n v="120"/>
    <n v="223.1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2"/>
    <x v="30"/>
    <n v="126"/>
    <n v="47.91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"/>
    <x v="30"/>
    <n v="361"/>
    <n v="96.06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2"/>
    <x v="30"/>
    <n v="226"/>
    <n v="118.61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"/>
    <x v="30"/>
    <n v="120"/>
    <n v="118.45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"/>
    <x v="30"/>
    <n v="304"/>
    <n v="143.21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2"/>
    <x v="30"/>
    <n v="132"/>
    <n v="46.58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"/>
    <x v="30"/>
    <n v="421"/>
    <n v="164.91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2"/>
    <x v="30"/>
    <n v="136"/>
    <n v="449.26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"/>
    <x v="30"/>
    <n v="248"/>
    <n v="27.47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2"/>
    <x v="30"/>
    <n v="124"/>
    <n v="88.24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2"/>
    <x v="30"/>
    <n v="506"/>
    <n v="36.33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"/>
    <x v="30"/>
    <n v="108"/>
    <n v="90.18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2"/>
    <x v="30"/>
    <n v="819"/>
    <n v="152.62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2"/>
    <x v="30"/>
    <n v="121"/>
    <n v="55.81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2"/>
    <x v="30"/>
    <n v="103"/>
    <n v="227.85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2"/>
    <x v="30"/>
    <n v="148"/>
    <n v="91.83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"/>
    <x v="30"/>
    <n v="473"/>
    <n v="278.39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"/>
    <x v="30"/>
    <n v="130"/>
    <n v="43.1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2"/>
    <x v="30"/>
    <n v="101"/>
    <n v="41.74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2"/>
    <x v="30"/>
    <n v="114"/>
    <n v="64.02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"/>
    <x v="30"/>
    <n v="167"/>
    <n v="99.46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2"/>
    <x v="30"/>
    <n v="153"/>
    <n v="138.49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2"/>
    <x v="30"/>
    <n v="202"/>
    <n v="45.55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2"/>
    <x v="30"/>
    <n v="168"/>
    <n v="10.51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2"/>
    <x v="30"/>
    <n v="143"/>
    <n v="114.77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"/>
    <x v="30"/>
    <n v="196"/>
    <n v="36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"/>
    <x v="30"/>
    <n v="108"/>
    <n v="154.16999999999999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2"/>
    <x v="30"/>
    <n v="115"/>
    <n v="566.39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2"/>
    <x v="30"/>
    <n v="148"/>
    <n v="120.86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2"/>
    <x v="30"/>
    <n v="191"/>
    <n v="86.16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2"/>
    <x v="30"/>
    <n v="199"/>
    <n v="51.21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2"/>
    <x v="30"/>
    <n v="219"/>
    <n v="67.260000000000005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2"/>
    <x v="30"/>
    <n v="127"/>
    <n v="62.8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x v="30"/>
    <n v="105"/>
    <n v="346.13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2"/>
    <x v="30"/>
    <n v="128"/>
    <n v="244.12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2"/>
    <x v="30"/>
    <n v="317"/>
    <n v="259.25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"/>
    <x v="30"/>
    <n v="281"/>
    <n v="201.96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2"/>
    <x v="30"/>
    <n v="111"/>
    <n v="226.21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2"/>
    <x v="30"/>
    <n v="103"/>
    <n v="205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"/>
    <x v="30"/>
    <n v="1678"/>
    <n v="20.47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2"/>
    <x v="30"/>
    <n v="543"/>
    <n v="116.35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2"/>
    <x v="30"/>
    <n v="116"/>
    <n v="307.2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"/>
    <x v="30"/>
    <n v="131"/>
    <n v="546.69000000000005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"/>
    <x v="30"/>
    <n v="288"/>
    <n v="47.47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"/>
    <x v="30"/>
    <n v="508"/>
    <n v="101.56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"/>
    <x v="14"/>
    <n v="115"/>
    <n v="72.91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4"/>
    <x v="14"/>
    <n v="111"/>
    <n v="43.71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"/>
    <x v="14"/>
    <n v="113"/>
    <n v="3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4"/>
    <x v="14"/>
    <n v="108"/>
    <n v="70.650000000000006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4"/>
    <x v="14"/>
    <n v="124"/>
    <n v="89.3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4"/>
    <x v="14"/>
    <n v="101"/>
    <n v="115.09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4"/>
    <x v="14"/>
    <n v="104"/>
    <n v="62.12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4"/>
    <x v="14"/>
    <n v="116"/>
    <n v="46.2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4"/>
    <x v="14"/>
    <n v="120"/>
    <n v="48.55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"/>
    <x v="14"/>
    <n v="115"/>
    <n v="57.52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4"/>
    <x v="14"/>
    <n v="120"/>
    <n v="88.15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4"/>
    <x v="14"/>
    <n v="101"/>
    <n v="110.49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4"/>
    <x v="14"/>
    <n v="102"/>
    <n v="66.83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4"/>
    <x v="14"/>
    <n v="121"/>
    <n v="58.6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4"/>
    <x v="14"/>
    <n v="100"/>
    <n v="113.6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4"/>
    <x v="14"/>
    <n v="102"/>
    <n v="43.57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4"/>
    <x v="14"/>
    <n v="100"/>
    <n v="78.95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4"/>
    <x v="14"/>
    <n v="100"/>
    <n v="188.13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x v="4"/>
    <x v="14"/>
    <n v="132"/>
    <n v="63.03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4"/>
    <x v="14"/>
    <n v="137"/>
    <n v="30.37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"/>
    <x v="14"/>
    <n v="113"/>
    <n v="51.48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4"/>
    <x v="14"/>
    <n v="136"/>
    <n v="35.79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4"/>
    <x v="14"/>
    <n v="146"/>
    <n v="98.82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4"/>
    <x v="14"/>
    <n v="130"/>
    <n v="28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4"/>
    <x v="14"/>
    <n v="254"/>
    <n v="51.31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4"/>
    <x v="14"/>
    <n v="107"/>
    <n v="53.52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4"/>
    <x v="14"/>
    <n v="108"/>
    <n v="37.15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4"/>
    <x v="14"/>
    <n v="107"/>
    <n v="89.9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4"/>
    <x v="14"/>
    <n v="107"/>
    <n v="106.53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4"/>
    <x v="14"/>
    <n v="100"/>
    <n v="52.82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4"/>
    <x v="14"/>
    <n v="107"/>
    <n v="54.62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4"/>
    <x v="14"/>
    <n v="100"/>
    <n v="27.27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4"/>
    <x v="14"/>
    <n v="105"/>
    <n v="68.59999999999999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4"/>
    <x v="14"/>
    <n v="105"/>
    <n v="35.61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4"/>
    <x v="14"/>
    <n v="226"/>
    <n v="94.03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4"/>
    <x v="14"/>
    <n v="101"/>
    <n v="526.46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4"/>
    <x v="14"/>
    <n v="148"/>
    <n v="50.66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4"/>
    <x v="14"/>
    <n v="135"/>
    <n v="79.180000000000007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4"/>
    <x v="14"/>
    <n v="101"/>
    <n v="91.59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4"/>
    <x v="14"/>
    <n v="101"/>
    <n v="116.96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6"/>
    <x v="17"/>
    <n v="1"/>
    <n v="28.4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6"/>
    <x v="17"/>
    <n v="0"/>
    <n v="103.33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6"/>
    <x v="17"/>
    <n v="10"/>
    <n v="10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6"/>
    <x v="17"/>
    <n v="10"/>
    <n v="23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"/>
    <x v="17"/>
    <n v="1"/>
    <n v="31.56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6"/>
    <x v="17"/>
    <n v="0"/>
    <n v="5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6"/>
    <x v="17"/>
    <n v="29"/>
    <n v="34.22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6"/>
    <x v="17"/>
    <n v="0"/>
    <n v="25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6"/>
    <x v="17"/>
    <n v="12"/>
    <n v="19.670000000000002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6"/>
    <x v="17"/>
    <n v="0"/>
    <n v="21.25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"/>
    <x v="17"/>
    <n v="5"/>
    <n v="8.33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6"/>
    <x v="17"/>
    <n v="2"/>
    <n v="21.34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6"/>
    <x v="17"/>
    <n v="2"/>
    <n v="5.33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6"/>
    <x v="17"/>
    <n v="2"/>
    <n v="34.6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6"/>
    <x v="17"/>
    <n v="10"/>
    <n v="21.73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6"/>
    <x v="17"/>
    <n v="0"/>
    <n v="11.92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6"/>
    <x v="17"/>
    <n v="28"/>
    <n v="26.6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6"/>
    <x v="17"/>
    <n v="13"/>
    <n v="10.6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"/>
    <x v="17"/>
    <n v="5"/>
    <n v="29.04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6"/>
    <x v="17"/>
    <n v="0"/>
    <n v="50.91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6"/>
    <x v="17"/>
    <n v="0"/>
    <n v="0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6"/>
    <x v="17"/>
    <n v="6"/>
    <n v="50.08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6"/>
    <x v="17"/>
    <n v="11"/>
    <n v="45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6"/>
    <x v="17"/>
    <n v="2"/>
    <n v="25.29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6"/>
    <x v="17"/>
    <n v="30"/>
    <n v="51.29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6"/>
    <x v="17"/>
    <n v="0"/>
    <n v="1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x v="6"/>
    <x v="17"/>
    <n v="1"/>
    <n v="49.38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6"/>
    <x v="17"/>
    <n v="2"/>
    <n v="1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6"/>
    <x v="17"/>
    <n v="0"/>
    <n v="0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x v="6"/>
    <x v="17"/>
    <n v="1"/>
    <n v="101.25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6"/>
    <x v="17"/>
    <n v="0"/>
    <n v="19.670000000000002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6"/>
    <x v="17"/>
    <n v="0"/>
    <n v="12.5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6"/>
    <x v="17"/>
    <n v="0"/>
    <n v="8.5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"/>
    <x v="17"/>
    <n v="1"/>
    <n v="1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6"/>
    <x v="17"/>
    <n v="2"/>
    <n v="23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6"/>
    <x v="17"/>
    <n v="3"/>
    <n v="17.989999999999998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6"/>
    <x v="17"/>
    <n v="28"/>
    <n v="370.95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6"/>
    <x v="17"/>
    <n v="7"/>
    <n v="63.5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6"/>
    <x v="17"/>
    <n v="1"/>
    <n v="13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"/>
    <x v="17"/>
    <n v="1"/>
    <n v="5.31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x v="4"/>
    <x v="11"/>
    <n v="116"/>
    <n v="35.619999999999997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4"/>
    <x v="11"/>
    <n v="112"/>
    <n v="87.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4"/>
    <x v="11"/>
    <n v="132"/>
    <n v="75.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4"/>
    <x v="11"/>
    <n v="103"/>
    <n v="68.010000000000005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4"/>
    <x v="11"/>
    <n v="139"/>
    <n v="29.62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4"/>
    <x v="11"/>
    <n v="147"/>
    <n v="91.63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4"/>
    <x v="11"/>
    <n v="120"/>
    <n v="22.5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4"/>
    <x v="11"/>
    <n v="122"/>
    <n v="64.37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4"/>
    <x v="11"/>
    <n v="100"/>
    <n v="21.86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4"/>
    <x v="11"/>
    <n v="181"/>
    <n v="33.32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4"/>
    <x v="11"/>
    <n v="106"/>
    <n v="90.28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4"/>
    <x v="11"/>
    <n v="100"/>
    <n v="76.92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4"/>
    <x v="11"/>
    <n v="127"/>
    <n v="59.23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4"/>
    <x v="11"/>
    <n v="103"/>
    <n v="65.38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4"/>
    <x v="11"/>
    <n v="250"/>
    <n v="67.3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4"/>
    <x v="11"/>
    <n v="126"/>
    <n v="88.75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4"/>
    <x v="11"/>
    <n v="100"/>
    <n v="65.87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4"/>
    <x v="11"/>
    <n v="139"/>
    <n v="40.35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4"/>
    <x v="11"/>
    <n v="161"/>
    <n v="76.86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4"/>
    <x v="11"/>
    <n v="107"/>
    <n v="68.709999999999994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6"/>
    <x v="32"/>
    <n v="153"/>
    <n v="57.77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6"/>
    <x v="32"/>
    <n v="524"/>
    <n v="44.17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6"/>
    <x v="32"/>
    <n v="489"/>
    <n v="31.57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6"/>
    <x v="32"/>
    <n v="285"/>
    <n v="107.05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6"/>
    <x v="32"/>
    <n v="1857"/>
    <n v="149.03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6"/>
    <x v="32"/>
    <n v="110"/>
    <n v="55.96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6"/>
    <x v="32"/>
    <n v="1015"/>
    <n v="56.97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6"/>
    <x v="32"/>
    <n v="412"/>
    <n v="44.06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6"/>
    <x v="32"/>
    <n v="503"/>
    <n v="68.63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6"/>
    <x v="32"/>
    <n v="120"/>
    <n v="35.9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6"/>
    <x v="32"/>
    <n v="1081"/>
    <n v="40.07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6"/>
    <x v="32"/>
    <n v="537"/>
    <n v="61.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6"/>
    <x v="32"/>
    <n v="120"/>
    <n v="48.13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6"/>
    <x v="32"/>
    <n v="114"/>
    <n v="68.11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6"/>
    <x v="32"/>
    <n v="951"/>
    <n v="65.89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6"/>
    <x v="32"/>
    <n v="147"/>
    <n v="52.7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6"/>
    <x v="32"/>
    <n v="542"/>
    <n v="41.23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4"/>
    <x v="15"/>
    <n v="383"/>
    <n v="15.04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4"/>
    <x v="15"/>
    <n v="704"/>
    <n v="39.07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4"/>
    <x v="15"/>
    <n v="110"/>
    <n v="43.8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4"/>
    <x v="15"/>
    <n v="133"/>
    <n v="27.3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4"/>
    <x v="15"/>
    <n v="152"/>
    <n v="42.22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4"/>
    <x v="15"/>
    <n v="103"/>
    <n v="33.24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4"/>
    <x v="15"/>
    <n v="102"/>
    <n v="42.33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4"/>
    <x v="15"/>
    <n v="151"/>
    <n v="50.27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4"/>
    <x v="15"/>
    <n v="111"/>
    <n v="61.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4"/>
    <x v="15"/>
    <n v="196"/>
    <n v="40.7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4"/>
    <x v="15"/>
    <n v="114"/>
    <n v="55.8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4"/>
    <x v="15"/>
    <n v="200"/>
    <n v="10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4"/>
    <x v="15"/>
    <n v="293"/>
    <n v="73.13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x v="4"/>
    <x v="15"/>
    <n v="156"/>
    <n v="26.06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4"/>
    <x v="15"/>
    <n v="106"/>
    <n v="22.64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4"/>
    <x v="15"/>
    <n v="101"/>
    <n v="47.22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x v="15"/>
    <n v="123"/>
    <n v="32.32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4"/>
    <x v="15"/>
    <n v="102"/>
    <n v="53.42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4"/>
    <x v="15"/>
    <n v="101"/>
    <n v="51.3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6"/>
    <x v="32"/>
    <n v="163"/>
    <n v="27.1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6"/>
    <x v="32"/>
    <n v="106"/>
    <n v="206.31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6"/>
    <x v="32"/>
    <n v="243"/>
    <n v="82.15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6"/>
    <x v="32"/>
    <n v="945"/>
    <n v="164.8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6"/>
    <x v="32"/>
    <n v="157"/>
    <n v="67.97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6"/>
    <x v="32"/>
    <n v="1174"/>
    <n v="81.56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6"/>
    <x v="32"/>
    <n v="171"/>
    <n v="25.43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6"/>
    <x v="32"/>
    <n v="126"/>
    <n v="21.5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6"/>
    <x v="32"/>
    <n v="1212"/>
    <n v="27.23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6"/>
    <x v="32"/>
    <n v="496"/>
    <n v="25.09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6"/>
    <x v="32"/>
    <n v="332"/>
    <n v="21.23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6"/>
    <x v="32"/>
    <n v="1165"/>
    <n v="41.61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6"/>
    <x v="32"/>
    <n v="153"/>
    <n v="135.59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6"/>
    <x v="32"/>
    <n v="537"/>
    <n v="22.1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6"/>
    <x v="32"/>
    <n v="353"/>
    <n v="64.63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6"/>
    <x v="32"/>
    <n v="128"/>
    <n v="75.13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6"/>
    <x v="32"/>
    <n v="806"/>
    <n v="49.47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6"/>
    <x v="32"/>
    <n v="1360"/>
    <n v="53.87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6"/>
    <x v="32"/>
    <n v="930250"/>
    <n v="4.57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6"/>
    <x v="32"/>
    <n v="377"/>
    <n v="65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6"/>
    <x v="32"/>
    <n v="2647"/>
    <n v="53.48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6"/>
    <x v="32"/>
    <n v="100"/>
    <n v="43.91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6"/>
    <x v="32"/>
    <n v="104"/>
    <n v="50.85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6"/>
    <x v="32"/>
    <n v="107"/>
    <n v="58.63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6"/>
    <x v="32"/>
    <n v="169"/>
    <n v="32.8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6"/>
    <x v="32"/>
    <n v="975"/>
    <n v="426.93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6"/>
    <x v="32"/>
    <n v="134"/>
    <n v="23.81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6"/>
    <x v="32"/>
    <n v="272"/>
    <n v="98.41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6"/>
    <x v="32"/>
    <n v="113"/>
    <n v="107.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6"/>
    <x v="32"/>
    <n v="460"/>
    <n v="11.67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6"/>
    <x v="32"/>
    <n v="287"/>
    <n v="41.78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6"/>
    <x v="32"/>
    <n v="223"/>
    <n v="21.38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6"/>
    <x v="32"/>
    <n v="636"/>
    <n v="94.1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6"/>
    <x v="32"/>
    <n v="147"/>
    <n v="15.7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6"/>
    <x v="32"/>
    <n v="1867"/>
    <n v="90.64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6"/>
    <x v="32"/>
    <n v="327"/>
    <n v="97.3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6"/>
    <x v="32"/>
    <n v="154"/>
    <n v="28.1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6"/>
    <x v="32"/>
    <n v="116"/>
    <n v="144.43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6"/>
    <x v="32"/>
    <n v="180"/>
    <n v="24.27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6"/>
    <x v="32"/>
    <n v="299"/>
    <n v="35.119999999999997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6"/>
    <x v="32"/>
    <n v="320"/>
    <n v="24.76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6"/>
    <x v="32"/>
    <n v="381"/>
    <n v="188.38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6"/>
    <x v="32"/>
    <n v="1802"/>
    <n v="49.93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6"/>
    <x v="32"/>
    <n v="720"/>
    <n v="107.8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6"/>
    <x v="32"/>
    <n v="283"/>
    <n v="42.63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6"/>
    <x v="32"/>
    <n v="1357"/>
    <n v="14.37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6"/>
    <x v="32"/>
    <n v="120"/>
    <n v="30.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6"/>
    <x v="32"/>
    <n v="106"/>
    <n v="64.75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6"/>
    <x v="32"/>
    <n v="141"/>
    <n v="57.93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6"/>
    <x v="32"/>
    <n v="271"/>
    <n v="53.08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6"/>
    <x v="32"/>
    <n v="154"/>
    <n v="48.06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6"/>
    <x v="32"/>
    <n v="404"/>
    <n v="82.4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4"/>
    <x v="11"/>
    <n v="185"/>
    <n v="50.45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4"/>
    <x v="11"/>
    <n v="185"/>
    <n v="115.83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4"/>
    <x v="11"/>
    <n v="101"/>
    <n v="63.03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x v="4"/>
    <x v="11"/>
    <n v="106"/>
    <n v="108.02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4"/>
    <x v="11"/>
    <n v="121"/>
    <n v="46.09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4"/>
    <x v="11"/>
    <n v="100"/>
    <n v="107.2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4"/>
    <x v="11"/>
    <n v="120"/>
    <n v="50.93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4"/>
    <x v="11"/>
    <n v="100"/>
    <n v="40.04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4"/>
    <x v="11"/>
    <n v="107"/>
    <n v="64.44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4"/>
    <x v="11"/>
    <n v="104"/>
    <n v="53.83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4"/>
    <x v="11"/>
    <n v="173"/>
    <n v="100.47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4"/>
    <x v="11"/>
    <n v="107"/>
    <n v="46.63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4"/>
    <x v="11"/>
    <n v="108"/>
    <n v="34.07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4"/>
    <x v="11"/>
    <n v="146"/>
    <n v="65.209999999999994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4"/>
    <x v="11"/>
    <n v="125"/>
    <n v="44.2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4"/>
    <x v="11"/>
    <n v="149"/>
    <n v="71.97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4"/>
    <x v="11"/>
    <n v="101"/>
    <n v="52.95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4"/>
    <x v="11"/>
    <n v="105"/>
    <n v="109.45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4"/>
    <x v="11"/>
    <n v="350"/>
    <n v="75.040000000000006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4"/>
    <x v="11"/>
    <n v="101"/>
    <n v="115.7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4"/>
    <x v="14"/>
    <n v="134"/>
    <n v="31.66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4"/>
    <x v="14"/>
    <n v="171"/>
    <n v="46.18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4"/>
    <x v="14"/>
    <n v="109"/>
    <n v="68.48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4"/>
    <x v="14"/>
    <n v="101"/>
    <n v="53.47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4"/>
    <x v="14"/>
    <n v="101"/>
    <n v="109.11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4"/>
    <x v="14"/>
    <n v="107"/>
    <n v="51.19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4"/>
    <x v="14"/>
    <n v="107"/>
    <n v="27.9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4"/>
    <x v="14"/>
    <n v="101"/>
    <n v="82.5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4"/>
    <x v="14"/>
    <n v="107"/>
    <n v="59.82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4"/>
    <x v="14"/>
    <n v="104"/>
    <n v="90.1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4"/>
    <x v="14"/>
    <n v="108"/>
    <n v="40.96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4"/>
    <x v="14"/>
    <n v="176"/>
    <n v="56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4"/>
    <x v="14"/>
    <n v="157"/>
    <n v="37.67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4"/>
    <x v="14"/>
    <n v="103"/>
    <n v="40.08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4"/>
    <x v="14"/>
    <n v="104"/>
    <n v="78.03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4"/>
    <x v="14"/>
    <n v="104"/>
    <n v="18.91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4"/>
    <x v="14"/>
    <n v="121"/>
    <n v="37.130000000000003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4"/>
    <x v="14"/>
    <n v="108"/>
    <n v="41.96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4"/>
    <x v="14"/>
    <n v="109"/>
    <n v="61.0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7"/>
    <x v="33"/>
    <n v="39"/>
    <n v="64.5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7"/>
    <x v="33"/>
    <n v="3"/>
    <n v="21.25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7"/>
    <x v="33"/>
    <n v="48"/>
    <n v="30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"/>
    <x v="33"/>
    <n v="21"/>
    <n v="25.49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7"/>
    <x v="33"/>
    <n v="8"/>
    <n v="11.4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7"/>
    <x v="33"/>
    <n v="1"/>
    <n v="108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7"/>
    <x v="33"/>
    <n v="526"/>
    <n v="54.88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7"/>
    <x v="33"/>
    <n v="254"/>
    <n v="47.38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7"/>
    <x v="33"/>
    <n v="106"/>
    <n v="211.84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7"/>
    <x v="33"/>
    <n v="102"/>
    <n v="219.9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7"/>
    <x v="33"/>
    <n v="144"/>
    <n v="40.799999999999997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7"/>
    <x v="33"/>
    <n v="106"/>
    <n v="75.5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7"/>
    <x v="33"/>
    <n v="212"/>
    <n v="13.54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7"/>
    <x v="33"/>
    <n v="102"/>
    <n v="60.87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7"/>
    <x v="33"/>
    <n v="102"/>
    <n v="115.69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7"/>
    <x v="33"/>
    <n v="521"/>
    <n v="48.1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7"/>
    <x v="33"/>
    <n v="111"/>
    <n v="74.180000000000007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x v="33"/>
    <n v="101"/>
    <n v="123.35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7"/>
    <x v="33"/>
    <n v="294"/>
    <n v="66.62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7"/>
    <x v="33"/>
    <n v="106"/>
    <n v="104.99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2"/>
    <x v="7"/>
    <n v="0"/>
    <n v="0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2"/>
    <x v="7"/>
    <n v="0"/>
    <n v="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2"/>
    <x v="7"/>
    <n v="3"/>
    <n v="30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2"/>
    <x v="7"/>
    <n v="0"/>
    <n v="1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2"/>
    <x v="7"/>
    <n v="0"/>
    <n v="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2"/>
    <x v="7"/>
    <n v="0"/>
    <n v="13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2"/>
    <x v="7"/>
    <n v="2"/>
    <n v="15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2"/>
    <x v="7"/>
    <n v="0"/>
    <n v="54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2"/>
    <x v="7"/>
    <n v="0"/>
    <n v="0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2"/>
    <x v="7"/>
    <n v="0"/>
    <n v="0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2"/>
    <x v="7"/>
    <n v="1"/>
    <n v="15.43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2"/>
    <x v="7"/>
    <n v="0"/>
    <n v="0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2"/>
    <x v="7"/>
    <n v="0"/>
    <n v="0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2"/>
    <x v="7"/>
    <n v="0"/>
    <n v="25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2"/>
    <x v="7"/>
    <n v="1"/>
    <n v="27.5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2"/>
    <x v="7"/>
    <n v="0"/>
    <n v="0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2"/>
    <x v="7"/>
    <n v="0"/>
    <n v="0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2"/>
    <x v="7"/>
    <n v="0"/>
    <n v="0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2"/>
    <x v="7"/>
    <n v="15"/>
    <n v="36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2"/>
    <x v="7"/>
    <n v="0"/>
    <n v="2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2"/>
    <x v="7"/>
    <n v="0"/>
    <n v="0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2"/>
    <x v="7"/>
    <n v="29"/>
    <n v="6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2"/>
    <x v="7"/>
    <n v="0"/>
    <n v="0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2"/>
    <x v="7"/>
    <n v="0"/>
    <n v="0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2"/>
    <x v="7"/>
    <n v="0"/>
    <n v="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2"/>
    <x v="7"/>
    <n v="11"/>
    <n v="97.41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2"/>
    <x v="7"/>
    <n v="1"/>
    <n v="47.86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2"/>
    <x v="7"/>
    <n v="0"/>
    <n v="50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2"/>
    <x v="7"/>
    <n v="0"/>
    <n v="0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2"/>
    <x v="7"/>
    <n v="0"/>
    <n v="20.5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2"/>
    <x v="7"/>
    <n v="0"/>
    <n v="0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2"/>
    <x v="7"/>
    <n v="3"/>
    <n v="30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2"/>
    <x v="7"/>
    <n v="0"/>
    <n v="50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2"/>
    <x v="7"/>
    <n v="0"/>
    <n v="1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2"/>
    <x v="7"/>
    <n v="0"/>
    <n v="0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2"/>
    <x v="7"/>
    <n v="11"/>
    <n v="81.58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2"/>
    <x v="7"/>
    <n v="0"/>
    <n v="0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2"/>
    <x v="7"/>
    <n v="0"/>
    <n v="0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2"/>
    <x v="7"/>
    <n v="0"/>
    <n v="0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2"/>
    <x v="7"/>
    <n v="0"/>
    <n v="18.329999999999998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2"/>
    <x v="7"/>
    <n v="2"/>
    <n v="224.43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2"/>
    <x v="7"/>
    <n v="3"/>
    <n v="37.5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2"/>
    <x v="7"/>
    <n v="4"/>
    <n v="145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2"/>
    <x v="7"/>
    <n v="1"/>
    <n v="1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2"/>
    <x v="7"/>
    <n v="1"/>
    <n v="112.5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2"/>
    <x v="7"/>
    <n v="0"/>
    <n v="0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2"/>
    <x v="7"/>
    <n v="1"/>
    <n v="342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2"/>
    <x v="7"/>
    <n v="1"/>
    <n v="57.88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2"/>
    <x v="7"/>
    <n v="0"/>
    <n v="3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2"/>
    <x v="7"/>
    <n v="0"/>
    <n v="0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2"/>
    <x v="7"/>
    <n v="0"/>
    <n v="25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2"/>
    <x v="7"/>
    <n v="0"/>
    <n v="0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2"/>
    <x v="7"/>
    <n v="0"/>
    <n v="50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2"/>
    <x v="7"/>
    <n v="0"/>
    <n v="1.5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2"/>
    <x v="7"/>
    <n v="0"/>
    <n v="0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2"/>
    <x v="7"/>
    <n v="0"/>
    <n v="10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2"/>
    <x v="7"/>
    <n v="0"/>
    <n v="0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2"/>
    <x v="7"/>
    <n v="0"/>
    <n v="0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2"/>
    <x v="7"/>
    <n v="0"/>
    <n v="0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2"/>
    <x v="7"/>
    <n v="0"/>
    <n v="0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7"/>
    <x v="19"/>
    <n v="1"/>
    <n v="22.33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x v="7"/>
    <x v="19"/>
    <n v="0"/>
    <n v="52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7"/>
    <x v="19"/>
    <n v="17"/>
    <n v="16.829999999999998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7"/>
    <x v="19"/>
    <n v="0"/>
    <n v="0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7"/>
    <x v="19"/>
    <n v="23"/>
    <n v="56.3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7"/>
    <x v="19"/>
    <n v="41"/>
    <n v="84.06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"/>
    <x v="19"/>
    <n v="25"/>
    <n v="168.3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7"/>
    <x v="19"/>
    <n v="0"/>
    <n v="15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7"/>
    <x v="19"/>
    <n v="2"/>
    <n v="76.67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7"/>
    <x v="19"/>
    <n v="0"/>
    <n v="0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7"/>
    <x v="19"/>
    <n v="1"/>
    <n v="50.33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7"/>
    <x v="19"/>
    <n v="0"/>
    <n v="0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7"/>
    <x v="19"/>
    <n v="1"/>
    <n v="8.33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7"/>
    <x v="19"/>
    <n v="3"/>
    <n v="35.380000000000003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7"/>
    <x v="19"/>
    <n v="1"/>
    <n v="55.83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7"/>
    <x v="19"/>
    <n v="0"/>
    <n v="5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7"/>
    <x v="19"/>
    <n v="0"/>
    <n v="0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x v="7"/>
    <x v="19"/>
    <n v="0"/>
    <n v="1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7"/>
    <x v="19"/>
    <n v="0"/>
    <n v="0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7"/>
    <x v="19"/>
    <n v="15"/>
    <n v="69.47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7"/>
    <x v="19"/>
    <n v="0"/>
    <n v="1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7"/>
    <x v="19"/>
    <n v="0"/>
    <n v="1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7"/>
    <x v="19"/>
    <n v="0"/>
    <n v="8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7"/>
    <x v="19"/>
    <n v="1"/>
    <n v="34.44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7"/>
    <x v="19"/>
    <n v="0"/>
    <n v="1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7"/>
    <x v="19"/>
    <n v="0"/>
    <n v="0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7"/>
    <x v="19"/>
    <n v="0"/>
    <n v="1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7"/>
    <x v="19"/>
    <n v="0"/>
    <n v="1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7"/>
    <x v="19"/>
    <n v="1"/>
    <n v="501.25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7"/>
    <x v="19"/>
    <n v="1"/>
    <n v="10.5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7"/>
    <x v="19"/>
    <n v="0"/>
    <n v="1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7"/>
    <x v="19"/>
    <n v="0"/>
    <n v="1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7"/>
    <x v="19"/>
    <n v="0"/>
    <n v="0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7"/>
    <x v="19"/>
    <n v="0"/>
    <n v="13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7"/>
    <x v="19"/>
    <n v="0"/>
    <n v="306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7"/>
    <x v="19"/>
    <n v="0"/>
    <n v="22.5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7"/>
    <x v="19"/>
    <n v="0"/>
    <n v="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7"/>
    <x v="19"/>
    <n v="0"/>
    <n v="50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7"/>
    <x v="19"/>
    <n v="0"/>
    <n v="0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7"/>
    <x v="19"/>
    <n v="0"/>
    <n v="5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7"/>
    <x v="33"/>
    <n v="108"/>
    <n v="74.2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7"/>
    <x v="33"/>
    <n v="126"/>
    <n v="81.25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7"/>
    <x v="33"/>
    <n v="109"/>
    <n v="53.41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7"/>
    <x v="33"/>
    <n v="173"/>
    <n v="75.1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7"/>
    <x v="33"/>
    <n v="168"/>
    <n v="75.67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7"/>
    <x v="33"/>
    <n v="427"/>
    <n v="31.69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7"/>
    <x v="33"/>
    <n v="108"/>
    <n v="47.78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7"/>
    <x v="33"/>
    <n v="108"/>
    <n v="90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7"/>
    <x v="33"/>
    <n v="102"/>
    <n v="149.31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7"/>
    <x v="33"/>
    <n v="115"/>
    <n v="62.07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7"/>
    <x v="33"/>
    <n v="134"/>
    <n v="53.4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7"/>
    <x v="33"/>
    <n v="155"/>
    <n v="69.27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x v="33"/>
    <n v="101"/>
    <n v="271.51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7"/>
    <x v="33"/>
    <n v="182"/>
    <n v="34.13000000000000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7"/>
    <x v="33"/>
    <n v="181"/>
    <n v="40.49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7"/>
    <x v="33"/>
    <n v="102"/>
    <n v="189.76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7"/>
    <x v="33"/>
    <n v="110"/>
    <n v="68.86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7"/>
    <x v="33"/>
    <n v="102"/>
    <n v="108.78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x v="33"/>
    <n v="101"/>
    <n v="125.99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4"/>
    <x v="14"/>
    <n v="104"/>
    <n v="90.52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4"/>
    <x v="14"/>
    <n v="111"/>
    <n v="28.88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x v="4"/>
    <x v="14"/>
    <n v="116"/>
    <n v="31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4"/>
    <x v="14"/>
    <n v="111"/>
    <n v="51.67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4"/>
    <x v="14"/>
    <n v="180"/>
    <n v="26.27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4"/>
    <x v="14"/>
    <n v="100"/>
    <n v="48.08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4"/>
    <x v="14"/>
    <n v="119"/>
    <n v="27.56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4"/>
    <x v="14"/>
    <n v="107"/>
    <n v="36.97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4"/>
    <x v="14"/>
    <n v="114"/>
    <n v="29.02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4"/>
    <x v="14"/>
    <n v="103"/>
    <n v="28.66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4"/>
    <x v="14"/>
    <n v="128"/>
    <n v="37.65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4"/>
    <x v="14"/>
    <n v="136"/>
    <n v="97.9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4"/>
    <x v="14"/>
    <n v="100"/>
    <n v="42.55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4"/>
    <x v="14"/>
    <n v="100"/>
    <n v="131.58000000000001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4"/>
    <x v="14"/>
    <n v="105"/>
    <n v="32.32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4"/>
    <x v="14"/>
    <n v="105"/>
    <n v="61.1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4"/>
    <x v="14"/>
    <n v="171"/>
    <n v="31.3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4"/>
    <x v="14"/>
    <n v="128"/>
    <n v="129.11000000000001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4"/>
    <x v="14"/>
    <n v="133"/>
    <n v="25.02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4"/>
    <x v="14"/>
    <n v="100"/>
    <n v="250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"/>
    <x v="14"/>
    <n v="113"/>
    <n v="47.5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4"/>
    <x v="14"/>
    <n v="100"/>
    <n v="40.0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4"/>
    <x v="14"/>
    <n v="114"/>
    <n v="65.8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4"/>
    <x v="14"/>
    <n v="119"/>
    <n v="46.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4"/>
    <x v="14"/>
    <n v="103"/>
    <n v="50.37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4"/>
    <x v="14"/>
    <n v="266"/>
    <n v="26.57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4"/>
    <x v="14"/>
    <n v="100"/>
    <n v="39.49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4"/>
    <x v="14"/>
    <n v="107"/>
    <n v="49.25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4"/>
    <x v="14"/>
    <n v="134"/>
    <n v="62.38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4"/>
    <x v="14"/>
    <n v="121"/>
    <n v="37.9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4"/>
    <x v="14"/>
    <n v="103"/>
    <n v="51.6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4"/>
    <x v="14"/>
    <n v="125"/>
    <n v="27.78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4"/>
    <x v="14"/>
    <n v="129"/>
    <n v="99.38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4"/>
    <x v="14"/>
    <n v="101"/>
    <n v="38.85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4"/>
    <x v="14"/>
    <n v="128"/>
    <n v="45.55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4"/>
    <x v="14"/>
    <n v="100"/>
    <n v="600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"/>
    <x v="14"/>
    <n v="113"/>
    <n v="80.55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4"/>
    <x v="14"/>
    <n v="106"/>
    <n v="52.8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4"/>
    <x v="14"/>
    <n v="203"/>
    <n v="47.68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"/>
    <x v="14"/>
    <n v="113"/>
    <n v="23.45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7"/>
    <x v="34"/>
    <n v="3"/>
    <n v="40.1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7"/>
    <x v="34"/>
    <n v="0"/>
    <n v="17.2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7"/>
    <x v="34"/>
    <n v="0"/>
    <n v="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7"/>
    <x v="34"/>
    <n v="0"/>
    <n v="0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7"/>
    <x v="34"/>
    <n v="0"/>
    <n v="0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7"/>
    <x v="34"/>
    <n v="1"/>
    <n v="15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x v="7"/>
    <x v="34"/>
    <n v="0"/>
    <n v="0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7"/>
    <x v="34"/>
    <n v="0"/>
    <n v="0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7"/>
    <x v="34"/>
    <n v="1"/>
    <n v="35.71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7"/>
    <x v="34"/>
    <n v="0"/>
    <n v="37.5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7"/>
    <x v="34"/>
    <n v="0"/>
    <n v="0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7"/>
    <x v="34"/>
    <n v="0"/>
    <n v="0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7"/>
    <x v="34"/>
    <n v="0"/>
    <n v="0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7"/>
    <x v="34"/>
    <n v="2"/>
    <n v="52.5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7"/>
    <x v="34"/>
    <n v="19"/>
    <n v="77.5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7"/>
    <x v="34"/>
    <n v="0"/>
    <n v="0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7"/>
    <x v="34"/>
    <n v="10"/>
    <n v="53.55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7"/>
    <x v="34"/>
    <n v="0"/>
    <n v="0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7"/>
    <x v="34"/>
    <n v="0"/>
    <n v="16.25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7"/>
    <x v="34"/>
    <n v="0"/>
    <n v="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4"/>
    <x v="35"/>
    <n v="109"/>
    <n v="103.68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4"/>
    <x v="35"/>
    <n v="100"/>
    <n v="185.19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4"/>
    <x v="35"/>
    <n v="156"/>
    <n v="54.1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4"/>
    <x v="35"/>
    <n v="102"/>
    <n v="177.21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4"/>
    <x v="35"/>
    <n v="100"/>
    <n v="100.33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"/>
    <x v="35"/>
    <n v="113"/>
    <n v="136.91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4"/>
    <x v="35"/>
    <n v="102"/>
    <n v="57.54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4"/>
    <x v="35"/>
    <n v="107"/>
    <n v="52.96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x v="4"/>
    <x v="35"/>
    <n v="104"/>
    <n v="82.33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4"/>
    <x v="35"/>
    <n v="126"/>
    <n v="84.08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4"/>
    <x v="35"/>
    <n v="111"/>
    <n v="61.03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4"/>
    <x v="35"/>
    <n v="105"/>
    <n v="150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4"/>
    <x v="35"/>
    <n v="116"/>
    <n v="7.2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4"/>
    <x v="35"/>
    <n v="110"/>
    <n v="100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4"/>
    <x v="35"/>
    <n v="100"/>
    <n v="169.92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4"/>
    <x v="35"/>
    <n v="103"/>
    <n v="95.74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4"/>
    <x v="35"/>
    <n v="107"/>
    <n v="59.46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4"/>
    <x v="35"/>
    <n v="104"/>
    <n v="55.77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4"/>
    <x v="35"/>
    <n v="156"/>
    <n v="30.08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4"/>
    <x v="35"/>
    <n v="101"/>
    <n v="88.44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4"/>
    <x v="35"/>
    <n v="195"/>
    <n v="64.03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4"/>
    <x v="35"/>
    <n v="112"/>
    <n v="60.1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4"/>
    <x v="35"/>
    <n v="120"/>
    <n v="49.19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4"/>
    <x v="35"/>
    <n v="102"/>
    <n v="165.16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4"/>
    <x v="35"/>
    <n v="103"/>
    <n v="43.62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4"/>
    <x v="35"/>
    <n v="101"/>
    <n v="43.7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4"/>
    <x v="35"/>
    <n v="103"/>
    <n v="67.42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4"/>
    <x v="35"/>
    <n v="107"/>
    <n v="177.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x v="35"/>
    <n v="123"/>
    <n v="54.99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4"/>
    <x v="35"/>
    <n v="107"/>
    <n v="61.34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4"/>
    <x v="35"/>
    <n v="106"/>
    <n v="23.12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4"/>
    <x v="35"/>
    <n v="118"/>
    <n v="29.61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4"/>
    <x v="35"/>
    <n v="109"/>
    <n v="75.61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4"/>
    <x v="35"/>
    <n v="111"/>
    <n v="35.6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4"/>
    <x v="35"/>
    <n v="100"/>
    <n v="143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7"/>
    <x v="19"/>
    <n v="0"/>
    <n v="0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7"/>
    <x v="19"/>
    <n v="1"/>
    <n v="25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7"/>
    <x v="19"/>
    <n v="0"/>
    <n v="0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7"/>
    <x v="19"/>
    <n v="0"/>
    <n v="0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7"/>
    <x v="19"/>
    <n v="1"/>
    <n v="100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7"/>
    <x v="19"/>
    <n v="0"/>
    <n v="0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7"/>
    <x v="19"/>
    <n v="0"/>
    <n v="60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7"/>
    <x v="19"/>
    <n v="1"/>
    <n v="50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7"/>
    <x v="19"/>
    <n v="2"/>
    <n v="72.5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7"/>
    <x v="19"/>
    <n v="1"/>
    <n v="29.5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7"/>
    <x v="19"/>
    <n v="0"/>
    <n v="62.5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7"/>
    <x v="19"/>
    <n v="0"/>
    <n v="0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7"/>
    <x v="19"/>
    <n v="0"/>
    <n v="0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7"/>
    <x v="19"/>
    <n v="0"/>
    <n v="0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7"/>
    <x v="19"/>
    <n v="0"/>
    <n v="0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7"/>
    <x v="19"/>
    <n v="0"/>
    <n v="0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7"/>
    <x v="19"/>
    <n v="0"/>
    <n v="0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7"/>
    <x v="19"/>
    <n v="0"/>
    <n v="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7"/>
    <x v="19"/>
    <n v="0"/>
    <n v="23.08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7"/>
    <x v="19"/>
    <n v="1"/>
    <n v="25.5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7"/>
    <x v="19"/>
    <n v="11"/>
    <n v="48.1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7"/>
    <x v="19"/>
    <n v="0"/>
    <n v="1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7"/>
    <x v="19"/>
    <n v="1"/>
    <n v="1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7"/>
    <x v="19"/>
    <n v="0"/>
    <n v="0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7"/>
    <x v="19"/>
    <n v="0"/>
    <n v="50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7"/>
    <x v="19"/>
    <n v="0"/>
    <n v="5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7"/>
    <x v="19"/>
    <n v="2"/>
    <n v="202.83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7"/>
    <x v="19"/>
    <n v="4"/>
    <n v="29.13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7"/>
    <x v="19"/>
    <n v="0"/>
    <n v="5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7"/>
    <x v="19"/>
    <n v="0"/>
    <n v="0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7"/>
    <x v="19"/>
    <n v="2"/>
    <n v="13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7"/>
    <x v="19"/>
    <n v="0"/>
    <n v="50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7"/>
    <x v="19"/>
    <n v="0"/>
    <n v="0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7"/>
    <x v="19"/>
    <n v="0"/>
    <n v="1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7"/>
    <x v="19"/>
    <n v="12"/>
    <n v="96.05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7"/>
    <x v="19"/>
    <n v="24"/>
    <n v="305.77999999999997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7"/>
    <x v="19"/>
    <n v="6"/>
    <n v="12.14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7"/>
    <x v="19"/>
    <n v="39"/>
    <n v="83.57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7"/>
    <x v="19"/>
    <n v="1"/>
    <n v="18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7"/>
    <x v="19"/>
    <n v="7"/>
    <n v="115.53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2"/>
    <x v="36"/>
    <n v="661"/>
    <n v="21.9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2"/>
    <x v="36"/>
    <n v="326"/>
    <n v="80.02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2"/>
    <x v="36"/>
    <n v="110"/>
    <n v="31.44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2"/>
    <x v="36"/>
    <n v="408"/>
    <n v="81.95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2"/>
    <x v="36"/>
    <n v="224"/>
    <n v="58.93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2"/>
    <x v="36"/>
    <n v="2791"/>
    <n v="83.8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2"/>
    <x v="36"/>
    <n v="172"/>
    <n v="58.42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2"/>
    <x v="36"/>
    <n v="101"/>
    <n v="270.57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"/>
    <x v="36"/>
    <n v="102"/>
    <n v="107.1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2"/>
    <x v="36"/>
    <n v="170"/>
    <n v="47.18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2"/>
    <x v="36"/>
    <n v="115"/>
    <n v="120.31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2"/>
    <x v="36"/>
    <n v="878"/>
    <n v="27.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x v="36"/>
    <n v="105"/>
    <n v="205.3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2"/>
    <x v="36"/>
    <n v="144"/>
    <n v="74.64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2"/>
    <x v="36"/>
    <n v="146"/>
    <n v="47.0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2"/>
    <x v="36"/>
    <n v="131"/>
    <n v="26.59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2"/>
    <x v="36"/>
    <n v="956"/>
    <n v="27.58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"/>
    <x v="36"/>
    <n v="112"/>
    <n v="5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2"/>
    <x v="36"/>
    <n v="647"/>
    <n v="21.5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2"/>
    <x v="36"/>
    <n v="110"/>
    <n v="44.1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2"/>
    <x v="36"/>
    <n v="128"/>
    <n v="63.87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2"/>
    <x v="36"/>
    <n v="158"/>
    <n v="38.99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2"/>
    <x v="36"/>
    <n v="115"/>
    <n v="80.19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2"/>
    <x v="36"/>
    <n v="137"/>
    <n v="34.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"/>
    <x v="36"/>
    <n v="355"/>
    <n v="89.1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2"/>
    <x v="36"/>
    <n v="106"/>
    <n v="39.44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2"/>
    <x v="36"/>
    <n v="100"/>
    <n v="136.9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"/>
    <x v="36"/>
    <n v="187"/>
    <n v="37.4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2"/>
    <x v="36"/>
    <n v="166"/>
    <n v="31.9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"/>
    <x v="36"/>
    <n v="102"/>
    <n v="25.21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2"/>
    <x v="36"/>
    <n v="106"/>
    <n v="45.94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2"/>
    <x v="36"/>
    <n v="1"/>
    <n v="15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2"/>
    <x v="36"/>
    <n v="0"/>
    <n v="0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2"/>
    <x v="36"/>
    <n v="11"/>
    <n v="91.3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2"/>
    <x v="36"/>
    <n v="8"/>
    <n v="78.67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2"/>
    <x v="36"/>
    <n v="1"/>
    <n v="12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x v="2"/>
    <x v="36"/>
    <n v="0"/>
    <n v="41.33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2"/>
    <x v="36"/>
    <n v="2"/>
    <n v="307.82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2"/>
    <x v="36"/>
    <n v="1"/>
    <n v="80.45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2"/>
    <x v="36"/>
    <n v="12"/>
    <n v="83.94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2"/>
    <x v="36"/>
    <n v="0"/>
    <n v="8.5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x v="2"/>
    <x v="36"/>
    <n v="21"/>
    <n v="73.37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2"/>
    <x v="36"/>
    <n v="11"/>
    <n v="112.8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2"/>
    <x v="36"/>
    <n v="19"/>
    <n v="95.28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2"/>
    <x v="36"/>
    <n v="0"/>
    <n v="22.75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2"/>
    <x v="36"/>
    <n v="0"/>
    <n v="3.8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2"/>
    <x v="37"/>
    <n v="103"/>
    <n v="85.75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2"/>
    <x v="37"/>
    <n v="107"/>
    <n v="26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x v="37"/>
    <n v="105"/>
    <n v="373.56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2"/>
    <x v="37"/>
    <n v="103"/>
    <n v="174.04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2"/>
    <x v="37"/>
    <n v="123"/>
    <n v="93.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2"/>
    <x v="37"/>
    <n v="159"/>
    <n v="77.33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2"/>
    <x v="37"/>
    <n v="111"/>
    <n v="92.22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2"/>
    <x v="37"/>
    <n v="171"/>
    <n v="60.96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2"/>
    <x v="37"/>
    <n v="125"/>
    <n v="91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2"/>
    <x v="37"/>
    <n v="6"/>
    <n v="41.58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2"/>
    <x v="37"/>
    <n v="11"/>
    <n v="33.76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2"/>
    <x v="37"/>
    <n v="33"/>
    <n v="70.62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2"/>
    <x v="37"/>
    <n v="28"/>
    <n v="167.15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2"/>
    <x v="37"/>
    <n v="63"/>
    <n v="128.62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2"/>
    <x v="37"/>
    <n v="8"/>
    <n v="65.41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2"/>
    <x v="37"/>
    <n v="50"/>
    <n v="117.56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2"/>
    <x v="37"/>
    <n v="18"/>
    <n v="126.48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2"/>
    <x v="37"/>
    <n v="0"/>
    <n v="550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2"/>
    <x v="37"/>
    <n v="0"/>
    <n v="44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x v="2"/>
    <x v="37"/>
    <n v="1"/>
    <n v="69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7"/>
    <x v="19"/>
    <n v="1"/>
    <n v="27.5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7"/>
    <x v="19"/>
    <n v="28"/>
    <n v="84.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7"/>
    <x v="19"/>
    <n v="0"/>
    <n v="12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7"/>
    <x v="19"/>
    <n v="1"/>
    <n v="200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7"/>
    <x v="19"/>
    <n v="0"/>
    <n v="1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7"/>
    <x v="19"/>
    <n v="0"/>
    <n v="0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7"/>
    <x v="19"/>
    <n v="0"/>
    <n v="0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7"/>
    <x v="19"/>
    <n v="0"/>
    <n v="5.2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7"/>
    <x v="19"/>
    <n v="0"/>
    <n v="1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7"/>
    <x v="19"/>
    <n v="11"/>
    <n v="72.760000000000005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7"/>
    <x v="19"/>
    <n v="0"/>
    <n v="17.5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7"/>
    <x v="19"/>
    <n v="1"/>
    <n v="25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7"/>
    <x v="19"/>
    <n v="1"/>
    <n v="13.33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7"/>
    <x v="19"/>
    <n v="0"/>
    <n v="1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7"/>
    <x v="19"/>
    <n v="0"/>
    <n v="23.67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7"/>
    <x v="19"/>
    <n v="6"/>
    <n v="89.21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7"/>
    <x v="19"/>
    <n v="26"/>
    <n v="116.56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7"/>
    <x v="19"/>
    <n v="0"/>
    <n v="13.01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7"/>
    <x v="19"/>
    <n v="0"/>
    <n v="0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7"/>
    <x v="19"/>
    <n v="1"/>
    <n v="17.5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1"/>
    <x v="38"/>
    <n v="46"/>
    <n v="34.130000000000003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"/>
    <x v="38"/>
    <n v="34"/>
    <n v="132.35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1"/>
    <x v="38"/>
    <n v="104"/>
    <n v="922.22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1"/>
    <x v="38"/>
    <n v="6"/>
    <n v="163.57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1"/>
    <x v="38"/>
    <n v="11"/>
    <n v="217.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1"/>
    <x v="38"/>
    <n v="112"/>
    <n v="149.44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1"/>
    <x v="38"/>
    <n v="351"/>
    <n v="71.239999999999995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"/>
    <x v="38"/>
    <n v="233"/>
    <n v="44.46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1"/>
    <x v="38"/>
    <n v="102"/>
    <n v="164.94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1"/>
    <x v="38"/>
    <n v="154"/>
    <n v="84.87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1"/>
    <x v="38"/>
    <n v="101"/>
    <n v="53.95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1"/>
    <x v="38"/>
    <n v="131"/>
    <n v="50.53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1"/>
    <x v="38"/>
    <n v="102"/>
    <n v="10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1"/>
    <x v="38"/>
    <n v="116"/>
    <n v="95.37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1"/>
    <x v="38"/>
    <n v="265"/>
    <n v="57.63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1"/>
    <x v="38"/>
    <n v="120"/>
    <n v="64.16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1"/>
    <x v="38"/>
    <n v="120"/>
    <n v="92.39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1"/>
    <x v="38"/>
    <n v="104"/>
    <n v="125.9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"/>
    <x v="38"/>
    <n v="109"/>
    <n v="94.64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1"/>
    <x v="38"/>
    <n v="118"/>
    <n v="170.7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2"/>
    <x v="30"/>
    <n v="1462"/>
    <n v="40.76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2"/>
    <x v="30"/>
    <n v="253"/>
    <n v="68.25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2"/>
    <x v="30"/>
    <n v="140"/>
    <n v="95.49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2"/>
    <x v="30"/>
    <n v="297"/>
    <n v="7.19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2"/>
    <x v="30"/>
    <n v="145"/>
    <n v="511.65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x v="2"/>
    <x v="30"/>
    <n v="106"/>
    <n v="261.75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2"/>
    <x v="30"/>
    <n v="202"/>
    <n v="77.23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2"/>
    <x v="30"/>
    <n v="104"/>
    <n v="340.57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2"/>
    <x v="30"/>
    <n v="170"/>
    <n v="67.42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2"/>
    <x v="30"/>
    <n v="104"/>
    <n v="845.7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2"/>
    <x v="30"/>
    <n v="118"/>
    <n v="97.19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"/>
    <x v="30"/>
    <n v="108"/>
    <n v="451.84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2"/>
    <x v="30"/>
    <n v="978"/>
    <n v="21.64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2"/>
    <x v="30"/>
    <n v="123"/>
    <n v="169.52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2"/>
    <x v="30"/>
    <n v="148"/>
    <n v="493.13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2"/>
    <x v="30"/>
    <n v="384"/>
    <n v="22.12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2"/>
    <x v="30"/>
    <n v="103"/>
    <n v="18.239999999999998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3"/>
    <x v="39"/>
    <n v="0"/>
    <n v="8.75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3"/>
    <x v="39"/>
    <n v="29"/>
    <n v="40.61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3"/>
    <x v="39"/>
    <n v="0"/>
    <n v="0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3"/>
    <x v="39"/>
    <n v="27"/>
    <n v="42.16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3"/>
    <x v="39"/>
    <n v="28"/>
    <n v="35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3"/>
    <x v="39"/>
    <n v="1"/>
    <n v="13.25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x v="3"/>
    <x v="39"/>
    <n v="1"/>
    <n v="55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3"/>
    <x v="39"/>
    <n v="0"/>
    <n v="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3"/>
    <x v="39"/>
    <n v="0"/>
    <n v="0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3"/>
    <x v="39"/>
    <n v="11"/>
    <n v="39.2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3"/>
    <x v="39"/>
    <n v="19"/>
    <n v="47.5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3"/>
    <x v="39"/>
    <n v="0"/>
    <n v="0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3"/>
    <x v="39"/>
    <n v="10"/>
    <n v="31.76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3"/>
    <x v="39"/>
    <n v="1"/>
    <n v="5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3"/>
    <x v="39"/>
    <n v="12"/>
    <n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3"/>
    <x v="39"/>
    <n v="11"/>
    <n v="52.5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3"/>
    <x v="39"/>
    <n v="0"/>
    <n v="0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3"/>
    <x v="39"/>
    <n v="1"/>
    <n v="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3"/>
    <x v="39"/>
    <n v="1"/>
    <n v="25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3"/>
    <x v="39"/>
    <n v="0"/>
    <n v="30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3"/>
    <x v="39"/>
    <n v="1"/>
    <n v="11.25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3"/>
    <x v="39"/>
    <n v="0"/>
    <n v="0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3"/>
    <x v="39"/>
    <n v="2"/>
    <n v="25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3"/>
    <x v="39"/>
    <n v="1"/>
    <n v="11.33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3"/>
    <x v="39"/>
    <n v="14"/>
    <n v="29.47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3"/>
    <x v="39"/>
    <n v="0"/>
    <n v="1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3"/>
    <x v="39"/>
    <n v="10"/>
    <n v="63.1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3"/>
    <x v="39"/>
    <n v="0"/>
    <n v="0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3"/>
    <x v="39"/>
    <n v="0"/>
    <n v="0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3"/>
    <x v="39"/>
    <n v="0"/>
    <n v="1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3"/>
    <x v="39"/>
    <n v="14"/>
    <n v="43.85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3"/>
    <x v="39"/>
    <n v="3"/>
    <n v="75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3"/>
    <x v="39"/>
    <n v="8"/>
    <n v="45.97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3"/>
    <x v="39"/>
    <n v="0"/>
    <n v="10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3"/>
    <x v="39"/>
    <n v="26"/>
    <n v="93.67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3"/>
    <x v="39"/>
    <n v="2"/>
    <n v="53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3"/>
    <x v="39"/>
    <n v="0"/>
    <n v="0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1"/>
    <x v="6"/>
    <n v="105"/>
    <n v="47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1"/>
    <x v="6"/>
    <n v="120"/>
    <n v="66.67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1"/>
    <x v="6"/>
    <n v="115"/>
    <n v="18.77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"/>
    <x v="6"/>
    <n v="119"/>
    <n v="66.11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1"/>
    <x v="6"/>
    <n v="105"/>
    <n v="36.8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1"/>
    <x v="6"/>
    <n v="118"/>
    <n v="39.81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1"/>
    <x v="6"/>
    <n v="120"/>
    <n v="31.5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1"/>
    <x v="6"/>
    <n v="103"/>
    <n v="102.5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1"/>
    <x v="6"/>
    <n v="101"/>
    <n v="126.4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1"/>
    <x v="6"/>
    <n v="105"/>
    <n v="47.88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1"/>
    <x v="6"/>
    <n v="103"/>
    <n v="73.209999999999994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1"/>
    <x v="6"/>
    <n v="108"/>
    <n v="89.67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1"/>
    <x v="6"/>
    <n v="111"/>
    <n v="151.4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1"/>
    <x v="6"/>
    <n v="150"/>
    <n v="25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1"/>
    <x v="6"/>
    <n v="104"/>
    <n v="36.5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1"/>
    <x v="6"/>
    <n v="116"/>
    <n v="44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1"/>
    <x v="6"/>
    <n v="103"/>
    <n v="87.3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1"/>
    <x v="6"/>
    <n v="101"/>
    <n v="36.47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"/>
    <x v="6"/>
    <n v="117"/>
    <n v="44.8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"/>
    <x v="6"/>
    <n v="133"/>
    <n v="42.9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"/>
    <x v="6"/>
    <n v="133"/>
    <n v="51.23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1"/>
    <x v="6"/>
    <n v="102"/>
    <n v="33.94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1"/>
    <x v="6"/>
    <n v="128"/>
    <n v="90.74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1"/>
    <x v="6"/>
    <n v="115"/>
    <n v="5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1"/>
    <x v="6"/>
    <n v="110"/>
    <n v="24.44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1"/>
    <x v="6"/>
    <n v="112"/>
    <n v="44.25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x v="1"/>
    <x v="6"/>
    <n v="126"/>
    <n v="67.739999999999995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1"/>
    <x v="6"/>
    <n v="100"/>
    <n v="65.38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1"/>
    <x v="6"/>
    <n v="102"/>
    <n v="121.9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1"/>
    <x v="6"/>
    <n v="108"/>
    <n v="47.4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1"/>
    <x v="6"/>
    <n v="100"/>
    <n v="92.84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1"/>
    <x v="6"/>
    <n v="113"/>
    <n v="68.25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1"/>
    <x v="6"/>
    <n v="128"/>
    <n v="37.21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1"/>
    <x v="6"/>
    <n v="108"/>
    <n v="25.25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"/>
    <x v="6"/>
    <n v="242"/>
    <n v="43.21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1"/>
    <x v="6"/>
    <n v="142"/>
    <n v="25.13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1"/>
    <x v="6"/>
    <n v="130"/>
    <n v="23.64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1"/>
    <x v="6"/>
    <n v="106"/>
    <n v="103.95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1"/>
    <x v="6"/>
    <n v="105"/>
    <n v="50.38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"/>
    <x v="6"/>
    <n v="136"/>
    <n v="13.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1"/>
    <x v="6"/>
    <n v="100"/>
    <n v="28.57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1"/>
    <x v="6"/>
    <n v="100"/>
    <n v="63.83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1"/>
    <x v="6"/>
    <n v="124"/>
    <n v="8.8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"/>
    <x v="6"/>
    <n v="117"/>
    <n v="50.67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1"/>
    <x v="6"/>
    <n v="103"/>
    <n v="60.78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1"/>
    <x v="6"/>
    <n v="108"/>
    <n v="113.42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1"/>
    <x v="6"/>
    <n v="120"/>
    <n v="104.57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1"/>
    <x v="6"/>
    <n v="100"/>
    <n v="98.31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"/>
    <x v="6"/>
    <n v="107"/>
    <n v="35.04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1"/>
    <x v="6"/>
    <n v="100"/>
    <n v="272.73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1"/>
    <x v="6"/>
    <n v="111"/>
    <n v="63.85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1"/>
    <x v="6"/>
    <n v="115"/>
    <n v="30.19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x v="1"/>
    <x v="6"/>
    <n v="108"/>
    <n v="83.51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"/>
    <x v="6"/>
    <n v="170"/>
    <n v="64.760000000000005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1"/>
    <x v="6"/>
    <n v="187"/>
    <n v="20.12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1"/>
    <x v="6"/>
    <n v="108"/>
    <n v="44.09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1"/>
    <x v="6"/>
    <n v="100"/>
    <n v="40.479999999999997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1"/>
    <x v="6"/>
    <n v="120"/>
    <n v="44.54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1"/>
    <x v="6"/>
    <n v="111"/>
    <n v="125.81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1"/>
    <x v="6"/>
    <n v="104"/>
    <n v="19.7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1"/>
    <x v="6"/>
    <n v="1"/>
    <n v="10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1"/>
    <x v="6"/>
    <n v="0"/>
    <n v="0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1"/>
    <x v="6"/>
    <n v="0"/>
    <n v="0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1"/>
    <x v="6"/>
    <n v="5"/>
    <n v="3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"/>
    <x v="6"/>
    <n v="32"/>
    <n v="60.67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1"/>
    <x v="6"/>
    <n v="0"/>
    <n v="0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1"/>
    <x v="6"/>
    <n v="0"/>
    <n v="0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1"/>
    <x v="6"/>
    <n v="0"/>
    <n v="23.33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1"/>
    <x v="6"/>
    <n v="1"/>
    <n v="5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1"/>
    <x v="6"/>
    <n v="4"/>
    <n v="23.92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1"/>
    <x v="6"/>
    <n v="0"/>
    <n v="0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1"/>
    <x v="6"/>
    <n v="2"/>
    <n v="15.83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1"/>
    <x v="6"/>
    <n v="0"/>
    <n v="0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1"/>
    <x v="6"/>
    <n v="42"/>
    <n v="29.79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"/>
    <x v="6"/>
    <n v="50"/>
    <n v="60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1"/>
    <x v="6"/>
    <n v="5"/>
    <n v="24.33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1"/>
    <x v="6"/>
    <n v="20"/>
    <n v="50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1"/>
    <x v="6"/>
    <n v="0"/>
    <n v="0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1"/>
    <x v="6"/>
    <n v="2"/>
    <n v="35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"/>
    <x v="6"/>
    <n v="7"/>
    <n v="29.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"/>
    <x v="6"/>
    <n v="32"/>
    <n v="26.67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1"/>
    <x v="6"/>
    <n v="0"/>
    <n v="18.329999999999998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1"/>
    <x v="6"/>
    <n v="0"/>
    <n v="20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x v="1"/>
    <x v="6"/>
    <n v="2"/>
    <n v="13.33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1"/>
    <x v="6"/>
    <n v="0"/>
    <n v="0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1"/>
    <x v="6"/>
    <n v="1"/>
    <n v="22.5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1"/>
    <x v="6"/>
    <n v="20"/>
    <n v="50.4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1"/>
    <x v="6"/>
    <n v="42"/>
    <n v="105.03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1"/>
    <x v="6"/>
    <n v="1"/>
    <n v="35.4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1"/>
    <x v="6"/>
    <n v="15"/>
    <n v="83.33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1"/>
    <x v="6"/>
    <n v="5"/>
    <n v="35.92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1"/>
    <x v="6"/>
    <n v="0"/>
    <n v="0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"/>
    <x v="6"/>
    <n v="38"/>
    <n v="119.13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1"/>
    <x v="6"/>
    <n v="5"/>
    <n v="90.33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1"/>
    <x v="6"/>
    <n v="0"/>
    <n v="2.33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1"/>
    <x v="6"/>
    <n v="0"/>
    <n v="0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1"/>
    <x v="6"/>
    <n v="11"/>
    <n v="108.33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1"/>
    <x v="6"/>
    <n v="2"/>
    <n v="15.75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1"/>
    <x v="6"/>
    <n v="0"/>
    <n v="29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1"/>
    <x v="6"/>
    <n v="23"/>
    <n v="96.55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1"/>
    <x v="6"/>
    <n v="0"/>
    <n v="0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"/>
    <x v="6"/>
    <n v="34"/>
    <n v="63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"/>
    <x v="6"/>
    <n v="19"/>
    <n v="381.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1"/>
    <x v="6"/>
    <n v="0"/>
    <n v="46.25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1"/>
    <x v="6"/>
    <n v="33"/>
    <n v="2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1"/>
    <x v="6"/>
    <n v="5"/>
    <n v="10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1"/>
    <x v="6"/>
    <n v="0"/>
    <n v="5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1"/>
    <x v="6"/>
    <n v="0"/>
    <n v="0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"/>
    <x v="6"/>
    <n v="38"/>
    <n v="81.569999999999993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1"/>
    <x v="6"/>
    <n v="1"/>
    <n v="7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1"/>
    <x v="6"/>
    <n v="3"/>
    <n v="27.3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"/>
    <x v="6"/>
    <n v="9"/>
    <n v="29.41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x v="1"/>
    <x v="6"/>
    <n v="1"/>
    <n v="12.5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x v="1"/>
    <x v="6"/>
    <n v="0"/>
    <n v="0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1"/>
    <x v="6"/>
    <n v="5"/>
    <n v="5.75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1"/>
    <x v="6"/>
    <n v="21"/>
    <n v="52.08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1"/>
    <x v="6"/>
    <n v="5"/>
    <n v="183.33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1"/>
    <x v="6"/>
    <n v="4"/>
    <n v="26.33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1"/>
    <x v="6"/>
    <n v="0"/>
    <n v="0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1"/>
    <x v="6"/>
    <n v="62"/>
    <n v="486.43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1"/>
    <x v="6"/>
    <n v="1"/>
    <n v="3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1"/>
    <x v="6"/>
    <n v="0"/>
    <n v="25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1"/>
    <x v="6"/>
    <n v="1"/>
    <n v="9.75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1"/>
    <x v="6"/>
    <n v="5"/>
    <n v="18.75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1"/>
    <x v="6"/>
    <n v="18"/>
    <n v="36.590000000000003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"/>
    <x v="6"/>
    <n v="9"/>
    <n v="80.709999999999994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1"/>
    <x v="6"/>
    <n v="0"/>
    <n v="1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1"/>
    <x v="6"/>
    <n v="3"/>
    <n v="52.8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1"/>
    <x v="6"/>
    <n v="0"/>
    <n v="20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1"/>
    <x v="6"/>
    <n v="0"/>
    <n v="1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"/>
    <x v="6"/>
    <n v="37"/>
    <n v="46.93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1"/>
    <x v="6"/>
    <n v="14"/>
    <n v="78.08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1"/>
    <x v="6"/>
    <n v="0"/>
    <n v="1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1"/>
    <x v="6"/>
    <n v="0"/>
    <n v="1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1"/>
    <x v="6"/>
    <n v="61"/>
    <n v="203.67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1"/>
    <x v="6"/>
    <n v="8"/>
    <n v="20.71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1"/>
    <x v="6"/>
    <n v="22"/>
    <n v="48.5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"/>
    <x v="6"/>
    <n v="27"/>
    <n v="68.099999999999994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"/>
    <x v="6"/>
    <n v="9"/>
    <n v="8.5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"/>
    <x v="6"/>
    <n v="27"/>
    <n v="51.62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1"/>
    <x v="40"/>
    <n v="129"/>
    <n v="43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1"/>
    <x v="40"/>
    <n v="100"/>
    <n v="83.33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1"/>
    <x v="40"/>
    <n v="100"/>
    <n v="3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1"/>
    <x v="40"/>
    <n v="103"/>
    <n v="175.51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1"/>
    <x v="40"/>
    <n v="102"/>
    <n v="231.66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"/>
    <x v="40"/>
    <n v="125"/>
    <n v="75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1"/>
    <x v="40"/>
    <n v="131"/>
    <n v="112.14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1"/>
    <x v="40"/>
    <n v="100"/>
    <n v="41.67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1"/>
    <x v="40"/>
    <n v="102"/>
    <n v="255.17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1"/>
    <x v="40"/>
    <n v="101"/>
    <n v="162.77000000000001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1"/>
    <x v="40"/>
    <n v="106"/>
    <n v="88.33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1"/>
    <x v="40"/>
    <n v="105"/>
    <n v="85.74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1"/>
    <x v="40"/>
    <n v="103"/>
    <n v="47.57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1"/>
    <x v="40"/>
    <n v="108"/>
    <n v="72.97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1"/>
    <x v="40"/>
    <n v="101"/>
    <n v="90.54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1"/>
    <x v="40"/>
    <n v="128"/>
    <n v="37.65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"/>
    <x v="40"/>
    <n v="133"/>
    <n v="36.36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1"/>
    <x v="40"/>
    <n v="101"/>
    <n v="126.72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1"/>
    <x v="40"/>
    <n v="103"/>
    <n v="329.2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"/>
    <x v="40"/>
    <n v="107"/>
    <n v="81.239999999999995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1"/>
    <x v="38"/>
    <n v="0"/>
    <n v="1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1"/>
    <x v="38"/>
    <n v="20"/>
    <n v="202.23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1"/>
    <x v="38"/>
    <n v="0"/>
    <n v="0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1"/>
    <x v="38"/>
    <n v="1"/>
    <n v="100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1"/>
    <x v="38"/>
    <n v="0"/>
    <n v="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1"/>
    <x v="38"/>
    <n v="0"/>
    <n v="1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1"/>
    <x v="38"/>
    <n v="4"/>
    <n v="82.46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1"/>
    <x v="38"/>
    <n v="0"/>
    <n v="2.67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1"/>
    <x v="38"/>
    <n v="3"/>
    <n v="12.5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1"/>
    <x v="38"/>
    <n v="0"/>
    <n v="0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1"/>
    <x v="38"/>
    <n v="2"/>
    <n v="18.899999999999999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1"/>
    <x v="38"/>
    <n v="8"/>
    <n v="200.63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1"/>
    <x v="38"/>
    <n v="0"/>
    <n v="201.67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1"/>
    <x v="38"/>
    <n v="0"/>
    <n v="0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1"/>
    <x v="38"/>
    <n v="60"/>
    <n v="65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1"/>
    <x v="38"/>
    <n v="17"/>
    <n v="66.099999999999994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1"/>
    <x v="38"/>
    <n v="2"/>
    <n v="93.33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1"/>
    <x v="38"/>
    <n v="0"/>
    <n v="0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1"/>
    <x v="38"/>
    <n v="0"/>
    <n v="0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1"/>
    <x v="38"/>
    <n v="0"/>
    <n v="0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1"/>
    <x v="6"/>
    <n v="110"/>
    <n v="50.75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"/>
    <x v="6"/>
    <n v="122"/>
    <n v="60.9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"/>
    <x v="6"/>
    <n v="107"/>
    <n v="109.03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1"/>
    <x v="6"/>
    <n v="101"/>
    <n v="25.69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"/>
    <x v="6"/>
    <n v="109"/>
    <n v="41.92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1"/>
    <x v="6"/>
    <n v="114"/>
    <n v="88.77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1"/>
    <x v="6"/>
    <n v="114"/>
    <n v="80.23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1"/>
    <x v="6"/>
    <n v="106"/>
    <n v="78.94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1"/>
    <x v="6"/>
    <n v="163"/>
    <n v="95.59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1"/>
    <x v="6"/>
    <n v="106"/>
    <n v="69.89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1"/>
    <x v="6"/>
    <n v="100"/>
    <n v="74.53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1"/>
    <x v="6"/>
    <n v="105"/>
    <n v="123.94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1"/>
    <x v="6"/>
    <n v="175"/>
    <n v="264.85000000000002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1"/>
    <x v="6"/>
    <n v="102"/>
    <n v="58.62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1"/>
    <x v="6"/>
    <n v="100"/>
    <n v="70.88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1"/>
    <x v="6"/>
    <n v="171"/>
    <n v="8.57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1"/>
    <x v="6"/>
    <n v="114"/>
    <n v="113.57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1"/>
    <x v="6"/>
    <n v="129"/>
    <n v="60.69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1"/>
    <x v="6"/>
    <n v="101"/>
    <n v="110.22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"/>
    <x v="6"/>
    <n v="109"/>
    <n v="136.4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1"/>
    <x v="38"/>
    <n v="129"/>
    <n v="53.16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1"/>
    <x v="38"/>
    <n v="102"/>
    <n v="86.49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1"/>
    <x v="38"/>
    <n v="147"/>
    <n v="155.24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1"/>
    <x v="38"/>
    <n v="100"/>
    <n v="115.0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"/>
    <x v="38"/>
    <n v="122"/>
    <n v="109.59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1"/>
    <x v="38"/>
    <n v="106"/>
    <n v="45.21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1"/>
    <x v="38"/>
    <n v="110"/>
    <n v="104.15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1"/>
    <x v="38"/>
    <n v="100"/>
    <n v="35.71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x v="1"/>
    <x v="38"/>
    <n v="177"/>
    <n v="97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1"/>
    <x v="38"/>
    <n v="100"/>
    <n v="370.37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1"/>
    <x v="38"/>
    <n v="103"/>
    <n v="94.41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1"/>
    <x v="38"/>
    <n v="105"/>
    <n v="48.9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x v="1"/>
    <x v="38"/>
    <n v="100"/>
    <n v="45.59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1"/>
    <x v="38"/>
    <n v="458"/>
    <n v="23.2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1"/>
    <x v="38"/>
    <n v="105"/>
    <n v="63.23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"/>
    <x v="38"/>
    <n v="172"/>
    <n v="153.52000000000001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1"/>
    <x v="38"/>
    <n v="104"/>
    <n v="90.2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1"/>
    <x v="38"/>
    <n v="103"/>
    <n v="118.97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1"/>
    <x v="38"/>
    <n v="119"/>
    <n v="80.25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1"/>
    <x v="38"/>
    <n v="100"/>
    <n v="62.5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1"/>
    <x v="38"/>
    <n v="319"/>
    <n v="131.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"/>
    <x v="38"/>
    <n v="109"/>
    <n v="73.03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1"/>
    <x v="38"/>
    <n v="101"/>
    <n v="178.53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1"/>
    <x v="38"/>
    <n v="113"/>
    <n v="162.91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1"/>
    <x v="38"/>
    <n v="120"/>
    <n v="108.24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1"/>
    <x v="38"/>
    <n v="108"/>
    <n v="88.87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"/>
    <x v="38"/>
    <n v="180"/>
    <n v="54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1"/>
    <x v="38"/>
    <n v="101"/>
    <n v="116.73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1"/>
    <x v="38"/>
    <n v="120"/>
    <n v="233.9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"/>
    <x v="38"/>
    <n v="158"/>
    <n v="15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1"/>
    <x v="38"/>
    <n v="124"/>
    <n v="14.84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"/>
    <x v="38"/>
    <n v="117"/>
    <n v="85.1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1"/>
    <x v="38"/>
    <n v="157"/>
    <n v="146.69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1"/>
    <x v="38"/>
    <n v="113"/>
    <n v="50.76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1"/>
    <x v="38"/>
    <n v="103"/>
    <n v="87.7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1"/>
    <x v="38"/>
    <n v="103"/>
    <n v="242.2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1"/>
    <x v="38"/>
    <n v="106"/>
    <n v="146.44999999999999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1"/>
    <x v="38"/>
    <n v="101"/>
    <n v="103.17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"/>
    <x v="38"/>
    <n v="121"/>
    <n v="80.459999999999994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1"/>
    <x v="38"/>
    <n v="101"/>
    <n v="234.67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1"/>
    <x v="38"/>
    <n v="116"/>
    <n v="50.69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1"/>
    <x v="38"/>
    <n v="101"/>
    <n v="162.71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1"/>
    <x v="38"/>
    <n v="103"/>
    <n v="120.17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1"/>
    <x v="38"/>
    <n v="246"/>
    <n v="67.7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1"/>
    <x v="38"/>
    <n v="302"/>
    <n v="52.1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x v="38"/>
    <n v="143"/>
    <n v="51.6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1"/>
    <x v="38"/>
    <n v="131"/>
    <n v="164.3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1"/>
    <x v="38"/>
    <n v="168"/>
    <n v="84.86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1"/>
    <x v="38"/>
    <n v="110"/>
    <n v="94.55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1"/>
    <x v="38"/>
    <n v="107"/>
    <n v="45.54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1"/>
    <x v="38"/>
    <n v="100"/>
    <n v="51.72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1"/>
    <x v="38"/>
    <n v="127"/>
    <n v="50.8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1"/>
    <x v="38"/>
    <n v="147"/>
    <n v="191.13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1"/>
    <x v="38"/>
    <n v="113"/>
    <n v="89.31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"/>
    <x v="38"/>
    <n v="109"/>
    <n v="88.59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1"/>
    <x v="38"/>
    <n v="127"/>
    <n v="96.3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"/>
    <x v="38"/>
    <n v="213"/>
    <n v="33.31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1"/>
    <x v="38"/>
    <n v="101"/>
    <n v="37.22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"/>
    <x v="38"/>
    <n v="109"/>
    <n v="92.13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1"/>
    <x v="38"/>
    <n v="108"/>
    <n v="76.790000000000006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1"/>
    <x v="38"/>
    <n v="110"/>
    <n v="96.53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1"/>
    <x v="38"/>
    <n v="128"/>
    <n v="51.89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1"/>
    <x v="38"/>
    <n v="110"/>
    <n v="128.91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"/>
    <x v="38"/>
    <n v="109"/>
    <n v="84.11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"/>
    <x v="38"/>
    <n v="133"/>
    <n v="82.94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1"/>
    <x v="38"/>
    <n v="191"/>
    <n v="259.95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1"/>
    <x v="38"/>
    <n v="149"/>
    <n v="37.25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"/>
    <x v="38"/>
    <n v="166"/>
    <n v="177.02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1"/>
    <x v="38"/>
    <n v="107"/>
    <n v="74.069999999999993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1"/>
    <x v="38"/>
    <n v="106"/>
    <n v="70.67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"/>
    <x v="38"/>
    <n v="24"/>
    <n v="23.63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1"/>
    <x v="38"/>
    <n v="0"/>
    <n v="37.5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1"/>
    <x v="38"/>
    <n v="0"/>
    <n v="13.33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1"/>
    <x v="38"/>
    <n v="0"/>
    <n v="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1"/>
    <x v="38"/>
    <n v="0"/>
    <n v="1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1"/>
    <x v="38"/>
    <n v="0"/>
    <n v="0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1"/>
    <x v="38"/>
    <n v="0"/>
    <n v="0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1"/>
    <x v="38"/>
    <n v="0"/>
    <n v="1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1"/>
    <x v="38"/>
    <n v="3"/>
    <n v="41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1"/>
    <x v="38"/>
    <n v="0"/>
    <n v="55.83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x v="1"/>
    <x v="38"/>
    <n v="0"/>
    <n v="0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1"/>
    <x v="38"/>
    <n v="67"/>
    <n v="99.76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1"/>
    <x v="38"/>
    <n v="20"/>
    <n v="25.52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1"/>
    <x v="38"/>
    <n v="11"/>
    <n v="117.65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1"/>
    <x v="38"/>
    <n v="0"/>
    <n v="5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1"/>
    <x v="38"/>
    <n v="12"/>
    <n v="2796.67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1"/>
    <x v="38"/>
    <n v="3"/>
    <n v="200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1"/>
    <x v="38"/>
    <n v="0"/>
    <n v="87.5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1"/>
    <x v="38"/>
    <n v="14"/>
    <n v="20.1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1"/>
    <x v="38"/>
    <n v="3"/>
    <n v="20.8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1"/>
    <x v="38"/>
    <n v="60"/>
    <n v="61.31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1"/>
    <x v="38"/>
    <n v="0"/>
    <n v="1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1"/>
    <x v="38"/>
    <n v="0"/>
    <n v="92.14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1"/>
    <x v="38"/>
    <n v="0"/>
    <n v="7.33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"/>
    <x v="38"/>
    <n v="9"/>
    <n v="64.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1"/>
    <x v="38"/>
    <n v="15"/>
    <n v="30.12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1"/>
    <x v="38"/>
    <n v="0"/>
    <n v="52.5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1"/>
    <x v="38"/>
    <n v="0"/>
    <n v="23.67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1"/>
    <x v="38"/>
    <n v="1"/>
    <n v="415.7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1"/>
    <x v="38"/>
    <n v="0"/>
    <n v="53.71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1"/>
    <x v="38"/>
    <n v="0"/>
    <n v="420.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1"/>
    <x v="38"/>
    <n v="0"/>
    <n v="0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1"/>
    <x v="38"/>
    <n v="0"/>
    <n v="18.670000000000002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1"/>
    <x v="38"/>
    <n v="12"/>
    <n v="78.33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1"/>
    <x v="38"/>
    <n v="2"/>
    <n v="67.7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1"/>
    <x v="38"/>
    <n v="0"/>
    <n v="16.670000000000002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1"/>
    <x v="38"/>
    <n v="1"/>
    <n v="62.5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1"/>
    <x v="38"/>
    <n v="0"/>
    <n v="42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1"/>
    <x v="38"/>
    <n v="23"/>
    <n v="130.09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1"/>
    <x v="38"/>
    <n v="5"/>
    <n v="1270.22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1"/>
    <x v="38"/>
    <n v="16"/>
    <n v="88.44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1"/>
    <x v="38"/>
    <n v="1"/>
    <n v="56.34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1"/>
    <x v="38"/>
    <n v="23"/>
    <n v="53.53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1"/>
    <x v="38"/>
    <n v="0"/>
    <n v="25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1"/>
    <x v="38"/>
    <n v="0"/>
    <n v="50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1"/>
    <x v="38"/>
    <n v="4"/>
    <n v="56.79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"/>
    <x v="38"/>
    <n v="17"/>
    <n v="40.83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1"/>
    <x v="38"/>
    <n v="4"/>
    <n v="65.11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1"/>
    <x v="38"/>
    <n v="14"/>
    <n v="55.6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1"/>
    <x v="38"/>
    <n v="15"/>
    <n v="140.54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1"/>
    <x v="38"/>
    <n v="12"/>
    <n v="25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1"/>
    <x v="38"/>
    <n v="39"/>
    <n v="69.53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1"/>
    <x v="38"/>
    <n v="0"/>
    <n v="5.5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1"/>
    <x v="38"/>
    <n v="30"/>
    <n v="237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1"/>
    <x v="38"/>
    <n v="42"/>
    <n v="79.87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1"/>
    <x v="38"/>
    <n v="4"/>
    <n v="10.25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1"/>
    <x v="38"/>
    <n v="20"/>
    <n v="272.58999999999997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x v="1"/>
    <x v="38"/>
    <n v="0"/>
    <n v="13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1"/>
    <x v="38"/>
    <n v="25"/>
    <n v="58.1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1"/>
    <x v="38"/>
    <n v="0"/>
    <n v="10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"/>
    <x v="38"/>
    <n v="27"/>
    <n v="70.11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1"/>
    <x v="38"/>
    <n v="5"/>
    <n v="57.89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1"/>
    <x v="38"/>
    <n v="4"/>
    <n v="125.27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1"/>
    <x v="38"/>
    <n v="0"/>
    <n v="0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1"/>
    <x v="38"/>
    <n v="3"/>
    <n v="300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1"/>
    <x v="38"/>
    <n v="57"/>
    <n v="43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1"/>
    <x v="38"/>
    <n v="0"/>
    <n v="1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1"/>
    <x v="38"/>
    <n v="0"/>
    <n v="775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1"/>
    <x v="38"/>
    <n v="0"/>
    <n v="5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1"/>
    <x v="38"/>
    <n v="0"/>
    <n v="12.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1"/>
    <x v="38"/>
    <n v="1"/>
    <n v="10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x v="1"/>
    <x v="38"/>
    <n v="58"/>
    <n v="5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1"/>
    <x v="38"/>
    <n v="68"/>
    <n v="244.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1"/>
    <x v="38"/>
    <n v="0"/>
    <n v="6.5"/>
  </r>
  <r>
    <n v="3125"/>
    <x v="3124"/>
    <s v="N/A"/>
    <x v="86"/>
    <n v="0"/>
    <x v="1"/>
    <x v="0"/>
    <s v="USD"/>
    <n v="1452142672"/>
    <n v="1449550672"/>
    <b v="0"/>
    <n v="0"/>
    <b v="0"/>
    <s v="theater/spaces"/>
    <x v="1"/>
    <x v="38"/>
    <n v="0"/>
    <n v="0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1"/>
    <x v="38"/>
    <n v="4"/>
    <n v="61.1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1"/>
    <x v="38"/>
    <n v="0"/>
    <n v="0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"/>
    <x v="6"/>
    <n v="109"/>
    <n v="139.24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1"/>
    <x v="6"/>
    <n v="1"/>
    <n v="10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1"/>
    <x v="6"/>
    <n v="4"/>
    <n v="93.75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1"/>
    <x v="6"/>
    <n v="16"/>
    <n v="53.7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1"/>
    <x v="6"/>
    <n v="0"/>
    <n v="10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1"/>
    <x v="6"/>
    <n v="108"/>
    <n v="33.75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1"/>
    <x v="6"/>
    <n v="23"/>
    <n v="18.75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1"/>
    <x v="6"/>
    <n v="21"/>
    <n v="23.14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1"/>
    <x v="6"/>
    <n v="128"/>
    <n v="29.05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1"/>
    <x v="6"/>
    <n v="3"/>
    <n v="50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1"/>
    <x v="6"/>
    <n v="0"/>
    <n v="0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1"/>
    <x v="6"/>
    <n v="5"/>
    <n v="450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1"/>
    <x v="6"/>
    <n v="1"/>
    <n v="24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1"/>
    <x v="6"/>
    <n v="52"/>
    <n v="32.25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1"/>
    <x v="6"/>
    <n v="2"/>
    <n v="15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1"/>
    <x v="6"/>
    <n v="0"/>
    <n v="0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"/>
    <x v="6"/>
    <n v="75"/>
    <n v="251.33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1"/>
    <x v="6"/>
    <n v="0"/>
    <n v="0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1"/>
    <x v="6"/>
    <n v="11"/>
    <n v="437.5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1"/>
    <x v="6"/>
    <n v="118"/>
    <n v="110.35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1"/>
    <x v="6"/>
    <n v="131"/>
    <n v="41.42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1"/>
    <x v="6"/>
    <n v="104"/>
    <n v="52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1"/>
    <x v="6"/>
    <n v="101"/>
    <n v="33.99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1"/>
    <x v="6"/>
    <n v="100"/>
    <n v="103.35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1"/>
    <x v="6"/>
    <n v="106"/>
    <n v="34.79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1"/>
    <x v="6"/>
    <n v="336"/>
    <n v="41.77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1"/>
    <x v="6"/>
    <n v="113"/>
    <n v="64.27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"/>
    <x v="6"/>
    <n v="189"/>
    <n v="31.21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1"/>
    <x v="6"/>
    <n v="102"/>
    <n v="62.92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1"/>
    <x v="6"/>
    <n v="101"/>
    <n v="98.54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1"/>
    <x v="6"/>
    <n v="114"/>
    <n v="82.61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"/>
    <x v="6"/>
    <n v="133"/>
    <n v="38.5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1"/>
    <x v="6"/>
    <n v="102"/>
    <n v="80.1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1"/>
    <x v="6"/>
    <n v="105"/>
    <n v="28.41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1"/>
    <x v="6"/>
    <n v="127"/>
    <n v="80.73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1"/>
    <x v="6"/>
    <n v="111"/>
    <n v="200.69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"/>
    <x v="6"/>
    <n v="107"/>
    <n v="37.590000000000003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1"/>
    <x v="6"/>
    <n v="163"/>
    <n v="58.1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"/>
    <x v="6"/>
    <n v="160"/>
    <n v="60.3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1"/>
    <x v="6"/>
    <n v="116"/>
    <n v="63.3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1"/>
    <x v="6"/>
    <n v="124"/>
    <n v="50.9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1"/>
    <x v="6"/>
    <n v="103"/>
    <n v="100.5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1"/>
    <x v="6"/>
    <n v="112"/>
    <n v="31.62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"/>
    <x v="6"/>
    <n v="109"/>
    <n v="65.099999999999994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1"/>
    <x v="6"/>
    <n v="115"/>
    <n v="79.31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1"/>
    <x v="6"/>
    <n v="103"/>
    <n v="139.19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1"/>
    <x v="6"/>
    <n v="101"/>
    <n v="131.91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1"/>
    <x v="6"/>
    <n v="110"/>
    <n v="91.3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1"/>
    <x v="6"/>
    <n v="115"/>
    <n v="39.67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"/>
    <x v="6"/>
    <n v="117"/>
    <n v="57.55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"/>
    <x v="6"/>
    <n v="172"/>
    <n v="33.03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1"/>
    <x v="6"/>
    <n v="114"/>
    <n v="77.34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1"/>
    <x v="6"/>
    <n v="120"/>
    <n v="31.93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"/>
    <x v="6"/>
    <n v="109"/>
    <n v="36.33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1"/>
    <x v="6"/>
    <n v="101"/>
    <n v="46.77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"/>
    <x v="6"/>
    <n v="109"/>
    <n v="40.07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1"/>
    <x v="6"/>
    <n v="107"/>
    <n v="100.22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1"/>
    <x v="6"/>
    <n v="100"/>
    <n v="41.67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1"/>
    <x v="6"/>
    <n v="102"/>
    <n v="46.71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1"/>
    <x v="6"/>
    <n v="116"/>
    <n v="71.489999999999995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"/>
    <x v="40"/>
    <n v="65"/>
    <n v="14.44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1"/>
    <x v="40"/>
    <n v="12"/>
    <n v="356.84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1"/>
    <x v="40"/>
    <n v="0"/>
    <n v="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1"/>
    <x v="40"/>
    <n v="4"/>
    <n v="37.75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1"/>
    <x v="40"/>
    <n v="1"/>
    <n v="12.75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1"/>
    <x v="40"/>
    <n v="12"/>
    <n v="24.4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1"/>
    <x v="40"/>
    <n v="0"/>
    <n v="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"/>
    <x v="40"/>
    <n v="59"/>
    <n v="53.08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1"/>
    <x v="40"/>
    <n v="0"/>
    <n v="30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1"/>
    <x v="40"/>
    <n v="11"/>
    <n v="286.25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1"/>
    <x v="40"/>
    <n v="0"/>
    <n v="36.67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1"/>
    <x v="40"/>
    <n v="52"/>
    <n v="49.21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1"/>
    <x v="40"/>
    <n v="0"/>
    <n v="1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1"/>
    <x v="40"/>
    <n v="1"/>
    <n v="12.5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1"/>
    <x v="40"/>
    <n v="55"/>
    <n v="109.04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1"/>
    <x v="40"/>
    <n v="25"/>
    <n v="41.67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1"/>
    <x v="40"/>
    <n v="0"/>
    <n v="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1"/>
    <x v="40"/>
    <n v="3"/>
    <n v="22.75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1"/>
    <x v="40"/>
    <n v="0"/>
    <n v="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"/>
    <x v="40"/>
    <n v="46"/>
    <n v="70.83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1"/>
    <x v="6"/>
    <n v="104"/>
    <n v="63.11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1"/>
    <x v="6"/>
    <n v="119"/>
    <n v="50.1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1"/>
    <x v="6"/>
    <n v="126"/>
    <n v="62.88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1"/>
    <x v="6"/>
    <n v="120"/>
    <n v="85.53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1"/>
    <x v="6"/>
    <n v="126"/>
    <n v="53.72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1"/>
    <x v="6"/>
    <n v="100"/>
    <n v="127.81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1"/>
    <x v="6"/>
    <n v="102"/>
    <n v="106.57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1"/>
    <x v="6"/>
    <n v="100"/>
    <n v="262.11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1"/>
    <x v="6"/>
    <n v="100"/>
    <n v="57.17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1"/>
    <x v="6"/>
    <n v="116"/>
    <n v="50.2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1"/>
    <x v="6"/>
    <n v="102"/>
    <n v="66.59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1"/>
    <x v="6"/>
    <n v="100"/>
    <n v="168.25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1"/>
    <x v="6"/>
    <n v="101"/>
    <n v="256.37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1"/>
    <x v="6"/>
    <n v="103"/>
    <n v="36.61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"/>
    <x v="6"/>
    <n v="125"/>
    <n v="37.14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1"/>
    <x v="6"/>
    <n v="110"/>
    <n v="45.88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1"/>
    <x v="6"/>
    <n v="102"/>
    <n v="141.71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1"/>
    <x v="6"/>
    <n v="102"/>
    <n v="52.49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1"/>
    <x v="6"/>
    <n v="104"/>
    <n v="59.52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"/>
    <x v="6"/>
    <n v="125"/>
    <n v="50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x v="1"/>
    <x v="6"/>
    <n v="102"/>
    <n v="193.62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1"/>
    <x v="6"/>
    <n v="108"/>
    <n v="106.8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1"/>
    <x v="6"/>
    <n v="110"/>
    <n v="77.22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"/>
    <x v="6"/>
    <n v="161"/>
    <n v="57.5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1"/>
    <x v="6"/>
    <n v="131"/>
    <n v="50.4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"/>
    <x v="6"/>
    <n v="119"/>
    <n v="97.38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1"/>
    <x v="6"/>
    <n v="100"/>
    <n v="34.92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1"/>
    <x v="6"/>
    <n v="103"/>
    <n v="85.53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1"/>
    <x v="6"/>
    <n v="101"/>
    <n v="182.91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1"/>
    <x v="6"/>
    <n v="101"/>
    <n v="131.13999999999999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1"/>
    <x v="6"/>
    <n v="112"/>
    <n v="39.81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1"/>
    <x v="6"/>
    <n v="106"/>
    <n v="59.7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1"/>
    <x v="6"/>
    <n v="101"/>
    <n v="88.74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1"/>
    <x v="6"/>
    <n v="115"/>
    <n v="58.69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1"/>
    <x v="6"/>
    <n v="127"/>
    <n v="69.569999999999993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1"/>
    <x v="6"/>
    <n v="103"/>
    <n v="115.87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1"/>
    <x v="6"/>
    <n v="103"/>
    <n v="23.87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1"/>
    <x v="6"/>
    <n v="104"/>
    <n v="81.13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1"/>
    <x v="6"/>
    <n v="111"/>
    <n v="57.63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1"/>
    <x v="6"/>
    <n v="106"/>
    <n v="46.43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1"/>
    <x v="6"/>
    <n v="101"/>
    <n v="60.48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1"/>
    <x v="6"/>
    <n v="105"/>
    <n v="65.58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1"/>
    <x v="6"/>
    <n v="102"/>
    <n v="119.19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1"/>
    <x v="6"/>
    <n v="111"/>
    <n v="83.05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1"/>
    <x v="6"/>
    <n v="128"/>
    <n v="57.52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1"/>
    <x v="6"/>
    <n v="102"/>
    <n v="177.09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1"/>
    <x v="6"/>
    <n v="101"/>
    <n v="70.77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1"/>
    <x v="6"/>
    <n v="175"/>
    <n v="29.17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1"/>
    <x v="6"/>
    <n v="128"/>
    <n v="72.760000000000005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1"/>
    <x v="6"/>
    <n v="106"/>
    <n v="51.85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1"/>
    <x v="6"/>
    <n v="105"/>
    <n v="98.2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1"/>
    <x v="6"/>
    <n v="106"/>
    <n v="251.74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"/>
    <x v="6"/>
    <n v="109"/>
    <n v="74.819999999999993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1"/>
    <x v="6"/>
    <n v="100"/>
    <n v="67.65000000000000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1"/>
    <x v="6"/>
    <n v="103"/>
    <n v="93.81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1"/>
    <x v="6"/>
    <n v="112"/>
    <n v="41.24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1"/>
    <x v="6"/>
    <n v="103"/>
    <n v="52.55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1"/>
    <x v="6"/>
    <n v="164"/>
    <n v="70.29000000000000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1"/>
    <x v="6"/>
    <n v="131"/>
    <n v="48.33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1"/>
    <x v="6"/>
    <n v="102"/>
    <n v="53.18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1"/>
    <x v="6"/>
    <n v="128"/>
    <n v="60.95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1"/>
    <x v="6"/>
    <n v="102"/>
    <n v="11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1"/>
    <x v="6"/>
    <n v="102"/>
    <n v="61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x v="1"/>
    <x v="6"/>
    <n v="130"/>
    <n v="38.24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1"/>
    <x v="6"/>
    <n v="154"/>
    <n v="106.5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"/>
    <x v="6"/>
    <n v="107"/>
    <n v="204.57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1"/>
    <x v="6"/>
    <n v="101"/>
    <n v="54.91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1"/>
    <x v="6"/>
    <n v="100"/>
    <n v="150.41999999999999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"/>
    <x v="6"/>
    <n v="117"/>
    <n v="52.58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"/>
    <x v="6"/>
    <n v="109"/>
    <n v="54.3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1"/>
    <x v="6"/>
    <n v="103"/>
    <n v="76.03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1"/>
    <x v="6"/>
    <n v="114"/>
    <n v="105.21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1"/>
    <x v="6"/>
    <n v="103"/>
    <n v="68.67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"/>
    <x v="6"/>
    <n v="122"/>
    <n v="129.36000000000001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1"/>
    <x v="6"/>
    <n v="103"/>
    <n v="134.2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1"/>
    <x v="6"/>
    <n v="105"/>
    <n v="17.829999999999998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1"/>
    <x v="6"/>
    <n v="102"/>
    <n v="203.2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x v="1"/>
    <x v="6"/>
    <n v="112"/>
    <n v="69.19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1"/>
    <x v="6"/>
    <n v="102"/>
    <n v="125.12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1"/>
    <x v="6"/>
    <n v="100"/>
    <n v="73.53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1"/>
    <x v="6"/>
    <n v="100"/>
    <n v="48.44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"/>
    <x v="6"/>
    <n v="133"/>
    <n v="26.61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"/>
    <x v="6"/>
    <n v="121"/>
    <n v="33.67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1"/>
    <x v="6"/>
    <n v="114"/>
    <n v="40.71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1"/>
    <x v="6"/>
    <n v="286"/>
    <n v="19.27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"/>
    <x v="6"/>
    <n v="170"/>
    <n v="84.29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1"/>
    <x v="6"/>
    <n v="118"/>
    <n v="29.58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1"/>
    <x v="6"/>
    <n v="103"/>
    <n v="26.67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"/>
    <x v="6"/>
    <n v="144"/>
    <n v="45.98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1"/>
    <x v="6"/>
    <n v="100"/>
    <n v="125.0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1"/>
    <x v="6"/>
    <n v="102"/>
    <n v="141.29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1"/>
    <x v="6"/>
    <n v="116"/>
    <n v="55.33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"/>
    <x v="6"/>
    <n v="136"/>
    <n v="46.4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"/>
    <x v="6"/>
    <n v="133"/>
    <n v="57.2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x v="1"/>
    <x v="6"/>
    <n v="103"/>
    <n v="173.7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1"/>
    <x v="6"/>
    <n v="116"/>
    <n v="59.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1"/>
    <x v="6"/>
    <n v="105"/>
    <n v="89.59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1"/>
    <x v="6"/>
    <n v="102"/>
    <n v="204.05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1"/>
    <x v="6"/>
    <n v="175"/>
    <n v="48.7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"/>
    <x v="6"/>
    <n v="107"/>
    <n v="53.34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"/>
    <x v="6"/>
    <n v="122"/>
    <n v="75.09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"/>
    <x v="6"/>
    <n v="159"/>
    <n v="18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1"/>
    <x v="6"/>
    <n v="100"/>
    <n v="209.84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1"/>
    <x v="6"/>
    <n v="110"/>
    <n v="61.02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1"/>
    <x v="6"/>
    <n v="100"/>
    <n v="61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1"/>
    <x v="6"/>
    <n v="116"/>
    <n v="80.03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"/>
    <x v="6"/>
    <n v="211"/>
    <n v="29.07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1"/>
    <x v="6"/>
    <n v="110"/>
    <n v="49.44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1"/>
    <x v="6"/>
    <n v="100"/>
    <n v="93.98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1"/>
    <x v="6"/>
    <n v="106"/>
    <n v="61.94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1"/>
    <x v="6"/>
    <n v="126"/>
    <n v="78.5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1"/>
    <x v="6"/>
    <n v="108"/>
    <n v="33.75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1"/>
    <x v="6"/>
    <n v="101"/>
    <n v="66.45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"/>
    <x v="6"/>
    <n v="107"/>
    <n v="35.799999999999997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1"/>
    <x v="6"/>
    <n v="102"/>
    <n v="145.65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1"/>
    <x v="6"/>
    <n v="126"/>
    <n v="25.69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1"/>
    <x v="6"/>
    <n v="102"/>
    <n v="152.5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1"/>
    <x v="6"/>
    <n v="113"/>
    <n v="30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1"/>
    <x v="6"/>
    <n v="101"/>
    <n v="142.28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1"/>
    <x v="6"/>
    <n v="101"/>
    <n v="24.55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1"/>
    <x v="6"/>
    <n v="146"/>
    <n v="292.77999999999997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"/>
    <x v="6"/>
    <n v="117"/>
    <n v="44.92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1"/>
    <x v="6"/>
    <n v="106"/>
    <n v="23.1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1"/>
    <x v="6"/>
    <n v="105"/>
    <n v="80.40000000000000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1"/>
    <x v="6"/>
    <n v="100"/>
    <n v="72.29000000000000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1"/>
    <x v="6"/>
    <n v="105"/>
    <n v="32.97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1"/>
    <x v="6"/>
    <n v="139"/>
    <n v="116.65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1"/>
    <x v="6"/>
    <n v="100"/>
    <n v="79.62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1"/>
    <x v="6"/>
    <n v="100"/>
    <n v="27.78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1"/>
    <x v="6"/>
    <n v="110"/>
    <n v="81.03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1"/>
    <x v="6"/>
    <n v="102"/>
    <n v="136.85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1"/>
    <x v="6"/>
    <n v="104"/>
    <n v="177.62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"/>
    <x v="6"/>
    <n v="138"/>
    <n v="109.08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1"/>
    <x v="6"/>
    <n v="100"/>
    <n v="119.64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1"/>
    <x v="6"/>
    <n v="102"/>
    <n v="78.209999999999994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1"/>
    <x v="6"/>
    <n v="171"/>
    <n v="52.17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1"/>
    <x v="6"/>
    <n v="101"/>
    <n v="114.13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1"/>
    <x v="6"/>
    <n v="130"/>
    <n v="5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1"/>
    <x v="6"/>
    <n v="110"/>
    <n v="91.67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"/>
    <x v="6"/>
    <n v="119"/>
    <n v="108.5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1"/>
    <x v="6"/>
    <n v="100"/>
    <n v="69.819999999999993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1"/>
    <x v="6"/>
    <n v="153"/>
    <n v="109.57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1"/>
    <x v="6"/>
    <n v="104"/>
    <n v="71.67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1"/>
    <x v="6"/>
    <n v="101"/>
    <n v="93.61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1"/>
    <x v="6"/>
    <n v="108"/>
    <n v="76.8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"/>
    <x v="6"/>
    <n v="315"/>
    <n v="35.799999999999997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1"/>
    <x v="6"/>
    <n v="102"/>
    <n v="55.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1"/>
    <x v="6"/>
    <n v="126"/>
    <n v="147.33000000000001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1"/>
    <x v="6"/>
    <n v="101"/>
    <n v="56.33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1"/>
    <x v="6"/>
    <n v="101"/>
    <n v="96.19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1"/>
    <x v="6"/>
    <n v="103"/>
    <n v="63.57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1"/>
    <x v="6"/>
    <n v="106"/>
    <n v="184.78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1"/>
    <x v="6"/>
    <n v="101"/>
    <n v="126.72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1"/>
    <x v="6"/>
    <n v="113"/>
    <n v="83.43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"/>
    <x v="6"/>
    <n v="218"/>
    <n v="54.5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1"/>
    <x v="6"/>
    <n v="101"/>
    <n v="302.31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1"/>
    <x v="6"/>
    <n v="106"/>
    <n v="44.14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1"/>
    <x v="6"/>
    <n v="104"/>
    <n v="866.67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1"/>
    <x v="6"/>
    <n v="221"/>
    <n v="61.39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"/>
    <x v="6"/>
    <n v="119"/>
    <n v="29.67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1"/>
    <x v="6"/>
    <n v="105"/>
    <n v="45.48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1"/>
    <x v="6"/>
    <n v="104"/>
    <n v="96.2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1"/>
    <x v="6"/>
    <n v="118"/>
    <n v="67.92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1"/>
    <x v="6"/>
    <n v="139"/>
    <n v="30.78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1"/>
    <x v="6"/>
    <n v="104"/>
    <n v="38.33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1"/>
    <x v="6"/>
    <n v="100"/>
    <n v="66.83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"/>
    <x v="6"/>
    <n v="107"/>
    <n v="71.73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1"/>
    <x v="6"/>
    <n v="100"/>
    <n v="176.47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1"/>
    <x v="6"/>
    <n v="100"/>
    <n v="421.11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1"/>
    <x v="6"/>
    <n v="101"/>
    <n v="104.99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1"/>
    <x v="6"/>
    <n v="108"/>
    <n v="28.19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1"/>
    <x v="6"/>
    <n v="104"/>
    <n v="54.55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1"/>
    <x v="6"/>
    <n v="104"/>
    <n v="111.89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1"/>
    <x v="6"/>
    <n v="102"/>
    <n v="85.21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1"/>
    <x v="6"/>
    <n v="101"/>
    <n v="76.65000000000000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1"/>
    <x v="6"/>
    <n v="112"/>
    <n v="65.17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1"/>
    <x v="6"/>
    <n v="100"/>
    <n v="93.7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1"/>
    <x v="6"/>
    <n v="100"/>
    <n v="133.33000000000001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1"/>
    <x v="6"/>
    <n v="105"/>
    <n v="51.22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"/>
    <x v="6"/>
    <n v="117"/>
    <n v="100.17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1"/>
    <x v="6"/>
    <n v="104"/>
    <n v="34.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1"/>
    <x v="6"/>
    <n v="115"/>
    <n v="184.68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1"/>
    <x v="6"/>
    <n v="102"/>
    <n v="69.819999999999993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1"/>
    <x v="6"/>
    <n v="223"/>
    <n v="61.94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1"/>
    <x v="6"/>
    <n v="100"/>
    <n v="41.67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1"/>
    <x v="6"/>
    <n v="106"/>
    <n v="36.07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1"/>
    <x v="6"/>
    <n v="142"/>
    <n v="29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1"/>
    <x v="6"/>
    <n v="184"/>
    <n v="24.21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1"/>
    <x v="6"/>
    <n v="104"/>
    <n v="55.89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1"/>
    <x v="6"/>
    <n v="112"/>
    <n v="11.67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1"/>
    <x v="6"/>
    <n v="111"/>
    <n v="68.349999999999994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1"/>
    <x v="6"/>
    <n v="104"/>
    <n v="27.07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1"/>
    <x v="6"/>
    <n v="100"/>
    <n v="118.13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1"/>
    <x v="6"/>
    <n v="102"/>
    <n v="44.7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1"/>
    <x v="6"/>
    <n v="110"/>
    <n v="99.79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1"/>
    <x v="6"/>
    <n v="100"/>
    <n v="117.65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"/>
    <x v="6"/>
    <n v="122"/>
    <n v="203.33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"/>
    <x v="6"/>
    <n v="138"/>
    <n v="28.32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1"/>
    <x v="6"/>
    <n v="100"/>
    <n v="110.23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"/>
    <x v="6"/>
    <n v="107"/>
    <n v="31.97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"/>
    <x v="6"/>
    <n v="211"/>
    <n v="58.61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1"/>
    <x v="6"/>
    <n v="124"/>
    <n v="29.43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"/>
    <x v="6"/>
    <n v="109"/>
    <n v="81.38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1"/>
    <x v="6"/>
    <n v="104"/>
    <n v="199.17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1"/>
    <x v="6"/>
    <n v="100"/>
    <n v="115.38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1"/>
    <x v="6"/>
    <n v="130"/>
    <n v="46.43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1"/>
    <x v="6"/>
    <n v="104"/>
    <n v="70.569999999999993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1"/>
    <x v="6"/>
    <n v="100"/>
    <n v="22.22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1"/>
    <x v="6"/>
    <n v="120"/>
    <n v="159.47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1"/>
    <x v="6"/>
    <n v="100"/>
    <n v="37.78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1"/>
    <x v="6"/>
    <n v="101"/>
    <n v="72.05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1"/>
    <x v="6"/>
    <n v="107"/>
    <n v="63.7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1"/>
    <x v="6"/>
    <n v="138"/>
    <n v="28.41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1"/>
    <x v="6"/>
    <n v="101"/>
    <n v="103.21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"/>
    <x v="6"/>
    <n v="109"/>
    <n v="71.15000000000000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1"/>
    <x v="6"/>
    <n v="140"/>
    <n v="35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1"/>
    <x v="6"/>
    <n v="104"/>
    <n v="81.78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1"/>
    <x v="6"/>
    <n v="103"/>
    <n v="297.02999999999997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1"/>
    <x v="6"/>
    <n v="108"/>
    <n v="46.61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1"/>
    <x v="6"/>
    <n v="100"/>
    <n v="51.72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1"/>
    <x v="6"/>
    <n v="103"/>
    <n v="40.29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1"/>
    <x v="6"/>
    <n v="130"/>
    <n v="16.25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"/>
    <x v="6"/>
    <n v="109"/>
    <n v="30.15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1"/>
    <x v="6"/>
    <n v="100"/>
    <n v="95.24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1"/>
    <x v="6"/>
    <n v="110"/>
    <n v="52.21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1"/>
    <x v="6"/>
    <n v="100"/>
    <n v="134.15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1"/>
    <x v="6"/>
    <n v="106"/>
    <n v="62.83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1"/>
    <x v="6"/>
    <n v="112"/>
    <n v="58.95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1"/>
    <x v="6"/>
    <n v="106"/>
    <n v="143.11000000000001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1"/>
    <x v="6"/>
    <n v="101"/>
    <n v="84.17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1"/>
    <x v="6"/>
    <n v="104"/>
    <n v="186.07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"/>
    <x v="6"/>
    <n v="135"/>
    <n v="89.79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1"/>
    <x v="6"/>
    <n v="105"/>
    <n v="64.1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1"/>
    <x v="6"/>
    <n v="103"/>
    <n v="59.65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1"/>
    <x v="6"/>
    <n v="100"/>
    <n v="31.25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1"/>
    <x v="6"/>
    <n v="186"/>
    <n v="41.22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1"/>
    <x v="6"/>
    <n v="289"/>
    <n v="43.35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1"/>
    <x v="6"/>
    <n v="100"/>
    <n v="64.52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1"/>
    <x v="6"/>
    <n v="108"/>
    <n v="43.28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1"/>
    <x v="6"/>
    <n v="108"/>
    <n v="77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1"/>
    <x v="6"/>
    <n v="110"/>
    <n v="51.22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"/>
    <x v="6"/>
    <n v="171"/>
    <n v="68.25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"/>
    <x v="6"/>
    <n v="152"/>
    <n v="19.489999999999998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1"/>
    <x v="6"/>
    <n v="101"/>
    <n v="41.13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1"/>
    <x v="6"/>
    <n v="153"/>
    <n v="41.41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1"/>
    <x v="6"/>
    <n v="128"/>
    <n v="27.5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1"/>
    <x v="6"/>
    <n v="101"/>
    <n v="33.57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1"/>
    <x v="6"/>
    <n v="101"/>
    <n v="145.87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1"/>
    <x v="6"/>
    <n v="191"/>
    <n v="358.69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1"/>
    <x v="6"/>
    <n v="140"/>
    <n v="50.98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1"/>
    <x v="6"/>
    <n v="124"/>
    <n v="45.04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1"/>
    <x v="6"/>
    <n v="126"/>
    <n v="17.53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1"/>
    <x v="6"/>
    <n v="190"/>
    <n v="50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1"/>
    <x v="6"/>
    <n v="139"/>
    <n v="57.92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"/>
    <x v="6"/>
    <n v="202"/>
    <n v="29.71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1"/>
    <x v="6"/>
    <n v="103"/>
    <n v="90.68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1"/>
    <x v="6"/>
    <n v="102"/>
    <n v="55.01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1"/>
    <x v="6"/>
    <n v="103"/>
    <n v="57.22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1"/>
    <x v="6"/>
    <n v="127"/>
    <n v="72.95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x v="1"/>
    <x v="6"/>
    <n v="101"/>
    <n v="64.47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"/>
    <x v="6"/>
    <n v="122"/>
    <n v="716.35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1"/>
    <x v="6"/>
    <n v="113"/>
    <n v="50.4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1"/>
    <x v="6"/>
    <n v="150"/>
    <n v="41.67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1"/>
    <x v="6"/>
    <n v="215"/>
    <n v="35.770000000000003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1"/>
    <x v="6"/>
    <n v="102"/>
    <n v="88.74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1"/>
    <x v="6"/>
    <n v="100"/>
    <n v="148.47999999999999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1"/>
    <x v="6"/>
    <n v="101"/>
    <n v="51.79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1"/>
    <x v="6"/>
    <n v="113"/>
    <n v="20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1"/>
    <x v="6"/>
    <n v="104"/>
    <n v="52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1"/>
    <x v="6"/>
    <n v="115"/>
    <n v="53.23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1"/>
    <x v="6"/>
    <n v="113"/>
    <n v="39.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1"/>
    <x v="6"/>
    <n v="128"/>
    <n v="34.25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x v="6"/>
    <n v="143"/>
    <n v="164.62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"/>
    <x v="6"/>
    <n v="119"/>
    <n v="125.05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"/>
    <x v="6"/>
    <n v="138"/>
    <n v="51.88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1"/>
    <x v="6"/>
    <n v="160"/>
    <n v="40.29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1"/>
    <x v="6"/>
    <n v="114"/>
    <n v="64.91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1"/>
    <x v="6"/>
    <n v="101"/>
    <n v="55.33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"/>
    <x v="6"/>
    <n v="155"/>
    <n v="83.14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1"/>
    <x v="6"/>
    <n v="128"/>
    <n v="38.71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"/>
    <x v="6"/>
    <n v="121"/>
    <n v="125.38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1"/>
    <x v="6"/>
    <n v="113"/>
    <n v="78.260000000000005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1"/>
    <x v="6"/>
    <n v="128"/>
    <n v="47.22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"/>
    <x v="6"/>
    <n v="158"/>
    <n v="79.099999999999994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1"/>
    <x v="6"/>
    <n v="105"/>
    <n v="114.29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1"/>
    <x v="6"/>
    <n v="100"/>
    <n v="51.72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1"/>
    <x v="6"/>
    <n v="100"/>
    <n v="30.77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"/>
    <x v="6"/>
    <n v="107"/>
    <n v="74.209999999999994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1"/>
    <x v="6"/>
    <n v="124"/>
    <n v="47.85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1"/>
    <x v="6"/>
    <n v="109"/>
    <n v="34.409999999999997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1"/>
    <x v="6"/>
    <n v="102"/>
    <n v="40.24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1"/>
    <x v="6"/>
    <n v="106"/>
    <n v="60.29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1"/>
    <x v="6"/>
    <n v="106"/>
    <n v="25.31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1"/>
    <x v="6"/>
    <n v="101"/>
    <n v="35.950000000000003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1"/>
    <x v="6"/>
    <n v="105"/>
    <n v="13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1"/>
    <x v="6"/>
    <n v="108"/>
    <n v="70.760000000000005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1"/>
    <x v="6"/>
    <n v="100"/>
    <n v="125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1"/>
    <x v="6"/>
    <n v="104"/>
    <n v="66.510000000000005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1"/>
    <x v="6"/>
    <n v="102"/>
    <n v="105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1"/>
    <x v="6"/>
    <n v="104"/>
    <n v="145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"/>
    <x v="6"/>
    <n v="180"/>
    <n v="12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1"/>
    <x v="6"/>
    <n v="106"/>
    <n v="96.67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1"/>
    <x v="6"/>
    <n v="101"/>
    <n v="60.33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1"/>
    <x v="6"/>
    <n v="101"/>
    <n v="79.89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1"/>
    <x v="6"/>
    <n v="100"/>
    <n v="58.82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1"/>
    <x v="6"/>
    <n v="118"/>
    <n v="75.34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1"/>
    <x v="6"/>
    <n v="110"/>
    <n v="55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1"/>
    <x v="6"/>
    <n v="103"/>
    <n v="66.959999999999994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1"/>
    <x v="6"/>
    <n v="100"/>
    <n v="227.27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1"/>
    <x v="6"/>
    <n v="100"/>
    <n v="307.69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1"/>
    <x v="6"/>
    <n v="110"/>
    <n v="50.02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1"/>
    <x v="6"/>
    <n v="101"/>
    <n v="72.39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1"/>
    <x v="6"/>
    <n v="101"/>
    <n v="95.95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1"/>
    <x v="6"/>
    <n v="169"/>
    <n v="45.62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1"/>
    <x v="6"/>
    <n v="100"/>
    <n v="41.03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1"/>
    <x v="6"/>
    <n v="114"/>
    <n v="56.83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1"/>
    <x v="6"/>
    <n v="102"/>
    <n v="137.24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1"/>
    <x v="6"/>
    <n v="106"/>
    <n v="75.709999999999994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1"/>
    <x v="6"/>
    <n v="102"/>
    <n v="99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"/>
    <x v="6"/>
    <n v="117"/>
    <n v="81.569999999999993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1"/>
    <x v="6"/>
    <n v="101"/>
    <n v="45.11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1"/>
    <x v="6"/>
    <n v="132"/>
    <n v="36.67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1"/>
    <x v="6"/>
    <n v="100"/>
    <n v="125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x v="1"/>
    <x v="6"/>
    <n v="128"/>
    <n v="49.23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1"/>
    <x v="6"/>
    <n v="119"/>
    <n v="42.3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1"/>
    <x v="6"/>
    <n v="126"/>
    <n v="78.88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1"/>
    <x v="6"/>
    <n v="156"/>
    <n v="38.28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1"/>
    <x v="6"/>
    <n v="103"/>
    <n v="44.85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1"/>
    <x v="6"/>
    <n v="153"/>
    <n v="13.53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1"/>
    <x v="6"/>
    <n v="180"/>
    <n v="43.5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1"/>
    <x v="6"/>
    <n v="128"/>
    <n v="30.95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1"/>
    <x v="6"/>
    <n v="120"/>
    <n v="55.23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1"/>
    <x v="6"/>
    <n v="123"/>
    <n v="46.13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1"/>
    <x v="6"/>
    <n v="105"/>
    <n v="39.380000000000003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1"/>
    <x v="6"/>
    <n v="102"/>
    <n v="66.15000000000000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1"/>
    <x v="6"/>
    <n v="105"/>
    <n v="54.14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1"/>
    <x v="6"/>
    <n v="100"/>
    <n v="104.17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1"/>
    <x v="6"/>
    <n v="100"/>
    <n v="31.38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1"/>
    <x v="6"/>
    <n v="102"/>
    <n v="59.21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1"/>
    <x v="6"/>
    <n v="114"/>
    <n v="119.18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1"/>
    <x v="6"/>
    <n v="102"/>
    <n v="164.62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1"/>
    <x v="6"/>
    <n v="102"/>
    <n v="24.29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1"/>
    <x v="6"/>
    <n v="105"/>
    <n v="40.94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1"/>
    <x v="6"/>
    <n v="102"/>
    <n v="61.1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1"/>
    <x v="6"/>
    <n v="100"/>
    <n v="38.65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1"/>
    <x v="6"/>
    <n v="106"/>
    <n v="56.2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1"/>
    <x v="6"/>
    <n v="113"/>
    <n v="107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1"/>
    <x v="6"/>
    <n v="100"/>
    <n v="171.43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1"/>
    <x v="6"/>
    <n v="100"/>
    <n v="110.5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1"/>
    <x v="6"/>
    <n v="100"/>
    <n v="179.28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"/>
    <x v="6"/>
    <n v="144"/>
    <n v="22.91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1"/>
    <x v="6"/>
    <n v="104"/>
    <n v="43.13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1"/>
    <x v="6"/>
    <n v="108"/>
    <n v="46.89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1"/>
    <x v="6"/>
    <n v="102"/>
    <n v="47.41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1"/>
    <x v="6"/>
    <n v="149"/>
    <n v="15.13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1"/>
    <x v="6"/>
    <n v="105"/>
    <n v="21.1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1"/>
    <x v="6"/>
    <n v="101"/>
    <n v="59.12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1"/>
    <x v="6"/>
    <n v="131"/>
    <n v="97.92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1"/>
    <x v="6"/>
    <n v="105"/>
    <n v="55.13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"/>
    <x v="6"/>
    <n v="109"/>
    <n v="26.54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1"/>
    <x v="6"/>
    <n v="111"/>
    <n v="58.42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1"/>
    <x v="6"/>
    <n v="100"/>
    <n v="122.54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1"/>
    <x v="6"/>
    <n v="114"/>
    <n v="87.9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"/>
    <x v="6"/>
    <n v="122"/>
    <n v="73.239999999999995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1"/>
    <x v="6"/>
    <n v="100"/>
    <n v="55.5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1"/>
    <x v="6"/>
    <n v="103"/>
    <n v="39.54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1"/>
    <x v="6"/>
    <n v="106"/>
    <n v="136.78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1"/>
    <x v="6"/>
    <n v="101"/>
    <n v="99.34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1"/>
    <x v="6"/>
    <n v="100"/>
    <n v="20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1"/>
    <x v="6"/>
    <n v="130"/>
    <n v="28.89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1"/>
    <x v="6"/>
    <n v="100"/>
    <n v="40.549999999999997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1"/>
    <x v="6"/>
    <n v="100"/>
    <n v="35.71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1"/>
    <x v="6"/>
    <n v="114"/>
    <n v="37.9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1"/>
    <x v="6"/>
    <n v="100"/>
    <n v="33.33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1"/>
    <x v="6"/>
    <n v="287"/>
    <n v="58.57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"/>
    <x v="6"/>
    <n v="109"/>
    <n v="135.63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1"/>
    <x v="6"/>
    <n v="116"/>
    <n v="30.94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"/>
    <x v="6"/>
    <n v="119"/>
    <n v="176.09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x v="1"/>
    <x v="6"/>
    <n v="109"/>
    <n v="151.97999999999999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1"/>
    <x v="6"/>
    <n v="127"/>
    <n v="22.61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1"/>
    <x v="6"/>
    <n v="101"/>
    <n v="18.27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1"/>
    <x v="6"/>
    <n v="128"/>
    <n v="82.2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1"/>
    <x v="6"/>
    <n v="100"/>
    <n v="68.53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1"/>
    <x v="6"/>
    <n v="175"/>
    <n v="68.0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1"/>
    <x v="6"/>
    <n v="127"/>
    <n v="72.709999999999994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1"/>
    <x v="6"/>
    <n v="111"/>
    <n v="77.19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1"/>
    <x v="6"/>
    <n v="126"/>
    <n v="55.97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"/>
    <x v="6"/>
    <n v="119"/>
    <n v="49.69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1"/>
    <x v="6"/>
    <n v="108"/>
    <n v="79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1"/>
    <x v="6"/>
    <n v="103"/>
    <n v="77.73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1"/>
    <x v="6"/>
    <n v="110"/>
    <n v="40.78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"/>
    <x v="6"/>
    <n v="202"/>
    <n v="59.41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1"/>
    <x v="6"/>
    <n v="130"/>
    <n v="3.25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1"/>
    <x v="6"/>
    <n v="104"/>
    <n v="39.380000000000003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1"/>
    <x v="6"/>
    <n v="100"/>
    <n v="81.67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"/>
    <x v="6"/>
    <n v="171"/>
    <n v="44.91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1"/>
    <x v="6"/>
    <n v="113"/>
    <n v="49.0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1"/>
    <x v="6"/>
    <n v="184"/>
    <n v="30.67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1"/>
    <x v="6"/>
    <n v="130"/>
    <n v="61.0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1"/>
    <x v="6"/>
    <n v="105"/>
    <n v="29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1"/>
    <x v="6"/>
    <n v="100"/>
    <n v="29.63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1"/>
    <x v="6"/>
    <n v="153"/>
    <n v="143.1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"/>
    <x v="6"/>
    <n v="162"/>
    <n v="52.35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"/>
    <x v="6"/>
    <n v="136"/>
    <n v="66.67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"/>
    <x v="6"/>
    <n v="144"/>
    <n v="126.67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1"/>
    <x v="6"/>
    <n v="100"/>
    <n v="62.5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1"/>
    <x v="6"/>
    <n v="101"/>
    <n v="35.49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"/>
    <x v="6"/>
    <n v="107"/>
    <n v="37.08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"/>
    <x v="6"/>
    <n v="125"/>
    <n v="69.33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1"/>
    <x v="6"/>
    <n v="119"/>
    <n v="17.25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1"/>
    <x v="6"/>
    <n v="101"/>
    <n v="36.07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1"/>
    <x v="6"/>
    <n v="113"/>
    <n v="66.47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1"/>
    <x v="6"/>
    <n v="105"/>
    <n v="56.07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1"/>
    <x v="6"/>
    <n v="110"/>
    <n v="47.03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1"/>
    <x v="6"/>
    <n v="100"/>
    <n v="47.67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1"/>
    <x v="6"/>
    <n v="120"/>
    <n v="88.24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1"/>
    <x v="6"/>
    <n v="105"/>
    <n v="80.72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1"/>
    <x v="6"/>
    <n v="103"/>
    <n v="39.49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1"/>
    <x v="6"/>
    <n v="102"/>
    <n v="84.85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1"/>
    <x v="6"/>
    <n v="100"/>
    <n v="68.97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1"/>
    <x v="40"/>
    <n v="0"/>
    <n v="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1"/>
    <x v="40"/>
    <n v="0"/>
    <n v="1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1"/>
    <x v="40"/>
    <n v="0"/>
    <n v="1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1"/>
    <x v="40"/>
    <n v="51"/>
    <n v="147.88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1"/>
    <x v="40"/>
    <n v="20"/>
    <n v="10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"/>
    <x v="40"/>
    <n v="35"/>
    <n v="56.84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1"/>
    <x v="40"/>
    <n v="4"/>
    <n v="176.94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1"/>
    <x v="40"/>
    <n v="36"/>
    <n v="127.6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1"/>
    <x v="40"/>
    <n v="0"/>
    <n v="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"/>
    <x v="40"/>
    <n v="31"/>
    <n v="66.14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"/>
    <x v="40"/>
    <n v="7"/>
    <n v="108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1"/>
    <x v="40"/>
    <n v="0"/>
    <n v="1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1"/>
    <x v="40"/>
    <n v="6"/>
    <n v="18.329999999999998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1"/>
    <x v="40"/>
    <n v="0"/>
    <n v="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1"/>
    <x v="40"/>
    <n v="2"/>
    <n v="7.5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1"/>
    <x v="40"/>
    <n v="0"/>
    <n v="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1"/>
    <x v="40"/>
    <n v="16"/>
    <n v="68.42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1"/>
    <x v="40"/>
    <n v="0"/>
    <n v="1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1"/>
    <x v="40"/>
    <n v="5"/>
    <n v="60.13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1"/>
    <x v="40"/>
    <n v="6"/>
    <n v="15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1"/>
    <x v="6"/>
    <n v="100"/>
    <n v="550.04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1"/>
    <x v="6"/>
    <n v="104"/>
    <n v="97.5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1"/>
    <x v="6"/>
    <n v="100"/>
    <n v="29.41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1"/>
    <x v="6"/>
    <n v="104"/>
    <n v="57.78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1"/>
    <x v="6"/>
    <n v="251"/>
    <n v="44.24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1"/>
    <x v="6"/>
    <n v="101"/>
    <n v="60.91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"/>
    <x v="6"/>
    <n v="174"/>
    <n v="68.84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1"/>
    <x v="6"/>
    <n v="116"/>
    <n v="73.58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1"/>
    <x v="6"/>
    <n v="106"/>
    <n v="115.02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1"/>
    <x v="6"/>
    <n v="111"/>
    <n v="110.75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1"/>
    <x v="6"/>
    <n v="101"/>
    <n v="75.5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1"/>
    <x v="6"/>
    <n v="102"/>
    <n v="235.4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1"/>
    <x v="6"/>
    <n v="100"/>
    <n v="11.3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1"/>
    <x v="6"/>
    <n v="111"/>
    <n v="92.5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1"/>
    <x v="6"/>
    <n v="101"/>
    <n v="202.85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1"/>
    <x v="6"/>
    <n v="104"/>
    <n v="2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"/>
    <x v="6"/>
    <n v="109"/>
    <n v="46.05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1"/>
    <x v="6"/>
    <n v="115"/>
    <n v="51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x v="1"/>
    <x v="6"/>
    <n v="100"/>
    <n v="31.58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1"/>
    <x v="6"/>
    <n v="103"/>
    <n v="53.3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1"/>
    <x v="6"/>
    <n v="104"/>
    <n v="36.9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"/>
    <x v="6"/>
    <n v="138"/>
    <n v="81.29000000000000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1"/>
    <x v="6"/>
    <n v="110"/>
    <n v="20.079999999999998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1"/>
    <x v="6"/>
    <n v="101"/>
    <n v="88.25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1"/>
    <x v="6"/>
    <n v="102"/>
    <n v="53.44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1"/>
    <x v="6"/>
    <n v="114"/>
    <n v="39.869999999999997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1"/>
    <x v="6"/>
    <n v="100"/>
    <n v="145.1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1"/>
    <x v="6"/>
    <n v="140"/>
    <n v="23.33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1"/>
    <x v="6"/>
    <n v="129"/>
    <n v="64.38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1"/>
    <x v="6"/>
    <n v="103"/>
    <n v="62.05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1"/>
    <x v="6"/>
    <n v="103"/>
    <n v="66.13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1"/>
    <x v="6"/>
    <n v="110"/>
    <n v="73.40000000000000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1"/>
    <x v="6"/>
    <n v="113"/>
    <n v="99.5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1"/>
    <x v="6"/>
    <n v="112"/>
    <n v="62.17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1"/>
    <x v="6"/>
    <n v="139"/>
    <n v="62.33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1"/>
    <x v="6"/>
    <n v="111"/>
    <n v="58.7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1"/>
    <x v="6"/>
    <n v="139"/>
    <n v="45.35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1"/>
    <x v="6"/>
    <n v="106"/>
    <n v="41.94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1"/>
    <x v="6"/>
    <n v="101"/>
    <n v="59.17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1"/>
    <x v="6"/>
    <n v="100"/>
    <n v="200.49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"/>
    <x v="6"/>
    <n v="109"/>
    <n v="83.97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1"/>
    <x v="6"/>
    <n v="118"/>
    <n v="57.2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1"/>
    <x v="6"/>
    <n v="120"/>
    <n v="58.0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1"/>
    <x v="6"/>
    <n v="128"/>
    <n v="186.8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1"/>
    <x v="6"/>
    <n v="126"/>
    <n v="74.12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1"/>
    <x v="6"/>
    <n v="129"/>
    <n v="30.71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"/>
    <x v="6"/>
    <n v="107"/>
    <n v="62.67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1"/>
    <x v="6"/>
    <n v="100"/>
    <n v="121.3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"/>
    <x v="6"/>
    <n v="155"/>
    <n v="39.74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1"/>
    <x v="6"/>
    <n v="108"/>
    <n v="72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1"/>
    <x v="6"/>
    <n v="111"/>
    <n v="40.630000000000003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1"/>
    <x v="6"/>
    <n v="101"/>
    <n v="63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"/>
    <x v="6"/>
    <n v="121"/>
    <n v="33.67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1"/>
    <x v="6"/>
    <n v="100"/>
    <n v="38.590000000000003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"/>
    <x v="6"/>
    <n v="109"/>
    <n v="155.94999999999999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1"/>
    <x v="6"/>
    <n v="123"/>
    <n v="43.2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"/>
    <x v="6"/>
    <n v="136"/>
    <n v="15.15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1"/>
    <x v="6"/>
    <n v="103"/>
    <n v="83.57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"/>
    <x v="6"/>
    <n v="121"/>
    <n v="140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1"/>
    <x v="6"/>
    <n v="186"/>
    <n v="80.87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1"/>
    <x v="6"/>
    <n v="300"/>
    <n v="53.85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1"/>
    <x v="6"/>
    <n v="108"/>
    <n v="30.93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1"/>
    <x v="6"/>
    <n v="141"/>
    <n v="67.959999999999994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1"/>
    <x v="6"/>
    <n v="114"/>
    <n v="27.14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1"/>
    <x v="6"/>
    <n v="154"/>
    <n v="110.87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1"/>
    <x v="6"/>
    <n v="102"/>
    <n v="106.84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1"/>
    <x v="6"/>
    <n v="102"/>
    <n v="105.52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1"/>
    <x v="6"/>
    <n v="103"/>
    <n v="132.9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1"/>
    <x v="6"/>
    <n v="156"/>
    <n v="51.92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1"/>
    <x v="6"/>
    <n v="101"/>
    <n v="310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1"/>
    <x v="6"/>
    <n v="239"/>
    <n v="26.02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1"/>
    <x v="6"/>
    <n v="210"/>
    <n v="105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1"/>
    <x v="6"/>
    <n v="105"/>
    <n v="86.23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1"/>
    <x v="6"/>
    <n v="101"/>
    <n v="114.55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1"/>
    <x v="6"/>
    <n v="111"/>
    <n v="47.6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1"/>
    <x v="6"/>
    <n v="102"/>
    <n v="72.89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1"/>
    <x v="6"/>
    <n v="103"/>
    <n v="49.55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1"/>
    <x v="6"/>
    <n v="127"/>
    <n v="25.4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1"/>
    <x v="6"/>
    <n v="339"/>
    <n v="62.59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1"/>
    <x v="6"/>
    <n v="101"/>
    <n v="61.0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"/>
    <x v="6"/>
    <n v="9"/>
    <n v="60.0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"/>
    <x v="6"/>
    <n v="7"/>
    <n v="72.40000000000000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1"/>
    <x v="6"/>
    <n v="10"/>
    <n v="100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1"/>
    <x v="6"/>
    <n v="11"/>
    <n v="51.67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1"/>
    <x v="6"/>
    <n v="15"/>
    <n v="32.75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1"/>
    <x v="6"/>
    <n v="0"/>
    <n v="0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1"/>
    <x v="6"/>
    <n v="28"/>
    <n v="61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1"/>
    <x v="6"/>
    <n v="13"/>
    <n v="10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1"/>
    <x v="6"/>
    <n v="1"/>
    <n v="10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1"/>
    <x v="6"/>
    <n v="21"/>
    <n v="37.5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1"/>
    <x v="6"/>
    <n v="18"/>
    <n v="45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1"/>
    <x v="6"/>
    <n v="20"/>
    <n v="100.63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1"/>
    <x v="6"/>
    <n v="18"/>
    <n v="25.57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1"/>
    <x v="6"/>
    <n v="0"/>
    <n v="0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1"/>
    <x v="6"/>
    <n v="2"/>
    <n v="25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1"/>
    <x v="6"/>
    <n v="0"/>
    <n v="0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1"/>
    <x v="6"/>
    <n v="0"/>
    <n v="0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1"/>
    <x v="6"/>
    <n v="10"/>
    <n v="10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x v="1"/>
    <x v="6"/>
    <n v="2"/>
    <n v="202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1"/>
    <x v="6"/>
    <n v="1"/>
    <n v="25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1"/>
    <x v="40"/>
    <n v="104"/>
    <n v="99.54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1"/>
    <x v="40"/>
    <n v="105"/>
    <n v="75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1"/>
    <x v="40"/>
    <n v="100"/>
    <n v="215.25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"/>
    <x v="40"/>
    <n v="133"/>
    <n v="120.55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1"/>
    <x v="40"/>
    <n v="113"/>
    <n v="37.67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1"/>
    <x v="40"/>
    <n v="103"/>
    <n v="172.23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1"/>
    <x v="40"/>
    <n v="120"/>
    <n v="111.11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1"/>
    <x v="40"/>
    <n v="130"/>
    <n v="25.46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1"/>
    <x v="40"/>
    <n v="101"/>
    <n v="267.64999999999998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"/>
    <x v="40"/>
    <n v="109"/>
    <n v="75.959999999999994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1"/>
    <x v="40"/>
    <n v="102"/>
    <n v="59.04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1"/>
    <x v="40"/>
    <n v="110"/>
    <n v="50.11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1"/>
    <x v="40"/>
    <n v="101"/>
    <n v="55.5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1"/>
    <x v="40"/>
    <n v="100"/>
    <n v="166.67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1"/>
    <x v="40"/>
    <n v="106"/>
    <n v="47.43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1"/>
    <x v="40"/>
    <n v="100"/>
    <n v="64.94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1"/>
    <x v="40"/>
    <n v="100"/>
    <n v="55.56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1"/>
    <x v="40"/>
    <n v="113"/>
    <n v="74.22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1"/>
    <x v="40"/>
    <n v="103"/>
    <n v="106.93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"/>
    <x v="40"/>
    <n v="117"/>
    <n v="41.7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1"/>
    <x v="40"/>
    <n v="100"/>
    <n v="73.33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1"/>
    <x v="40"/>
    <n v="100"/>
    <n v="10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1"/>
    <x v="40"/>
    <n v="146"/>
    <n v="38.42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1"/>
    <x v="40"/>
    <n v="110"/>
    <n v="166.97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1"/>
    <x v="40"/>
    <n v="108"/>
    <n v="94.91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1"/>
    <x v="40"/>
    <n v="100"/>
    <n v="10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1"/>
    <x v="40"/>
    <n v="100"/>
    <n v="143.21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"/>
    <x v="40"/>
    <n v="107"/>
    <n v="90.82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x v="40"/>
    <n v="143"/>
    <n v="48.54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1"/>
    <x v="40"/>
    <n v="105"/>
    <n v="70.03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1"/>
    <x v="40"/>
    <n v="104"/>
    <n v="135.63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1"/>
    <x v="40"/>
    <n v="120"/>
    <n v="10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1"/>
    <x v="40"/>
    <n v="110"/>
    <n v="94.9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1"/>
    <x v="40"/>
    <n v="102"/>
    <n v="75.37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1"/>
    <x v="40"/>
    <n v="129"/>
    <n v="64.459999999999994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1"/>
    <x v="40"/>
    <n v="115"/>
    <n v="115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1"/>
    <x v="40"/>
    <n v="151"/>
    <n v="100.5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1"/>
    <x v="40"/>
    <n v="111"/>
    <n v="93.77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1"/>
    <x v="40"/>
    <n v="100"/>
    <n v="35.1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1"/>
    <x v="40"/>
    <n v="1"/>
    <n v="50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1"/>
    <x v="40"/>
    <n v="3"/>
    <n v="29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1"/>
    <x v="40"/>
    <n v="0"/>
    <n v="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1"/>
    <x v="40"/>
    <n v="0"/>
    <n v="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1"/>
    <x v="40"/>
    <n v="0"/>
    <n v="17.5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1"/>
    <x v="40"/>
    <n v="60"/>
    <n v="174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1"/>
    <x v="40"/>
    <n v="1"/>
    <n v="5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1"/>
    <x v="40"/>
    <n v="2"/>
    <n v="5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1"/>
    <x v="40"/>
    <n v="0"/>
    <n v="1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1"/>
    <x v="40"/>
    <n v="90"/>
    <n v="145.41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1"/>
    <x v="40"/>
    <n v="1"/>
    <n v="205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1"/>
    <x v="40"/>
    <n v="4"/>
    <n v="100.5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1"/>
    <x v="40"/>
    <n v="4"/>
    <n v="55.06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"/>
    <x v="40"/>
    <n v="9"/>
    <n v="47.33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1"/>
    <x v="40"/>
    <n v="0"/>
    <n v="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1"/>
    <x v="40"/>
    <n v="20"/>
    <n v="58.95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1"/>
    <x v="40"/>
    <n v="0"/>
    <n v="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1"/>
    <x v="40"/>
    <n v="0"/>
    <n v="1.5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1"/>
    <x v="40"/>
    <n v="0"/>
    <n v="5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1"/>
    <x v="40"/>
    <n v="30"/>
    <n v="50.56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1"/>
    <x v="6"/>
    <n v="100"/>
    <n v="41.67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1"/>
    <x v="6"/>
    <n v="101"/>
    <n v="53.29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"/>
    <x v="6"/>
    <n v="122"/>
    <n v="70.23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1"/>
    <x v="6"/>
    <n v="330"/>
    <n v="43.42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1"/>
    <x v="6"/>
    <n v="110"/>
    <n v="199.18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1"/>
    <x v="6"/>
    <n v="101"/>
    <n v="78.52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1"/>
    <x v="6"/>
    <n v="140"/>
    <n v="61.82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1"/>
    <x v="6"/>
    <n v="100"/>
    <n v="50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"/>
    <x v="6"/>
    <n v="119"/>
    <n v="48.34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"/>
    <x v="6"/>
    <n v="107"/>
    <n v="107.25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1"/>
    <x v="6"/>
    <n v="228"/>
    <n v="57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1"/>
    <x v="6"/>
    <n v="106"/>
    <n v="40.92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x v="6"/>
    <n v="143"/>
    <n v="21.5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1"/>
    <x v="6"/>
    <n v="105"/>
    <n v="79.54000000000000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1"/>
    <x v="6"/>
    <n v="110"/>
    <n v="72.38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1"/>
    <x v="6"/>
    <n v="106"/>
    <n v="64.63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1"/>
    <x v="6"/>
    <n v="108"/>
    <n v="38.57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1"/>
    <x v="6"/>
    <n v="105"/>
    <n v="107.57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"/>
    <x v="6"/>
    <n v="119"/>
    <n v="27.5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1"/>
    <x v="6"/>
    <n v="153"/>
    <n v="70.459999999999994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1"/>
    <x v="6"/>
    <n v="100"/>
    <n v="178.57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1"/>
    <x v="6"/>
    <n v="100"/>
    <n v="62.63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1"/>
    <x v="6"/>
    <n v="225"/>
    <n v="75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1"/>
    <x v="6"/>
    <n v="106"/>
    <n v="58.9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1"/>
    <x v="6"/>
    <n v="105"/>
    <n v="139.5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"/>
    <x v="6"/>
    <n v="117"/>
    <n v="70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"/>
    <x v="6"/>
    <n v="109"/>
    <n v="57.39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"/>
    <x v="6"/>
    <n v="160"/>
    <n v="40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1"/>
    <x v="6"/>
    <n v="113"/>
    <n v="64.29000000000000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1"/>
    <x v="6"/>
    <n v="102"/>
    <n v="120.12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1"/>
    <x v="6"/>
    <n v="101"/>
    <n v="1008.24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1"/>
    <x v="6"/>
    <n v="101"/>
    <n v="63.28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1"/>
    <x v="6"/>
    <n v="6500"/>
    <n v="21.67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"/>
    <x v="6"/>
    <n v="9"/>
    <n v="25.65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1"/>
    <x v="6"/>
    <n v="22"/>
    <n v="47.7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1"/>
    <x v="6"/>
    <n v="21"/>
    <n v="56.05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1"/>
    <x v="6"/>
    <n v="41"/>
    <n v="81.319999999999993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1"/>
    <x v="6"/>
    <n v="2"/>
    <n v="70.17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1"/>
    <x v="6"/>
    <n v="3"/>
    <n v="23.63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1"/>
    <x v="6"/>
    <n v="16"/>
    <n v="188.5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1"/>
    <x v="6"/>
    <n v="16"/>
    <n v="49.51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"/>
    <x v="6"/>
    <n v="7"/>
    <n v="75.459999999999994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1"/>
    <x v="6"/>
    <n v="4"/>
    <n v="9.5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"/>
    <x v="6"/>
    <n v="34"/>
    <n v="35.5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1"/>
    <x v="6"/>
    <n v="0"/>
    <n v="10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1"/>
    <x v="6"/>
    <n v="0"/>
    <n v="13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1"/>
    <x v="6"/>
    <n v="16"/>
    <n v="89.4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1"/>
    <x v="6"/>
    <n v="3"/>
    <n v="25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1"/>
    <x v="6"/>
    <n v="0"/>
    <n v="1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1"/>
    <x v="6"/>
    <n v="5"/>
    <n v="65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1"/>
    <x v="6"/>
    <n v="2"/>
    <n v="10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1"/>
    <x v="6"/>
    <n v="0"/>
    <n v="1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1"/>
    <x v="6"/>
    <n v="18"/>
    <n v="81.54000000000000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x v="1"/>
    <x v="6"/>
    <n v="5"/>
    <n v="100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1"/>
    <x v="6"/>
    <n v="0"/>
    <n v="1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1"/>
    <x v="6"/>
    <n v="0"/>
    <n v="0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1"/>
    <x v="6"/>
    <n v="1"/>
    <n v="20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1"/>
    <x v="6"/>
    <n v="27"/>
    <n v="46.43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1"/>
    <x v="6"/>
    <n v="1"/>
    <n v="5.5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1"/>
    <x v="6"/>
    <n v="13"/>
    <n v="50.2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x v="1"/>
    <x v="40"/>
    <n v="0"/>
    <n v="1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1"/>
    <x v="40"/>
    <n v="3"/>
    <n v="30.13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1"/>
    <x v="40"/>
    <n v="15"/>
    <n v="15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1"/>
    <x v="40"/>
    <n v="3"/>
    <n v="13.33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1"/>
    <x v="40"/>
    <n v="0"/>
    <n v="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1"/>
    <x v="40"/>
    <n v="0"/>
    <n v="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1"/>
    <x v="40"/>
    <n v="0"/>
    <n v="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1"/>
    <x v="40"/>
    <n v="0"/>
    <n v="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1"/>
    <x v="40"/>
    <n v="53"/>
    <n v="44.76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1"/>
    <x v="40"/>
    <n v="5"/>
    <n v="88.64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1"/>
    <x v="40"/>
    <n v="0"/>
    <n v="1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1"/>
    <x v="40"/>
    <n v="0"/>
    <n v="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1"/>
    <x v="40"/>
    <n v="13"/>
    <n v="57.65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1"/>
    <x v="40"/>
    <n v="5"/>
    <n v="25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1"/>
    <x v="40"/>
    <n v="0"/>
    <n v="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1"/>
    <x v="40"/>
    <n v="0"/>
    <n v="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1"/>
    <x v="40"/>
    <n v="0"/>
    <n v="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1"/>
    <x v="40"/>
    <n v="0"/>
    <n v="0"/>
  </r>
  <r>
    <n v="3886"/>
    <x v="3881"/>
    <n v="1"/>
    <x v="3"/>
    <n v="0"/>
    <x v="1"/>
    <x v="2"/>
    <s v="AUD"/>
    <n v="1418275702"/>
    <n v="1415683702"/>
    <b v="0"/>
    <n v="0"/>
    <b v="0"/>
    <s v="theater/musical"/>
    <x v="1"/>
    <x v="40"/>
    <n v="0"/>
    <n v="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1"/>
    <x v="40"/>
    <n v="2"/>
    <n v="17.5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"/>
    <x v="6"/>
    <n v="27"/>
    <n v="38.71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1"/>
    <x v="6"/>
    <n v="1"/>
    <n v="13.11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"/>
    <x v="6"/>
    <n v="17"/>
    <n v="315.5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1"/>
    <x v="6"/>
    <n v="33"/>
    <n v="37.14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1"/>
    <x v="6"/>
    <n v="0"/>
    <n v="0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1"/>
    <x v="6"/>
    <n v="22"/>
    <n v="128.27000000000001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1"/>
    <x v="6"/>
    <n v="3"/>
    <n v="47.27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1"/>
    <x v="6"/>
    <n v="5"/>
    <n v="50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1"/>
    <x v="6"/>
    <n v="11"/>
    <n v="42.5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1"/>
    <x v="6"/>
    <n v="18"/>
    <n v="44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1"/>
    <x v="6"/>
    <n v="33"/>
    <n v="50.88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1"/>
    <x v="6"/>
    <n v="1"/>
    <n v="62.5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1"/>
    <x v="6"/>
    <n v="5"/>
    <n v="27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1"/>
    <x v="6"/>
    <n v="1"/>
    <n v="25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"/>
    <x v="6"/>
    <n v="49"/>
    <n v="47.2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1"/>
    <x v="6"/>
    <n v="0"/>
    <n v="0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x v="1"/>
    <x v="6"/>
    <n v="0"/>
    <n v="1.5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1"/>
    <x v="6"/>
    <n v="12"/>
    <n v="24.71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1"/>
    <x v="6"/>
    <n v="67"/>
    <n v="63.13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1"/>
    <x v="6"/>
    <n v="15"/>
    <n v="38.25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"/>
    <x v="6"/>
    <n v="9"/>
    <n v="16.25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1"/>
    <x v="6"/>
    <n v="0"/>
    <n v="33.75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1"/>
    <x v="6"/>
    <n v="3"/>
    <n v="61.67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"/>
    <x v="6"/>
    <n v="37"/>
    <n v="83.14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1"/>
    <x v="6"/>
    <n v="0"/>
    <n v="1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1"/>
    <x v="6"/>
    <n v="10"/>
    <n v="142.86000000000001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1"/>
    <x v="6"/>
    <n v="36"/>
    <n v="33.67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1"/>
    <x v="6"/>
    <n v="0"/>
    <n v="5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1"/>
    <x v="6"/>
    <n v="0"/>
    <n v="0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1"/>
    <x v="6"/>
    <n v="0"/>
    <n v="10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1"/>
    <x v="6"/>
    <n v="0"/>
    <n v="40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1"/>
    <x v="6"/>
    <n v="2"/>
    <n v="3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1"/>
    <x v="6"/>
    <n v="5"/>
    <n v="45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1"/>
    <x v="6"/>
    <n v="0"/>
    <n v="0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1"/>
    <x v="6"/>
    <n v="8"/>
    <n v="10.17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1"/>
    <x v="6"/>
    <n v="12"/>
    <n v="81.41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1"/>
    <x v="6"/>
    <n v="15"/>
    <n v="57.25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1"/>
    <x v="6"/>
    <n v="10"/>
    <n v="5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1"/>
    <x v="6"/>
    <n v="0"/>
    <n v="15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1"/>
    <x v="6"/>
    <n v="1"/>
    <n v="12.5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1"/>
    <x v="6"/>
    <n v="13"/>
    <n v="93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1"/>
    <x v="6"/>
    <n v="2"/>
    <n v="32.3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1"/>
    <x v="6"/>
    <n v="0"/>
    <n v="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1"/>
    <x v="6"/>
    <n v="0"/>
    <n v="0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1"/>
    <x v="6"/>
    <n v="0"/>
    <n v="1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1"/>
    <x v="6"/>
    <n v="16"/>
    <n v="91.83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1"/>
    <x v="6"/>
    <n v="11"/>
    <n v="45.83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"/>
    <x v="6"/>
    <n v="44"/>
    <n v="57.17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1"/>
    <x v="6"/>
    <n v="0"/>
    <n v="0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1"/>
    <x v="6"/>
    <n v="86"/>
    <n v="248.5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1"/>
    <x v="6"/>
    <n v="12"/>
    <n v="79.40000000000000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1"/>
    <x v="6"/>
    <n v="0"/>
    <n v="5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1"/>
    <x v="6"/>
    <n v="0"/>
    <n v="5.5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1"/>
    <x v="6"/>
    <n v="1"/>
    <n v="25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1"/>
    <x v="6"/>
    <n v="0"/>
    <n v="0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1"/>
    <x v="6"/>
    <n v="36"/>
    <n v="137.08000000000001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1"/>
    <x v="6"/>
    <n v="0"/>
    <n v="0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1"/>
    <x v="6"/>
    <n v="0"/>
    <n v="5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1"/>
    <x v="6"/>
    <n v="3"/>
    <n v="39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1"/>
    <x v="6"/>
    <n v="3"/>
    <n v="50.5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1"/>
    <x v="6"/>
    <n v="0"/>
    <n v="0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1"/>
    <x v="6"/>
    <n v="16"/>
    <n v="49.28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1"/>
    <x v="6"/>
    <n v="1"/>
    <n v="25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1"/>
    <x v="6"/>
    <n v="0"/>
    <n v="1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1"/>
    <x v="6"/>
    <n v="0"/>
    <n v="25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1"/>
    <x v="6"/>
    <n v="0"/>
    <n v="0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1"/>
    <x v="6"/>
    <n v="0"/>
    <n v="0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1"/>
    <x v="6"/>
    <n v="24"/>
    <n v="53.13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1"/>
    <x v="6"/>
    <n v="0"/>
    <n v="0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1"/>
    <x v="6"/>
    <n v="0"/>
    <n v="7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"/>
    <x v="6"/>
    <n v="32"/>
    <n v="40.0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"/>
    <x v="6"/>
    <n v="24"/>
    <n v="24.33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1"/>
    <x v="6"/>
    <n v="2"/>
    <n v="11.25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1"/>
    <x v="6"/>
    <n v="0"/>
    <n v="10.5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1"/>
    <x v="6"/>
    <n v="3"/>
    <n v="15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1"/>
    <x v="6"/>
    <n v="0"/>
    <n v="0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1"/>
    <x v="6"/>
    <n v="6"/>
    <n v="42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1"/>
    <x v="6"/>
    <n v="14"/>
    <n v="71.25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1"/>
    <x v="6"/>
    <n v="1"/>
    <n v="22.5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1"/>
    <x v="6"/>
    <n v="24"/>
    <n v="41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1"/>
    <x v="6"/>
    <n v="11"/>
    <n v="47.91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1"/>
    <x v="6"/>
    <n v="7"/>
    <n v="35.17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1"/>
    <x v="6"/>
    <n v="0"/>
    <n v="5.5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1"/>
    <x v="6"/>
    <n v="1"/>
    <n v="22.67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1"/>
    <x v="6"/>
    <n v="21"/>
    <n v="26.38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1"/>
    <x v="6"/>
    <n v="78"/>
    <n v="105.54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"/>
    <x v="6"/>
    <n v="32"/>
    <n v="29.09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1"/>
    <x v="6"/>
    <n v="0"/>
    <n v="0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1"/>
    <x v="6"/>
    <n v="48"/>
    <n v="62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1"/>
    <x v="6"/>
    <n v="1"/>
    <n v="217.5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1"/>
    <x v="6"/>
    <n v="11"/>
    <n v="26.75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1"/>
    <x v="6"/>
    <n v="2"/>
    <n v="18.329999999999998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1"/>
    <x v="6"/>
    <n v="18"/>
    <n v="64.29000000000000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1"/>
    <x v="6"/>
    <n v="4"/>
    <n v="175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1"/>
    <x v="6"/>
    <n v="20"/>
    <n v="34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1"/>
    <x v="6"/>
    <n v="35"/>
    <n v="84.28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1"/>
    <x v="6"/>
    <n v="6"/>
    <n v="9.5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"/>
    <x v="6"/>
    <n v="32"/>
    <n v="33.74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1"/>
    <x v="6"/>
    <n v="10"/>
    <n v="37.54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"/>
    <x v="6"/>
    <n v="38"/>
    <n v="11.62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1"/>
    <x v="6"/>
    <n v="2"/>
    <n v="8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1"/>
    <x v="6"/>
    <n v="0"/>
    <n v="0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1"/>
    <x v="6"/>
    <n v="4"/>
    <n v="23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1"/>
    <x v="6"/>
    <n v="20"/>
    <n v="100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1"/>
    <x v="6"/>
    <n v="5"/>
    <n v="60.11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1"/>
    <x v="6"/>
    <n v="0"/>
    <n v="3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1"/>
    <x v="6"/>
    <n v="0"/>
    <n v="5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"/>
    <x v="6"/>
    <n v="35"/>
    <n v="17.5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"/>
    <x v="6"/>
    <n v="17"/>
    <n v="29.24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1"/>
    <x v="6"/>
    <n v="0"/>
    <n v="0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1"/>
    <x v="6"/>
    <n v="57"/>
    <n v="59.58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"/>
    <x v="6"/>
    <n v="17"/>
    <n v="82.57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x v="1"/>
    <x v="6"/>
    <n v="0"/>
    <n v="10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"/>
    <x v="6"/>
    <n v="38"/>
    <n v="32.3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1"/>
    <x v="6"/>
    <n v="2"/>
    <n v="5.75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1"/>
    <x v="6"/>
    <n v="10"/>
    <n v="100.5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x v="1"/>
    <x v="6"/>
    <n v="0"/>
    <n v="1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1"/>
    <x v="6"/>
    <n v="1"/>
    <n v="20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1"/>
    <x v="6"/>
    <n v="0"/>
    <n v="2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1"/>
    <x v="6"/>
    <n v="0"/>
    <n v="5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1"/>
    <x v="6"/>
    <n v="6"/>
    <n v="15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1"/>
    <x v="6"/>
    <n v="4"/>
    <n v="25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1"/>
    <x v="6"/>
    <n v="24"/>
    <n v="45.84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1"/>
    <x v="6"/>
    <n v="8"/>
    <n v="4.75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1"/>
    <x v="6"/>
    <n v="0"/>
    <n v="0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1"/>
    <x v="6"/>
    <n v="1"/>
    <n v="13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1"/>
    <x v="6"/>
    <n v="0"/>
    <n v="0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1"/>
    <x v="6"/>
    <n v="0"/>
    <n v="1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1"/>
    <x v="6"/>
    <n v="14"/>
    <n v="10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1"/>
    <x v="6"/>
    <n v="1"/>
    <n v="52.5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"/>
    <x v="6"/>
    <n v="9"/>
    <n v="32.5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1"/>
    <x v="6"/>
    <n v="1"/>
    <n v="7.25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"/>
    <x v="6"/>
    <n v="17"/>
    <n v="33.33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1"/>
    <x v="6"/>
    <n v="1"/>
    <n v="62.5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"/>
    <x v="6"/>
    <n v="70"/>
    <n v="63.5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1"/>
    <x v="6"/>
    <n v="0"/>
    <n v="0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1"/>
    <x v="6"/>
    <n v="1"/>
    <n v="10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1"/>
    <x v="6"/>
    <n v="5"/>
    <n v="62.5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1"/>
    <x v="6"/>
    <n v="0"/>
    <n v="0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"/>
    <x v="6"/>
    <n v="7"/>
    <n v="30.71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1"/>
    <x v="6"/>
    <n v="28"/>
    <n v="51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1"/>
    <x v="6"/>
    <n v="0"/>
    <n v="0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1"/>
    <x v="6"/>
    <n v="16"/>
    <n v="66.67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1"/>
    <x v="6"/>
    <n v="0"/>
    <n v="0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1"/>
    <x v="6"/>
    <n v="7"/>
    <n v="59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1"/>
    <x v="6"/>
    <n v="26"/>
    <n v="65.34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1"/>
    <x v="6"/>
    <n v="1"/>
    <n v="100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"/>
    <x v="6"/>
    <n v="37"/>
    <n v="147.4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"/>
    <x v="6"/>
    <n v="47"/>
    <n v="166.0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1"/>
    <x v="6"/>
    <n v="11"/>
    <n v="40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1"/>
    <x v="6"/>
    <n v="12"/>
    <n v="75.25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1"/>
    <x v="6"/>
    <n v="60"/>
    <n v="60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"/>
    <x v="6"/>
    <n v="31"/>
    <n v="1250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1"/>
    <x v="6"/>
    <n v="0"/>
    <n v="10.5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1"/>
    <x v="6"/>
    <n v="0"/>
    <n v="7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1"/>
    <x v="6"/>
    <n v="0"/>
    <n v="0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"/>
    <x v="6"/>
    <n v="38"/>
    <n v="56.25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1"/>
    <x v="6"/>
    <n v="0"/>
    <n v="1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1"/>
    <x v="6"/>
    <n v="8"/>
    <n v="38.33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1"/>
    <x v="6"/>
    <n v="2"/>
    <n v="27.5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1"/>
    <x v="6"/>
    <n v="18"/>
    <n v="32.97999999999999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1"/>
    <x v="6"/>
    <n v="0"/>
    <n v="1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1"/>
    <x v="6"/>
    <n v="0"/>
    <n v="1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1"/>
    <x v="6"/>
    <n v="0"/>
    <n v="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"/>
    <x v="6"/>
    <n v="38"/>
    <n v="86.62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1"/>
    <x v="6"/>
    <n v="22"/>
    <n v="55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1"/>
    <x v="6"/>
    <n v="0"/>
    <n v="0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1"/>
    <x v="6"/>
    <n v="18"/>
    <n v="41.95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1"/>
    <x v="6"/>
    <n v="53"/>
    <n v="88.33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1"/>
    <x v="6"/>
    <n v="22"/>
    <n v="129.16999999999999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1"/>
    <x v="6"/>
    <n v="3"/>
    <n v="23.75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1"/>
    <x v="6"/>
    <n v="3"/>
    <n v="35.71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1"/>
    <x v="6"/>
    <n v="3"/>
    <n v="57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1"/>
    <x v="6"/>
    <n v="0"/>
    <n v="0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1"/>
    <x v="6"/>
    <n v="2"/>
    <n v="163.33000000000001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1"/>
    <x v="6"/>
    <n v="1"/>
    <n v="15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"/>
    <x v="6"/>
    <n v="19"/>
    <n v="64.17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1"/>
    <x v="6"/>
    <n v="1"/>
    <n v="6.75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1"/>
    <x v="6"/>
    <n v="0"/>
    <n v="25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1"/>
    <x v="6"/>
    <n v="61"/>
    <n v="179.12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"/>
    <x v="6"/>
    <n v="34"/>
    <n v="33.08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"/>
    <x v="6"/>
    <n v="17"/>
    <n v="27.5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1"/>
    <x v="6"/>
    <n v="0"/>
    <n v="0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1"/>
    <x v="6"/>
    <n v="0"/>
    <n v="2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1"/>
    <x v="6"/>
    <n v="1"/>
    <n v="18.5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1"/>
    <x v="6"/>
    <n v="27"/>
    <n v="35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"/>
    <x v="6"/>
    <n v="29"/>
    <n v="44.31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1"/>
    <x v="6"/>
    <n v="0"/>
    <n v="0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"/>
    <x v="6"/>
    <n v="9"/>
    <n v="222.5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1"/>
    <x v="6"/>
    <n v="0"/>
    <n v="0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1"/>
    <x v="6"/>
    <n v="0"/>
    <n v="5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1"/>
    <x v="6"/>
    <n v="0"/>
    <n v="0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1"/>
    <x v="6"/>
    <n v="16"/>
    <n v="29.17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1"/>
    <x v="6"/>
    <n v="2"/>
    <n v="1.5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1"/>
    <x v="6"/>
    <n v="22"/>
    <n v="126.5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1"/>
    <x v="6"/>
    <n v="0"/>
    <n v="10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1"/>
    <x v="6"/>
    <n v="0"/>
    <n v="10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1"/>
    <x v="6"/>
    <n v="5"/>
    <n v="9.4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x v="1"/>
    <x v="6"/>
    <n v="0"/>
    <n v="0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1"/>
    <x v="6"/>
    <n v="11"/>
    <n v="72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1"/>
    <x v="6"/>
    <n v="5"/>
    <n v="30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1"/>
    <x v="6"/>
    <n v="3"/>
    <n v="10.67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1"/>
    <x v="6"/>
    <n v="13"/>
    <n v="25.5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1"/>
    <x v="6"/>
    <n v="0"/>
    <n v="20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1"/>
    <x v="6"/>
    <n v="2"/>
    <n v="15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"/>
    <x v="6"/>
    <n v="37"/>
    <n v="91.25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1"/>
    <x v="6"/>
    <n v="3"/>
    <n v="800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1"/>
    <x v="6"/>
    <n v="11"/>
    <n v="80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1"/>
    <x v="6"/>
    <n v="0"/>
    <n v="0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1"/>
    <x v="6"/>
    <n v="0"/>
    <n v="0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1"/>
    <x v="6"/>
    <n v="1"/>
    <n v="50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1"/>
    <x v="6"/>
    <n v="0"/>
    <n v="0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1"/>
    <x v="6"/>
    <n v="0"/>
    <n v="0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"/>
    <x v="6"/>
    <n v="27"/>
    <n v="22.83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1"/>
    <x v="6"/>
    <n v="10"/>
    <n v="16.670000000000002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1"/>
    <x v="6"/>
    <n v="21"/>
    <n v="45.79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1"/>
    <x v="6"/>
    <n v="7"/>
    <n v="383.33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1"/>
    <x v="6"/>
    <n v="71"/>
    <n v="106.97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1"/>
    <x v="6"/>
    <n v="2"/>
    <n v="10.25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1"/>
    <x v="6"/>
    <n v="2"/>
    <n v="59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1"/>
    <x v="6"/>
    <n v="0"/>
    <n v="0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"/>
    <x v="6"/>
    <n v="29"/>
    <n v="14.33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1"/>
    <x v="6"/>
    <n v="3"/>
    <n v="15.67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1"/>
    <x v="6"/>
    <n v="0"/>
    <n v="1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A0FA3-5645-45EA-9D16-34839708EFC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6CC3F-6F8C-4AFE-8A9D-B707D876074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7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DDD33-B32A-4CD8-867E-D1AF3FD8A28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6873D-0743-4946-8208-B821FE70478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pane ySplit="1" topLeftCell="A2" activePane="bottomLeft" state="frozen"/>
      <selection pane="bottomLeft" activeCell="F3882" sqref="F388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9" max="19" width="23.5703125" bestFit="1" customWidth="1"/>
    <col min="20" max="20" width="1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8358</v>
      </c>
      <c r="P1" s="1" t="s">
        <v>8359</v>
      </c>
      <c r="Q1" s="10" t="s">
        <v>8306</v>
      </c>
      <c r="R1" s="10" t="s">
        <v>8307</v>
      </c>
      <c r="S1" s="10" t="s">
        <v>8365</v>
      </c>
      <c r="T1" s="10" t="s">
        <v>8366</v>
      </c>
      <c r="U1" s="10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8308</v>
      </c>
      <c r="P2" t="s">
        <v>8309</v>
      </c>
      <c r="Q2" s="9">
        <f t="shared" ref="Q2:Q65" si="0">ROUND(E2/D2*100,0)</f>
        <v>137</v>
      </c>
      <c r="R2">
        <f>IFERROR(ROUND(E2/L2,2),0)</f>
        <v>63.92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8308</v>
      </c>
      <c r="P3" t="s">
        <v>8309</v>
      </c>
      <c r="Q3" s="9">
        <f t="shared" si="0"/>
        <v>143</v>
      </c>
      <c r="R3">
        <f t="shared" ref="R3:R66" si="1">IFERROR(ROUND(E3/L3,2),0)</f>
        <v>185.48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8308</v>
      </c>
      <c r="P4" t="s">
        <v>8309</v>
      </c>
      <c r="Q4" s="9">
        <f t="shared" si="0"/>
        <v>105</v>
      </c>
      <c r="R4">
        <f t="shared" si="1"/>
        <v>15</v>
      </c>
      <c r="S4" s="16">
        <f t="shared" si="2"/>
        <v>42405.702349537038</v>
      </c>
      <c r="T4" s="16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8308</v>
      </c>
      <c r="P5" t="s">
        <v>8309</v>
      </c>
      <c r="Q5" s="9">
        <f t="shared" si="0"/>
        <v>104</v>
      </c>
      <c r="R5">
        <f t="shared" si="1"/>
        <v>69.27</v>
      </c>
      <c r="S5" s="16">
        <f t="shared" si="2"/>
        <v>41828.515127314815</v>
      </c>
      <c r="T5" s="16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8308</v>
      </c>
      <c r="P6" t="s">
        <v>8309</v>
      </c>
      <c r="Q6" s="9">
        <f t="shared" si="0"/>
        <v>123</v>
      </c>
      <c r="R6">
        <f t="shared" si="1"/>
        <v>190.55</v>
      </c>
      <c r="S6" s="16">
        <f t="shared" si="2"/>
        <v>42327.834247685183</v>
      </c>
      <c r="T6" s="16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8308</v>
      </c>
      <c r="P7" t="s">
        <v>8309</v>
      </c>
      <c r="Q7" s="9">
        <f t="shared" si="0"/>
        <v>110</v>
      </c>
      <c r="R7">
        <f t="shared" si="1"/>
        <v>93.4</v>
      </c>
      <c r="S7" s="16">
        <f t="shared" si="2"/>
        <v>42563.932951388888</v>
      </c>
      <c r="T7" s="16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8308</v>
      </c>
      <c r="P8" t="s">
        <v>8309</v>
      </c>
      <c r="Q8" s="9">
        <f t="shared" si="0"/>
        <v>106</v>
      </c>
      <c r="R8">
        <f t="shared" si="1"/>
        <v>146.88</v>
      </c>
      <c r="S8" s="16">
        <f t="shared" si="2"/>
        <v>41794.072337962964</v>
      </c>
      <c r="T8" s="16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8308</v>
      </c>
      <c r="P9" t="s">
        <v>8309</v>
      </c>
      <c r="Q9" s="9">
        <f t="shared" si="0"/>
        <v>101</v>
      </c>
      <c r="R9">
        <f t="shared" si="1"/>
        <v>159.82</v>
      </c>
      <c r="S9" s="16">
        <f t="shared" si="2"/>
        <v>42516.047071759262</v>
      </c>
      <c r="T9" s="16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8308</v>
      </c>
      <c r="P10" t="s">
        <v>8309</v>
      </c>
      <c r="Q10" s="9">
        <f t="shared" si="0"/>
        <v>100</v>
      </c>
      <c r="R10">
        <f t="shared" si="1"/>
        <v>291.79000000000002</v>
      </c>
      <c r="S10" s="16">
        <f t="shared" si="2"/>
        <v>42468.94458333333</v>
      </c>
      <c r="T10" s="16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8308</v>
      </c>
      <c r="P11" t="s">
        <v>8309</v>
      </c>
      <c r="Q11" s="9">
        <f t="shared" si="0"/>
        <v>126</v>
      </c>
      <c r="R11">
        <f t="shared" si="1"/>
        <v>31.5</v>
      </c>
      <c r="S11" s="16">
        <f t="shared" si="2"/>
        <v>42447.103518518517</v>
      </c>
      <c r="T11" s="16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8308</v>
      </c>
      <c r="P12" t="s">
        <v>8309</v>
      </c>
      <c r="Q12" s="9">
        <f t="shared" si="0"/>
        <v>101</v>
      </c>
      <c r="R12">
        <f t="shared" si="1"/>
        <v>158.68</v>
      </c>
      <c r="S12" s="16">
        <f t="shared" si="2"/>
        <v>41780.068043981482</v>
      </c>
      <c r="T12" s="16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8308</v>
      </c>
      <c r="P13" t="s">
        <v>8309</v>
      </c>
      <c r="Q13" s="9">
        <f t="shared" si="0"/>
        <v>121</v>
      </c>
      <c r="R13">
        <f t="shared" si="1"/>
        <v>80.33</v>
      </c>
      <c r="S13" s="16">
        <f t="shared" si="2"/>
        <v>42572.778495370367</v>
      </c>
      <c r="T13" s="16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8308</v>
      </c>
      <c r="P14" t="s">
        <v>8309</v>
      </c>
      <c r="Q14" s="9">
        <f t="shared" si="0"/>
        <v>165</v>
      </c>
      <c r="R14">
        <f t="shared" si="1"/>
        <v>59.96</v>
      </c>
      <c r="S14" s="16">
        <f t="shared" si="2"/>
        <v>41791.713252314818</v>
      </c>
      <c r="T14" s="16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8308</v>
      </c>
      <c r="P15" t="s">
        <v>8309</v>
      </c>
      <c r="Q15" s="9">
        <f t="shared" si="0"/>
        <v>160</v>
      </c>
      <c r="R15">
        <f t="shared" si="1"/>
        <v>109.78</v>
      </c>
      <c r="S15" s="16">
        <f t="shared" si="2"/>
        <v>42508.677187499998</v>
      </c>
      <c r="T15" s="16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8308</v>
      </c>
      <c r="P16" t="s">
        <v>8309</v>
      </c>
      <c r="Q16" s="9">
        <f t="shared" si="0"/>
        <v>101</v>
      </c>
      <c r="R16">
        <f t="shared" si="1"/>
        <v>147.71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8308</v>
      </c>
      <c r="P17" t="s">
        <v>8309</v>
      </c>
      <c r="Q17" s="9">
        <f t="shared" si="0"/>
        <v>107</v>
      </c>
      <c r="R17">
        <f t="shared" si="1"/>
        <v>21.76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8308</v>
      </c>
      <c r="P18" t="s">
        <v>8309</v>
      </c>
      <c r="Q18" s="9">
        <f t="shared" si="0"/>
        <v>100</v>
      </c>
      <c r="R18">
        <f t="shared" si="1"/>
        <v>171.84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8308</v>
      </c>
      <c r="P19" t="s">
        <v>8309</v>
      </c>
      <c r="Q19" s="9">
        <f t="shared" si="0"/>
        <v>101</v>
      </c>
      <c r="R19">
        <f t="shared" si="1"/>
        <v>41.94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8308</v>
      </c>
      <c r="P20" t="s">
        <v>8309</v>
      </c>
      <c r="Q20" s="9">
        <f t="shared" si="0"/>
        <v>106</v>
      </c>
      <c r="R20">
        <f t="shared" si="1"/>
        <v>93.26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8308</v>
      </c>
      <c r="P21" t="s">
        <v>8309</v>
      </c>
      <c r="Q21" s="9">
        <f t="shared" si="0"/>
        <v>145</v>
      </c>
      <c r="R21">
        <f t="shared" si="1"/>
        <v>56.14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8308</v>
      </c>
      <c r="P22" t="s">
        <v>8309</v>
      </c>
      <c r="Q22" s="9">
        <f t="shared" si="0"/>
        <v>100</v>
      </c>
      <c r="R22">
        <f t="shared" si="1"/>
        <v>80.16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8308</v>
      </c>
      <c r="P23" t="s">
        <v>8309</v>
      </c>
      <c r="Q23" s="9">
        <f t="shared" si="0"/>
        <v>109</v>
      </c>
      <c r="R23">
        <f t="shared" si="1"/>
        <v>199.9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8308</v>
      </c>
      <c r="P24" t="s">
        <v>8309</v>
      </c>
      <c r="Q24" s="9">
        <f t="shared" si="0"/>
        <v>117</v>
      </c>
      <c r="R24">
        <f t="shared" si="1"/>
        <v>51.25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8308</v>
      </c>
      <c r="P25" t="s">
        <v>8309</v>
      </c>
      <c r="Q25" s="9">
        <f t="shared" si="0"/>
        <v>119</v>
      </c>
      <c r="R25">
        <f t="shared" si="1"/>
        <v>103.04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8308</v>
      </c>
      <c r="P26" t="s">
        <v>8309</v>
      </c>
      <c r="Q26" s="9">
        <f t="shared" si="0"/>
        <v>109</v>
      </c>
      <c r="R26">
        <f t="shared" si="1"/>
        <v>66.349999999999994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8308</v>
      </c>
      <c r="P27" t="s">
        <v>8309</v>
      </c>
      <c r="Q27" s="9">
        <f t="shared" si="0"/>
        <v>133</v>
      </c>
      <c r="R27">
        <f t="shared" si="1"/>
        <v>57.14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8308</v>
      </c>
      <c r="P28" t="s">
        <v>8309</v>
      </c>
      <c r="Q28" s="9">
        <f t="shared" si="0"/>
        <v>155</v>
      </c>
      <c r="R28">
        <f t="shared" si="1"/>
        <v>102.11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8308</v>
      </c>
      <c r="P29" t="s">
        <v>8309</v>
      </c>
      <c r="Q29" s="9">
        <f t="shared" si="0"/>
        <v>112</v>
      </c>
      <c r="R29">
        <f t="shared" si="1"/>
        <v>148.97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8308</v>
      </c>
      <c r="P30" t="s">
        <v>8309</v>
      </c>
      <c r="Q30" s="9">
        <f t="shared" si="0"/>
        <v>100</v>
      </c>
      <c r="R30">
        <f t="shared" si="1"/>
        <v>169.61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8308</v>
      </c>
      <c r="P31" t="s">
        <v>8309</v>
      </c>
      <c r="Q31" s="9">
        <f t="shared" si="0"/>
        <v>123</v>
      </c>
      <c r="R31">
        <f t="shared" si="1"/>
        <v>31.62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8308</v>
      </c>
      <c r="P32" t="s">
        <v>8309</v>
      </c>
      <c r="Q32" s="9">
        <f t="shared" si="0"/>
        <v>101</v>
      </c>
      <c r="R32">
        <f t="shared" si="1"/>
        <v>76.45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8308</v>
      </c>
      <c r="P33" t="s">
        <v>8309</v>
      </c>
      <c r="Q33" s="9">
        <f t="shared" si="0"/>
        <v>100</v>
      </c>
      <c r="R33">
        <f t="shared" si="1"/>
        <v>13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8308</v>
      </c>
      <c r="P34" t="s">
        <v>8309</v>
      </c>
      <c r="Q34" s="9">
        <f t="shared" si="0"/>
        <v>100</v>
      </c>
      <c r="R34">
        <f t="shared" si="1"/>
        <v>320.45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8308</v>
      </c>
      <c r="P35" t="s">
        <v>8309</v>
      </c>
      <c r="Q35" s="9">
        <f t="shared" si="0"/>
        <v>102</v>
      </c>
      <c r="R35">
        <f t="shared" si="1"/>
        <v>83.75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8308</v>
      </c>
      <c r="P36" t="s">
        <v>8309</v>
      </c>
      <c r="Q36" s="9">
        <f t="shared" si="0"/>
        <v>130</v>
      </c>
      <c r="R36">
        <f t="shared" si="1"/>
        <v>49.88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8308</v>
      </c>
      <c r="P37" t="s">
        <v>8309</v>
      </c>
      <c r="Q37" s="9">
        <f t="shared" si="0"/>
        <v>167</v>
      </c>
      <c r="R37">
        <f t="shared" si="1"/>
        <v>59.46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8308</v>
      </c>
      <c r="P38" t="s">
        <v>8309</v>
      </c>
      <c r="Q38" s="9">
        <f t="shared" si="0"/>
        <v>142</v>
      </c>
      <c r="R38">
        <f t="shared" si="1"/>
        <v>193.84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8308</v>
      </c>
      <c r="P39" t="s">
        <v>8309</v>
      </c>
      <c r="Q39" s="9">
        <f t="shared" si="0"/>
        <v>183</v>
      </c>
      <c r="R39">
        <f t="shared" si="1"/>
        <v>159.51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8308</v>
      </c>
      <c r="P40" t="s">
        <v>8309</v>
      </c>
      <c r="Q40" s="9">
        <f t="shared" si="0"/>
        <v>110</v>
      </c>
      <c r="R40">
        <f t="shared" si="1"/>
        <v>41.68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8308</v>
      </c>
      <c r="P41" t="s">
        <v>8309</v>
      </c>
      <c r="Q41" s="9">
        <f t="shared" si="0"/>
        <v>131</v>
      </c>
      <c r="R41">
        <f t="shared" si="1"/>
        <v>150.9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8308</v>
      </c>
      <c r="P42" t="s">
        <v>8309</v>
      </c>
      <c r="Q42" s="9">
        <f t="shared" si="0"/>
        <v>101</v>
      </c>
      <c r="R42">
        <f t="shared" si="1"/>
        <v>126.69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8308</v>
      </c>
      <c r="P43" t="s">
        <v>8309</v>
      </c>
      <c r="Q43" s="9">
        <f t="shared" si="0"/>
        <v>100</v>
      </c>
      <c r="R43">
        <f t="shared" si="1"/>
        <v>105.26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8308</v>
      </c>
      <c r="P44" t="s">
        <v>8309</v>
      </c>
      <c r="Q44" s="9">
        <f t="shared" si="0"/>
        <v>142</v>
      </c>
      <c r="R44">
        <f t="shared" si="1"/>
        <v>117.51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8308</v>
      </c>
      <c r="P45" t="s">
        <v>8309</v>
      </c>
      <c r="Q45" s="9">
        <f t="shared" si="0"/>
        <v>309</v>
      </c>
      <c r="R45">
        <f t="shared" si="1"/>
        <v>117.36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8308</v>
      </c>
      <c r="P46" t="s">
        <v>8309</v>
      </c>
      <c r="Q46" s="9">
        <f t="shared" si="0"/>
        <v>100</v>
      </c>
      <c r="R46">
        <f t="shared" si="1"/>
        <v>133.33000000000001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8308</v>
      </c>
      <c r="P47" t="s">
        <v>8309</v>
      </c>
      <c r="Q47" s="9">
        <f t="shared" si="0"/>
        <v>120</v>
      </c>
      <c r="R47">
        <f t="shared" si="1"/>
        <v>98.36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8308</v>
      </c>
      <c r="P48" t="s">
        <v>8309</v>
      </c>
      <c r="Q48" s="9">
        <f t="shared" si="0"/>
        <v>104</v>
      </c>
      <c r="R48">
        <f t="shared" si="1"/>
        <v>194.44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8308</v>
      </c>
      <c r="P49" t="s">
        <v>8309</v>
      </c>
      <c r="Q49" s="9">
        <f t="shared" si="0"/>
        <v>108</v>
      </c>
      <c r="R49">
        <f t="shared" si="1"/>
        <v>76.87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8308</v>
      </c>
      <c r="P50" t="s">
        <v>8309</v>
      </c>
      <c r="Q50" s="9">
        <f t="shared" si="0"/>
        <v>108</v>
      </c>
      <c r="R50">
        <f t="shared" si="1"/>
        <v>56.82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8308</v>
      </c>
      <c r="P51" t="s">
        <v>8309</v>
      </c>
      <c r="Q51" s="9">
        <f t="shared" si="0"/>
        <v>100</v>
      </c>
      <c r="R51">
        <f t="shared" si="1"/>
        <v>137.93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8308</v>
      </c>
      <c r="P52" t="s">
        <v>8309</v>
      </c>
      <c r="Q52" s="9">
        <f t="shared" si="0"/>
        <v>100</v>
      </c>
      <c r="R52">
        <f t="shared" si="1"/>
        <v>27.27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8308</v>
      </c>
      <c r="P53" t="s">
        <v>8309</v>
      </c>
      <c r="Q53" s="9">
        <f t="shared" si="0"/>
        <v>128</v>
      </c>
      <c r="R53">
        <f t="shared" si="1"/>
        <v>118.34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8308</v>
      </c>
      <c r="P54" t="s">
        <v>8309</v>
      </c>
      <c r="Q54" s="9">
        <f t="shared" si="0"/>
        <v>116</v>
      </c>
      <c r="R54">
        <f t="shared" si="1"/>
        <v>223.48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8308</v>
      </c>
      <c r="P55" t="s">
        <v>8309</v>
      </c>
      <c r="Q55" s="9">
        <f t="shared" si="0"/>
        <v>110</v>
      </c>
      <c r="R55">
        <f t="shared" si="1"/>
        <v>28.11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8308</v>
      </c>
      <c r="P56" t="s">
        <v>8309</v>
      </c>
      <c r="Q56" s="9">
        <f t="shared" si="0"/>
        <v>101</v>
      </c>
      <c r="R56">
        <f t="shared" si="1"/>
        <v>194.23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8308</v>
      </c>
      <c r="P57" t="s">
        <v>8309</v>
      </c>
      <c r="Q57" s="9">
        <f t="shared" si="0"/>
        <v>129</v>
      </c>
      <c r="R57">
        <f t="shared" si="1"/>
        <v>128.94999999999999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8308</v>
      </c>
      <c r="P58" t="s">
        <v>8309</v>
      </c>
      <c r="Q58" s="9">
        <f t="shared" si="0"/>
        <v>107</v>
      </c>
      <c r="R58">
        <f t="shared" si="1"/>
        <v>49.32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8308</v>
      </c>
      <c r="P59" t="s">
        <v>8309</v>
      </c>
      <c r="Q59" s="9">
        <f t="shared" si="0"/>
        <v>102</v>
      </c>
      <c r="R59">
        <f t="shared" si="1"/>
        <v>221.52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8308</v>
      </c>
      <c r="P60" t="s">
        <v>8309</v>
      </c>
      <c r="Q60" s="9">
        <f t="shared" si="0"/>
        <v>103</v>
      </c>
      <c r="R60">
        <f t="shared" si="1"/>
        <v>137.21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8308</v>
      </c>
      <c r="P61" t="s">
        <v>8309</v>
      </c>
      <c r="Q61" s="9">
        <f t="shared" si="0"/>
        <v>100</v>
      </c>
      <c r="R61">
        <f t="shared" si="1"/>
        <v>606.82000000000005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8308</v>
      </c>
      <c r="P62" t="s">
        <v>8310</v>
      </c>
      <c r="Q62" s="9">
        <f t="shared" si="0"/>
        <v>103</v>
      </c>
      <c r="R62">
        <f t="shared" si="1"/>
        <v>43.04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8308</v>
      </c>
      <c r="P63" t="s">
        <v>8310</v>
      </c>
      <c r="Q63" s="9">
        <f t="shared" si="0"/>
        <v>148</v>
      </c>
      <c r="R63">
        <f t="shared" si="1"/>
        <v>322.39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8308</v>
      </c>
      <c r="P64" t="s">
        <v>8310</v>
      </c>
      <c r="Q64" s="9">
        <f t="shared" si="0"/>
        <v>155</v>
      </c>
      <c r="R64">
        <f t="shared" si="1"/>
        <v>96.71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8308</v>
      </c>
      <c r="P65" t="s">
        <v>8310</v>
      </c>
      <c r="Q65" s="9">
        <f t="shared" si="0"/>
        <v>114</v>
      </c>
      <c r="R65">
        <f t="shared" si="1"/>
        <v>35.47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8308</v>
      </c>
      <c r="P66" t="s">
        <v>8310</v>
      </c>
      <c r="Q66" s="9">
        <f t="shared" ref="Q66:Q129" si="4">ROUND(E66/D66*100,0)</f>
        <v>173</v>
      </c>
      <c r="R66">
        <f t="shared" si="1"/>
        <v>86.67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8308</v>
      </c>
      <c r="P67" t="s">
        <v>8310</v>
      </c>
      <c r="Q67" s="9">
        <f t="shared" si="4"/>
        <v>108</v>
      </c>
      <c r="R67">
        <f t="shared" ref="R67:R130" si="5">IFERROR(ROUND(E67/L67,2),0)</f>
        <v>132.05000000000001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8308</v>
      </c>
      <c r="P68" t="s">
        <v>8310</v>
      </c>
      <c r="Q68" s="9">
        <f t="shared" si="4"/>
        <v>119</v>
      </c>
      <c r="R68">
        <f t="shared" si="5"/>
        <v>91.23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8308</v>
      </c>
      <c r="P69" t="s">
        <v>8310</v>
      </c>
      <c r="Q69" s="9">
        <f t="shared" si="4"/>
        <v>116</v>
      </c>
      <c r="R69">
        <f t="shared" si="5"/>
        <v>116.25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8308</v>
      </c>
      <c r="P70" t="s">
        <v>8310</v>
      </c>
      <c r="Q70" s="9">
        <f t="shared" si="4"/>
        <v>127</v>
      </c>
      <c r="R70">
        <f t="shared" si="5"/>
        <v>21.19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8308</v>
      </c>
      <c r="P71" t="s">
        <v>8310</v>
      </c>
      <c r="Q71" s="9">
        <f t="shared" si="4"/>
        <v>111</v>
      </c>
      <c r="R71">
        <f t="shared" si="5"/>
        <v>62.33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8308</v>
      </c>
      <c r="P72" t="s">
        <v>8310</v>
      </c>
      <c r="Q72" s="9">
        <f t="shared" si="4"/>
        <v>127</v>
      </c>
      <c r="R72">
        <f t="shared" si="5"/>
        <v>37.409999999999997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8308</v>
      </c>
      <c r="P73" t="s">
        <v>8310</v>
      </c>
      <c r="Q73" s="9">
        <f t="shared" si="4"/>
        <v>124</v>
      </c>
      <c r="R73">
        <f t="shared" si="5"/>
        <v>69.72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8308</v>
      </c>
      <c r="P74" t="s">
        <v>8310</v>
      </c>
      <c r="Q74" s="9">
        <f t="shared" si="4"/>
        <v>108</v>
      </c>
      <c r="R74">
        <f t="shared" si="5"/>
        <v>58.17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8308</v>
      </c>
      <c r="P75" t="s">
        <v>8310</v>
      </c>
      <c r="Q75" s="9">
        <f t="shared" si="4"/>
        <v>100</v>
      </c>
      <c r="R75">
        <f t="shared" si="5"/>
        <v>50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8308</v>
      </c>
      <c r="P76" t="s">
        <v>8310</v>
      </c>
      <c r="Q76" s="9">
        <f t="shared" si="4"/>
        <v>113</v>
      </c>
      <c r="R76">
        <f t="shared" si="5"/>
        <v>19.47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8308</v>
      </c>
      <c r="P77" t="s">
        <v>8310</v>
      </c>
      <c r="Q77" s="9">
        <f t="shared" si="4"/>
        <v>115</v>
      </c>
      <c r="R77">
        <f t="shared" si="5"/>
        <v>85.96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8308</v>
      </c>
      <c r="P78" t="s">
        <v>8310</v>
      </c>
      <c r="Q78" s="9">
        <f t="shared" si="4"/>
        <v>153</v>
      </c>
      <c r="R78">
        <f t="shared" si="5"/>
        <v>30.67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8308</v>
      </c>
      <c r="P79" t="s">
        <v>8310</v>
      </c>
      <c r="Q79" s="9">
        <f t="shared" si="4"/>
        <v>393</v>
      </c>
      <c r="R79">
        <f t="shared" si="5"/>
        <v>60.38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8308</v>
      </c>
      <c r="P80" t="s">
        <v>8310</v>
      </c>
      <c r="Q80" s="9">
        <f t="shared" si="4"/>
        <v>2702</v>
      </c>
      <c r="R80">
        <f t="shared" si="5"/>
        <v>38.6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8308</v>
      </c>
      <c r="P81" t="s">
        <v>8310</v>
      </c>
      <c r="Q81" s="9">
        <f t="shared" si="4"/>
        <v>127</v>
      </c>
      <c r="R81">
        <f t="shared" si="5"/>
        <v>40.270000000000003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8308</v>
      </c>
      <c r="P82" t="s">
        <v>8310</v>
      </c>
      <c r="Q82" s="9">
        <f t="shared" si="4"/>
        <v>107</v>
      </c>
      <c r="R82">
        <f t="shared" si="5"/>
        <v>273.83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8308</v>
      </c>
      <c r="P83" t="s">
        <v>8310</v>
      </c>
      <c r="Q83" s="9">
        <f t="shared" si="4"/>
        <v>198</v>
      </c>
      <c r="R83">
        <f t="shared" si="5"/>
        <v>53.04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8308</v>
      </c>
      <c r="P84" t="s">
        <v>8310</v>
      </c>
      <c r="Q84" s="9">
        <f t="shared" si="4"/>
        <v>100</v>
      </c>
      <c r="R84">
        <f t="shared" si="5"/>
        <v>40.01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8308</v>
      </c>
      <c r="P85" t="s">
        <v>8310</v>
      </c>
      <c r="Q85" s="9">
        <f t="shared" si="4"/>
        <v>103</v>
      </c>
      <c r="R85">
        <f t="shared" si="5"/>
        <v>15.77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8308</v>
      </c>
      <c r="P86" t="s">
        <v>8310</v>
      </c>
      <c r="Q86" s="9">
        <f t="shared" si="4"/>
        <v>100</v>
      </c>
      <c r="R86">
        <f t="shared" si="5"/>
        <v>71.430000000000007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8308</v>
      </c>
      <c r="P87" t="s">
        <v>8310</v>
      </c>
      <c r="Q87" s="9">
        <f t="shared" si="4"/>
        <v>126</v>
      </c>
      <c r="R87">
        <f t="shared" si="5"/>
        <v>71.709999999999994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8308</v>
      </c>
      <c r="P88" t="s">
        <v>8310</v>
      </c>
      <c r="Q88" s="9">
        <f t="shared" si="4"/>
        <v>106</v>
      </c>
      <c r="R88">
        <f t="shared" si="5"/>
        <v>375.76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8308</v>
      </c>
      <c r="P89" t="s">
        <v>8310</v>
      </c>
      <c r="Q89" s="9">
        <f t="shared" si="4"/>
        <v>105</v>
      </c>
      <c r="R89">
        <f t="shared" si="5"/>
        <v>104.6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8308</v>
      </c>
      <c r="P90" t="s">
        <v>8310</v>
      </c>
      <c r="Q90" s="9">
        <f t="shared" si="4"/>
        <v>103</v>
      </c>
      <c r="R90">
        <f t="shared" si="5"/>
        <v>60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8308</v>
      </c>
      <c r="P91" t="s">
        <v>8310</v>
      </c>
      <c r="Q91" s="9">
        <f t="shared" si="4"/>
        <v>115</v>
      </c>
      <c r="R91">
        <f t="shared" si="5"/>
        <v>123.29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8308</v>
      </c>
      <c r="P92" t="s">
        <v>8310</v>
      </c>
      <c r="Q92" s="9">
        <f t="shared" si="4"/>
        <v>100</v>
      </c>
      <c r="R92">
        <f t="shared" si="5"/>
        <v>31.38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8308</v>
      </c>
      <c r="P93" t="s">
        <v>8310</v>
      </c>
      <c r="Q93" s="9">
        <f t="shared" si="4"/>
        <v>120</v>
      </c>
      <c r="R93">
        <f t="shared" si="5"/>
        <v>78.260000000000005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8308</v>
      </c>
      <c r="P94" t="s">
        <v>8310</v>
      </c>
      <c r="Q94" s="9">
        <f t="shared" si="4"/>
        <v>105</v>
      </c>
      <c r="R94">
        <f t="shared" si="5"/>
        <v>122.33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8308</v>
      </c>
      <c r="P95" t="s">
        <v>8310</v>
      </c>
      <c r="Q95" s="9">
        <f t="shared" si="4"/>
        <v>111</v>
      </c>
      <c r="R95">
        <f t="shared" si="5"/>
        <v>73.73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8308</v>
      </c>
      <c r="P96" t="s">
        <v>8310</v>
      </c>
      <c r="Q96" s="9">
        <f t="shared" si="4"/>
        <v>104</v>
      </c>
      <c r="R96">
        <f t="shared" si="5"/>
        <v>21.67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8308</v>
      </c>
      <c r="P97" t="s">
        <v>8310</v>
      </c>
      <c r="Q97" s="9">
        <f t="shared" si="4"/>
        <v>131</v>
      </c>
      <c r="R97">
        <f t="shared" si="5"/>
        <v>21.9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8308</v>
      </c>
      <c r="P98" t="s">
        <v>8310</v>
      </c>
      <c r="Q98" s="9">
        <f t="shared" si="4"/>
        <v>115</v>
      </c>
      <c r="R98">
        <f t="shared" si="5"/>
        <v>50.59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8308</v>
      </c>
      <c r="P99" t="s">
        <v>8310</v>
      </c>
      <c r="Q99" s="9">
        <f t="shared" si="4"/>
        <v>106</v>
      </c>
      <c r="R99">
        <f t="shared" si="5"/>
        <v>53.13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8308</v>
      </c>
      <c r="P100" t="s">
        <v>8310</v>
      </c>
      <c r="Q100" s="9">
        <f t="shared" si="4"/>
        <v>106</v>
      </c>
      <c r="R100">
        <f t="shared" si="5"/>
        <v>56.67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8308</v>
      </c>
      <c r="P101" t="s">
        <v>8310</v>
      </c>
      <c r="Q101" s="9">
        <f t="shared" si="4"/>
        <v>106</v>
      </c>
      <c r="R101">
        <f t="shared" si="5"/>
        <v>40.78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8308</v>
      </c>
      <c r="P102" t="s">
        <v>8310</v>
      </c>
      <c r="Q102" s="9">
        <f t="shared" si="4"/>
        <v>100</v>
      </c>
      <c r="R102">
        <f t="shared" si="5"/>
        <v>192.31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8308</v>
      </c>
      <c r="P103" t="s">
        <v>8310</v>
      </c>
      <c r="Q103" s="9">
        <f t="shared" si="4"/>
        <v>100</v>
      </c>
      <c r="R103">
        <f t="shared" si="5"/>
        <v>100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8308</v>
      </c>
      <c r="P104" t="s">
        <v>8310</v>
      </c>
      <c r="Q104" s="9">
        <f t="shared" si="4"/>
        <v>128</v>
      </c>
      <c r="R104">
        <f t="shared" si="5"/>
        <v>117.92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8308</v>
      </c>
      <c r="P105" t="s">
        <v>8310</v>
      </c>
      <c r="Q105" s="9">
        <f t="shared" si="4"/>
        <v>105</v>
      </c>
      <c r="R105">
        <f t="shared" si="5"/>
        <v>27.9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8308</v>
      </c>
      <c r="P106" t="s">
        <v>8310</v>
      </c>
      <c r="Q106" s="9">
        <f t="shared" si="4"/>
        <v>120</v>
      </c>
      <c r="R106">
        <f t="shared" si="5"/>
        <v>60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8308</v>
      </c>
      <c r="P107" t="s">
        <v>8310</v>
      </c>
      <c r="Q107" s="9">
        <f t="shared" si="4"/>
        <v>107</v>
      </c>
      <c r="R107">
        <f t="shared" si="5"/>
        <v>39.380000000000003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8308</v>
      </c>
      <c r="P108" t="s">
        <v>8310</v>
      </c>
      <c r="Q108" s="9">
        <f t="shared" si="4"/>
        <v>101</v>
      </c>
      <c r="R108">
        <f t="shared" si="5"/>
        <v>186.11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8308</v>
      </c>
      <c r="P109" t="s">
        <v>8310</v>
      </c>
      <c r="Q109" s="9">
        <f t="shared" si="4"/>
        <v>102</v>
      </c>
      <c r="R109">
        <f t="shared" si="5"/>
        <v>111.38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8308</v>
      </c>
      <c r="P110" t="s">
        <v>8310</v>
      </c>
      <c r="Q110" s="9">
        <f t="shared" si="4"/>
        <v>247</v>
      </c>
      <c r="R110">
        <f t="shared" si="5"/>
        <v>78.72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8308</v>
      </c>
      <c r="P111" t="s">
        <v>8310</v>
      </c>
      <c r="Q111" s="9">
        <f t="shared" si="4"/>
        <v>220</v>
      </c>
      <c r="R111">
        <f t="shared" si="5"/>
        <v>46.7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8308</v>
      </c>
      <c r="P112" t="s">
        <v>8310</v>
      </c>
      <c r="Q112" s="9">
        <f t="shared" si="4"/>
        <v>131</v>
      </c>
      <c r="R112">
        <f t="shared" si="5"/>
        <v>65.38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8308</v>
      </c>
      <c r="P113" t="s">
        <v>8310</v>
      </c>
      <c r="Q113" s="9">
        <f t="shared" si="4"/>
        <v>155</v>
      </c>
      <c r="R113">
        <f t="shared" si="5"/>
        <v>102.08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8308</v>
      </c>
      <c r="P114" t="s">
        <v>8310</v>
      </c>
      <c r="Q114" s="9">
        <f t="shared" si="4"/>
        <v>104</v>
      </c>
      <c r="R114">
        <f t="shared" si="5"/>
        <v>64.2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8308</v>
      </c>
      <c r="P115" t="s">
        <v>8310</v>
      </c>
      <c r="Q115" s="9">
        <f t="shared" si="4"/>
        <v>141</v>
      </c>
      <c r="R115">
        <f t="shared" si="5"/>
        <v>90.38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8308</v>
      </c>
      <c r="P116" t="s">
        <v>8310</v>
      </c>
      <c r="Q116" s="9">
        <f t="shared" si="4"/>
        <v>103</v>
      </c>
      <c r="R116">
        <f t="shared" si="5"/>
        <v>88.57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8308</v>
      </c>
      <c r="P117" t="s">
        <v>8310</v>
      </c>
      <c r="Q117" s="9">
        <f t="shared" si="4"/>
        <v>140</v>
      </c>
      <c r="R117">
        <f t="shared" si="5"/>
        <v>28.73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8308</v>
      </c>
      <c r="P118" t="s">
        <v>8310</v>
      </c>
      <c r="Q118" s="9">
        <f t="shared" si="4"/>
        <v>114</v>
      </c>
      <c r="R118">
        <f t="shared" si="5"/>
        <v>69.790000000000006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8308</v>
      </c>
      <c r="P119" t="s">
        <v>8310</v>
      </c>
      <c r="Q119" s="9">
        <f t="shared" si="4"/>
        <v>100</v>
      </c>
      <c r="R119">
        <f t="shared" si="5"/>
        <v>167.49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8308</v>
      </c>
      <c r="P120" t="s">
        <v>8310</v>
      </c>
      <c r="Q120" s="9">
        <f t="shared" si="4"/>
        <v>113</v>
      </c>
      <c r="R120">
        <f t="shared" si="5"/>
        <v>144.91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8308</v>
      </c>
      <c r="P121" t="s">
        <v>8310</v>
      </c>
      <c r="Q121" s="9">
        <f t="shared" si="4"/>
        <v>105</v>
      </c>
      <c r="R121">
        <f t="shared" si="5"/>
        <v>91.84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8308</v>
      </c>
      <c r="P122" t="s">
        <v>8311</v>
      </c>
      <c r="Q122" s="9">
        <f t="shared" si="4"/>
        <v>0</v>
      </c>
      <c r="R122">
        <f t="shared" si="5"/>
        <v>10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8308</v>
      </c>
      <c r="P123" t="s">
        <v>8311</v>
      </c>
      <c r="Q123" s="9">
        <f t="shared" si="4"/>
        <v>0</v>
      </c>
      <c r="R123">
        <f t="shared" si="5"/>
        <v>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8308</v>
      </c>
      <c r="P124" t="s">
        <v>8311</v>
      </c>
      <c r="Q124" s="9">
        <f t="shared" si="4"/>
        <v>0</v>
      </c>
      <c r="R124">
        <f t="shared" si="5"/>
        <v>0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8308</v>
      </c>
      <c r="P125" t="s">
        <v>8311</v>
      </c>
      <c r="Q125" s="9">
        <f t="shared" si="4"/>
        <v>0</v>
      </c>
      <c r="R125">
        <f t="shared" si="5"/>
        <v>25.17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8308</v>
      </c>
      <c r="P126" t="s">
        <v>8311</v>
      </c>
      <c r="Q126" s="9">
        <f t="shared" si="4"/>
        <v>0</v>
      </c>
      <c r="R126">
        <f t="shared" si="5"/>
        <v>0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8308</v>
      </c>
      <c r="P127" t="s">
        <v>8311</v>
      </c>
      <c r="Q127" s="9">
        <f t="shared" si="4"/>
        <v>14</v>
      </c>
      <c r="R127">
        <f t="shared" si="5"/>
        <v>11.67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8308</v>
      </c>
      <c r="P128" t="s">
        <v>8311</v>
      </c>
      <c r="Q128" s="9">
        <f t="shared" si="4"/>
        <v>6</v>
      </c>
      <c r="R128">
        <f t="shared" si="5"/>
        <v>106.69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8308</v>
      </c>
      <c r="P129" t="s">
        <v>8311</v>
      </c>
      <c r="Q129" s="9">
        <f t="shared" si="4"/>
        <v>2</v>
      </c>
      <c r="R129">
        <f t="shared" si="5"/>
        <v>47.5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8308</v>
      </c>
      <c r="P130" t="s">
        <v>8311</v>
      </c>
      <c r="Q130" s="9">
        <f t="shared" ref="Q130:Q193" si="8">ROUND(E130/D130*100,0)</f>
        <v>2</v>
      </c>
      <c r="R130">
        <f t="shared" si="5"/>
        <v>311.17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8308</v>
      </c>
      <c r="P131" t="s">
        <v>8311</v>
      </c>
      <c r="Q131" s="9">
        <f t="shared" si="8"/>
        <v>0</v>
      </c>
      <c r="R131">
        <f t="shared" ref="R131:R194" si="9">IFERROR(ROUND(E131/L131,2),0)</f>
        <v>0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8308</v>
      </c>
      <c r="P132" t="s">
        <v>8311</v>
      </c>
      <c r="Q132" s="9">
        <f t="shared" si="8"/>
        <v>0</v>
      </c>
      <c r="R132">
        <f t="shared" si="9"/>
        <v>0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8308</v>
      </c>
      <c r="P133" t="s">
        <v>8311</v>
      </c>
      <c r="Q133" s="9">
        <f t="shared" si="8"/>
        <v>0</v>
      </c>
      <c r="R133">
        <f t="shared" si="9"/>
        <v>0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8308</v>
      </c>
      <c r="P134" t="s">
        <v>8311</v>
      </c>
      <c r="Q134" s="9">
        <f t="shared" si="8"/>
        <v>10</v>
      </c>
      <c r="R134">
        <f t="shared" si="9"/>
        <v>94.51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8308</v>
      </c>
      <c r="P135" t="s">
        <v>8311</v>
      </c>
      <c r="Q135" s="9">
        <f t="shared" si="8"/>
        <v>0</v>
      </c>
      <c r="R135">
        <f t="shared" si="9"/>
        <v>0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8308</v>
      </c>
      <c r="P136" t="s">
        <v>8311</v>
      </c>
      <c r="Q136" s="9">
        <f t="shared" si="8"/>
        <v>0</v>
      </c>
      <c r="R136">
        <f t="shared" si="9"/>
        <v>0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8308</v>
      </c>
      <c r="P137" t="s">
        <v>8311</v>
      </c>
      <c r="Q137" s="9">
        <f t="shared" si="8"/>
        <v>13</v>
      </c>
      <c r="R137">
        <f t="shared" si="9"/>
        <v>80.599999999999994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8308</v>
      </c>
      <c r="P138" t="s">
        <v>8311</v>
      </c>
      <c r="Q138" s="9">
        <f t="shared" si="8"/>
        <v>0</v>
      </c>
      <c r="R138">
        <f t="shared" si="9"/>
        <v>0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8308</v>
      </c>
      <c r="P139" t="s">
        <v>8311</v>
      </c>
      <c r="Q139" s="9">
        <f t="shared" si="8"/>
        <v>0</v>
      </c>
      <c r="R139">
        <f t="shared" si="9"/>
        <v>0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8308</v>
      </c>
      <c r="P140" t="s">
        <v>8311</v>
      </c>
      <c r="Q140" s="9">
        <f t="shared" si="8"/>
        <v>3</v>
      </c>
      <c r="R140">
        <f t="shared" si="9"/>
        <v>81.239999999999995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8308</v>
      </c>
      <c r="P141" t="s">
        <v>8311</v>
      </c>
      <c r="Q141" s="9">
        <f t="shared" si="8"/>
        <v>100</v>
      </c>
      <c r="R141">
        <f t="shared" si="9"/>
        <v>500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8308</v>
      </c>
      <c r="P142" t="s">
        <v>8311</v>
      </c>
      <c r="Q142" s="9">
        <f t="shared" si="8"/>
        <v>0</v>
      </c>
      <c r="R142">
        <f t="shared" si="9"/>
        <v>0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8308</v>
      </c>
      <c r="P143" t="s">
        <v>8311</v>
      </c>
      <c r="Q143" s="9">
        <f t="shared" si="8"/>
        <v>11</v>
      </c>
      <c r="R143">
        <f t="shared" si="9"/>
        <v>46.18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8308</v>
      </c>
      <c r="P144" t="s">
        <v>8311</v>
      </c>
      <c r="Q144" s="9">
        <f t="shared" si="8"/>
        <v>0</v>
      </c>
      <c r="R144">
        <f t="shared" si="9"/>
        <v>10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8308</v>
      </c>
      <c r="P145" t="s">
        <v>8311</v>
      </c>
      <c r="Q145" s="9">
        <f t="shared" si="8"/>
        <v>0</v>
      </c>
      <c r="R145">
        <f t="shared" si="9"/>
        <v>0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8308</v>
      </c>
      <c r="P146" t="s">
        <v>8311</v>
      </c>
      <c r="Q146" s="9">
        <f t="shared" si="8"/>
        <v>28</v>
      </c>
      <c r="R146">
        <f t="shared" si="9"/>
        <v>55.95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8308</v>
      </c>
      <c r="P147" t="s">
        <v>8311</v>
      </c>
      <c r="Q147" s="9">
        <f t="shared" si="8"/>
        <v>8</v>
      </c>
      <c r="R147">
        <f t="shared" si="9"/>
        <v>37.56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8308</v>
      </c>
      <c r="P148" t="s">
        <v>8311</v>
      </c>
      <c r="Q148" s="9">
        <f t="shared" si="8"/>
        <v>1</v>
      </c>
      <c r="R148">
        <f t="shared" si="9"/>
        <v>38.33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8308</v>
      </c>
      <c r="P149" t="s">
        <v>8311</v>
      </c>
      <c r="Q149" s="9">
        <f t="shared" si="8"/>
        <v>0</v>
      </c>
      <c r="R149">
        <f t="shared" si="9"/>
        <v>0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8308</v>
      </c>
      <c r="P150" t="s">
        <v>8311</v>
      </c>
      <c r="Q150" s="9">
        <f t="shared" si="8"/>
        <v>0</v>
      </c>
      <c r="R150">
        <f t="shared" si="9"/>
        <v>20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8308</v>
      </c>
      <c r="P151" t="s">
        <v>8311</v>
      </c>
      <c r="Q151" s="9">
        <f t="shared" si="8"/>
        <v>1</v>
      </c>
      <c r="R151">
        <f t="shared" si="9"/>
        <v>15.33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8308</v>
      </c>
      <c r="P152" t="s">
        <v>8311</v>
      </c>
      <c r="Q152" s="9">
        <f t="shared" si="8"/>
        <v>23</v>
      </c>
      <c r="R152">
        <f t="shared" si="9"/>
        <v>449.43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8308</v>
      </c>
      <c r="P153" t="s">
        <v>8311</v>
      </c>
      <c r="Q153" s="9">
        <f t="shared" si="8"/>
        <v>0</v>
      </c>
      <c r="R153">
        <f t="shared" si="9"/>
        <v>28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8308</v>
      </c>
      <c r="P154" t="s">
        <v>8311</v>
      </c>
      <c r="Q154" s="9">
        <f t="shared" si="8"/>
        <v>0</v>
      </c>
      <c r="R154">
        <f t="shared" si="9"/>
        <v>15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8308</v>
      </c>
      <c r="P155" t="s">
        <v>8311</v>
      </c>
      <c r="Q155" s="9">
        <f t="shared" si="8"/>
        <v>1</v>
      </c>
      <c r="R155">
        <f t="shared" si="9"/>
        <v>35.9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8308</v>
      </c>
      <c r="P156" t="s">
        <v>8311</v>
      </c>
      <c r="Q156" s="9">
        <f t="shared" si="8"/>
        <v>3</v>
      </c>
      <c r="R156">
        <f t="shared" si="9"/>
        <v>13.33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8308</v>
      </c>
      <c r="P157" t="s">
        <v>8311</v>
      </c>
      <c r="Q157" s="9">
        <f t="shared" si="8"/>
        <v>0</v>
      </c>
      <c r="R157">
        <f t="shared" si="9"/>
        <v>20.25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8308</v>
      </c>
      <c r="P158" t="s">
        <v>8311</v>
      </c>
      <c r="Q158" s="9">
        <f t="shared" si="8"/>
        <v>5</v>
      </c>
      <c r="R158">
        <f t="shared" si="9"/>
        <v>119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8308</v>
      </c>
      <c r="P159" t="s">
        <v>8311</v>
      </c>
      <c r="Q159" s="9">
        <f t="shared" si="8"/>
        <v>0</v>
      </c>
      <c r="R159">
        <f t="shared" si="9"/>
        <v>4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8308</v>
      </c>
      <c r="P160" t="s">
        <v>8311</v>
      </c>
      <c r="Q160" s="9">
        <f t="shared" si="8"/>
        <v>0</v>
      </c>
      <c r="R160">
        <f t="shared" si="9"/>
        <v>0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8308</v>
      </c>
      <c r="P161" t="s">
        <v>8311</v>
      </c>
      <c r="Q161" s="9">
        <f t="shared" si="8"/>
        <v>0</v>
      </c>
      <c r="R161">
        <f t="shared" si="9"/>
        <v>10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8308</v>
      </c>
      <c r="P162" t="s">
        <v>8312</v>
      </c>
      <c r="Q162" s="9">
        <f t="shared" si="8"/>
        <v>0</v>
      </c>
      <c r="R162">
        <f t="shared" si="9"/>
        <v>0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8308</v>
      </c>
      <c r="P163" t="s">
        <v>8312</v>
      </c>
      <c r="Q163" s="9">
        <f t="shared" si="8"/>
        <v>0</v>
      </c>
      <c r="R163">
        <f t="shared" si="9"/>
        <v>5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8308</v>
      </c>
      <c r="P164" t="s">
        <v>8312</v>
      </c>
      <c r="Q164" s="9">
        <f t="shared" si="8"/>
        <v>16</v>
      </c>
      <c r="R164">
        <f t="shared" si="9"/>
        <v>43.5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8308</v>
      </c>
      <c r="P165" t="s">
        <v>8312</v>
      </c>
      <c r="Q165" s="9">
        <f t="shared" si="8"/>
        <v>0</v>
      </c>
      <c r="R165">
        <f t="shared" si="9"/>
        <v>0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8308</v>
      </c>
      <c r="P166" t="s">
        <v>8312</v>
      </c>
      <c r="Q166" s="9">
        <f t="shared" si="8"/>
        <v>1</v>
      </c>
      <c r="R166">
        <f t="shared" si="9"/>
        <v>91.43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8308</v>
      </c>
      <c r="P167" t="s">
        <v>8312</v>
      </c>
      <c r="Q167" s="9">
        <f t="shared" si="8"/>
        <v>0</v>
      </c>
      <c r="R167">
        <f t="shared" si="9"/>
        <v>0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8308</v>
      </c>
      <c r="P168" t="s">
        <v>8312</v>
      </c>
      <c r="Q168" s="9">
        <f t="shared" si="8"/>
        <v>60</v>
      </c>
      <c r="R168">
        <f t="shared" si="9"/>
        <v>3000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8308</v>
      </c>
      <c r="P169" t="s">
        <v>8312</v>
      </c>
      <c r="Q169" s="9">
        <f t="shared" si="8"/>
        <v>0</v>
      </c>
      <c r="R169">
        <f t="shared" si="9"/>
        <v>5.5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8308</v>
      </c>
      <c r="P170" t="s">
        <v>8312</v>
      </c>
      <c r="Q170" s="9">
        <f t="shared" si="8"/>
        <v>4</v>
      </c>
      <c r="R170">
        <f t="shared" si="9"/>
        <v>108.33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8308</v>
      </c>
      <c r="P171" t="s">
        <v>8312</v>
      </c>
      <c r="Q171" s="9">
        <f t="shared" si="8"/>
        <v>22</v>
      </c>
      <c r="R171">
        <f t="shared" si="9"/>
        <v>56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8308</v>
      </c>
      <c r="P172" t="s">
        <v>8312</v>
      </c>
      <c r="Q172" s="9">
        <f t="shared" si="8"/>
        <v>3</v>
      </c>
      <c r="R172">
        <f t="shared" si="9"/>
        <v>32.5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8308</v>
      </c>
      <c r="P173" t="s">
        <v>8312</v>
      </c>
      <c r="Q173" s="9">
        <f t="shared" si="8"/>
        <v>0</v>
      </c>
      <c r="R173">
        <f t="shared" si="9"/>
        <v>1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8308</v>
      </c>
      <c r="P174" t="s">
        <v>8312</v>
      </c>
      <c r="Q174" s="9">
        <f t="shared" si="8"/>
        <v>0</v>
      </c>
      <c r="R174">
        <f t="shared" si="9"/>
        <v>0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8308</v>
      </c>
      <c r="P175" t="s">
        <v>8312</v>
      </c>
      <c r="Q175" s="9">
        <f t="shared" si="8"/>
        <v>0</v>
      </c>
      <c r="R175">
        <f t="shared" si="9"/>
        <v>0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8308</v>
      </c>
      <c r="P176" t="s">
        <v>8312</v>
      </c>
      <c r="Q176" s="9">
        <f t="shared" si="8"/>
        <v>0</v>
      </c>
      <c r="R176">
        <f t="shared" si="9"/>
        <v>0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8308</v>
      </c>
      <c r="P177" t="s">
        <v>8312</v>
      </c>
      <c r="Q177" s="9">
        <f t="shared" si="8"/>
        <v>6</v>
      </c>
      <c r="R177">
        <f t="shared" si="9"/>
        <v>49.88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8308</v>
      </c>
      <c r="P178" t="s">
        <v>8312</v>
      </c>
      <c r="Q178" s="9">
        <f t="shared" si="8"/>
        <v>0</v>
      </c>
      <c r="R178">
        <f t="shared" si="9"/>
        <v>0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8308</v>
      </c>
      <c r="P179" t="s">
        <v>8312</v>
      </c>
      <c r="Q179" s="9">
        <f t="shared" si="8"/>
        <v>40</v>
      </c>
      <c r="R179">
        <f t="shared" si="9"/>
        <v>25.71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8308</v>
      </c>
      <c r="P180" t="s">
        <v>8312</v>
      </c>
      <c r="Q180" s="9">
        <f t="shared" si="8"/>
        <v>0</v>
      </c>
      <c r="R180">
        <f t="shared" si="9"/>
        <v>0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8308</v>
      </c>
      <c r="P181" t="s">
        <v>8312</v>
      </c>
      <c r="Q181" s="9">
        <f t="shared" si="8"/>
        <v>20</v>
      </c>
      <c r="R181">
        <f t="shared" si="9"/>
        <v>100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8308</v>
      </c>
      <c r="P182" t="s">
        <v>8312</v>
      </c>
      <c r="Q182" s="9">
        <f t="shared" si="8"/>
        <v>33</v>
      </c>
      <c r="R182">
        <f t="shared" si="9"/>
        <v>30.85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8308</v>
      </c>
      <c r="P183" t="s">
        <v>8312</v>
      </c>
      <c r="Q183" s="9">
        <f t="shared" si="8"/>
        <v>21</v>
      </c>
      <c r="R183">
        <f t="shared" si="9"/>
        <v>180.5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8308</v>
      </c>
      <c r="P184" t="s">
        <v>8312</v>
      </c>
      <c r="Q184" s="9">
        <f t="shared" si="8"/>
        <v>0</v>
      </c>
      <c r="R184">
        <f t="shared" si="9"/>
        <v>0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8308</v>
      </c>
      <c r="P185" t="s">
        <v>8312</v>
      </c>
      <c r="Q185" s="9">
        <f t="shared" si="8"/>
        <v>36</v>
      </c>
      <c r="R185">
        <f t="shared" si="9"/>
        <v>373.5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8308</v>
      </c>
      <c r="P186" t="s">
        <v>8312</v>
      </c>
      <c r="Q186" s="9">
        <f t="shared" si="8"/>
        <v>3</v>
      </c>
      <c r="R186">
        <f t="shared" si="9"/>
        <v>25.5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8308</v>
      </c>
      <c r="P187" t="s">
        <v>8312</v>
      </c>
      <c r="Q187" s="9">
        <f t="shared" si="8"/>
        <v>6</v>
      </c>
      <c r="R187">
        <f t="shared" si="9"/>
        <v>220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8308</v>
      </c>
      <c r="P188" t="s">
        <v>8312</v>
      </c>
      <c r="Q188" s="9">
        <f t="shared" si="8"/>
        <v>0</v>
      </c>
      <c r="R188">
        <f t="shared" si="9"/>
        <v>0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8308</v>
      </c>
      <c r="P189" t="s">
        <v>8312</v>
      </c>
      <c r="Q189" s="9">
        <f t="shared" si="8"/>
        <v>16</v>
      </c>
      <c r="R189">
        <f t="shared" si="9"/>
        <v>160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8308</v>
      </c>
      <c r="P190" t="s">
        <v>8312</v>
      </c>
      <c r="Q190" s="9">
        <f t="shared" si="8"/>
        <v>0</v>
      </c>
      <c r="R190">
        <f t="shared" si="9"/>
        <v>0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8308</v>
      </c>
      <c r="P191" t="s">
        <v>8312</v>
      </c>
      <c r="Q191" s="9">
        <f t="shared" si="8"/>
        <v>0</v>
      </c>
      <c r="R191">
        <f t="shared" si="9"/>
        <v>69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8308</v>
      </c>
      <c r="P192" t="s">
        <v>8312</v>
      </c>
      <c r="Q192" s="9">
        <f t="shared" si="8"/>
        <v>0</v>
      </c>
      <c r="R192">
        <f t="shared" si="9"/>
        <v>50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8308</v>
      </c>
      <c r="P193" t="s">
        <v>8312</v>
      </c>
      <c r="Q193" s="9">
        <f t="shared" si="8"/>
        <v>5</v>
      </c>
      <c r="R193">
        <f t="shared" si="9"/>
        <v>83.33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8308</v>
      </c>
      <c r="P194" t="s">
        <v>8312</v>
      </c>
      <c r="Q194" s="9">
        <f t="shared" ref="Q194:Q257" si="12">ROUND(E194/D194*100,0)</f>
        <v>0</v>
      </c>
      <c r="R194">
        <f t="shared" si="9"/>
        <v>5.67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8308</v>
      </c>
      <c r="P195" t="s">
        <v>8312</v>
      </c>
      <c r="Q195" s="9">
        <f t="shared" si="12"/>
        <v>0</v>
      </c>
      <c r="R195">
        <f t="shared" ref="R195:R258" si="13">IFERROR(ROUND(E195/L195,2),0)</f>
        <v>0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8308</v>
      </c>
      <c r="P196" t="s">
        <v>8312</v>
      </c>
      <c r="Q196" s="9">
        <f t="shared" si="12"/>
        <v>0</v>
      </c>
      <c r="R196">
        <f t="shared" si="13"/>
        <v>1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8308</v>
      </c>
      <c r="P197" t="s">
        <v>8312</v>
      </c>
      <c r="Q197" s="9">
        <f t="shared" si="12"/>
        <v>0</v>
      </c>
      <c r="R197">
        <f t="shared" si="13"/>
        <v>0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8308</v>
      </c>
      <c r="P198" t="s">
        <v>8312</v>
      </c>
      <c r="Q198" s="9">
        <f t="shared" si="12"/>
        <v>42</v>
      </c>
      <c r="R198">
        <f t="shared" si="13"/>
        <v>77.11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8308</v>
      </c>
      <c r="P199" t="s">
        <v>8312</v>
      </c>
      <c r="Q199" s="9">
        <f t="shared" si="12"/>
        <v>10</v>
      </c>
      <c r="R199">
        <f t="shared" si="13"/>
        <v>32.75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8308</v>
      </c>
      <c r="P200" t="s">
        <v>8312</v>
      </c>
      <c r="Q200" s="9">
        <f t="shared" si="12"/>
        <v>1</v>
      </c>
      <c r="R200">
        <f t="shared" si="13"/>
        <v>46.5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8308</v>
      </c>
      <c r="P201" t="s">
        <v>8312</v>
      </c>
      <c r="Q201" s="9">
        <f t="shared" si="12"/>
        <v>0</v>
      </c>
      <c r="R201">
        <f t="shared" si="13"/>
        <v>0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8308</v>
      </c>
      <c r="P202" t="s">
        <v>8312</v>
      </c>
      <c r="Q202" s="9">
        <f t="shared" si="12"/>
        <v>26</v>
      </c>
      <c r="R202">
        <f t="shared" si="13"/>
        <v>87.31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8308</v>
      </c>
      <c r="P203" t="s">
        <v>8312</v>
      </c>
      <c r="Q203" s="9">
        <f t="shared" si="12"/>
        <v>58</v>
      </c>
      <c r="R203">
        <f t="shared" si="13"/>
        <v>54.29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8308</v>
      </c>
      <c r="P204" t="s">
        <v>8312</v>
      </c>
      <c r="Q204" s="9">
        <f t="shared" si="12"/>
        <v>0</v>
      </c>
      <c r="R204">
        <f t="shared" si="13"/>
        <v>0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8308</v>
      </c>
      <c r="P205" t="s">
        <v>8312</v>
      </c>
      <c r="Q205" s="9">
        <f t="shared" si="12"/>
        <v>30</v>
      </c>
      <c r="R205">
        <f t="shared" si="13"/>
        <v>93.25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8308</v>
      </c>
      <c r="P206" t="s">
        <v>8312</v>
      </c>
      <c r="Q206" s="9">
        <f t="shared" si="12"/>
        <v>51</v>
      </c>
      <c r="R206">
        <f t="shared" si="13"/>
        <v>117.68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8308</v>
      </c>
      <c r="P207" t="s">
        <v>8312</v>
      </c>
      <c r="Q207" s="9">
        <f t="shared" si="12"/>
        <v>16</v>
      </c>
      <c r="R207">
        <f t="shared" si="13"/>
        <v>76.47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8308</v>
      </c>
      <c r="P208" t="s">
        <v>8312</v>
      </c>
      <c r="Q208" s="9">
        <f t="shared" si="12"/>
        <v>0</v>
      </c>
      <c r="R208">
        <f t="shared" si="13"/>
        <v>0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8308</v>
      </c>
      <c r="P209" t="s">
        <v>8312</v>
      </c>
      <c r="Q209" s="9">
        <f t="shared" si="12"/>
        <v>15</v>
      </c>
      <c r="R209">
        <f t="shared" si="13"/>
        <v>163.85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8308</v>
      </c>
      <c r="P210" t="s">
        <v>8312</v>
      </c>
      <c r="Q210" s="9">
        <f t="shared" si="12"/>
        <v>0</v>
      </c>
      <c r="R210">
        <f t="shared" si="13"/>
        <v>0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8308</v>
      </c>
      <c r="P211" t="s">
        <v>8312</v>
      </c>
      <c r="Q211" s="9">
        <f t="shared" si="12"/>
        <v>0</v>
      </c>
      <c r="R211">
        <f t="shared" si="13"/>
        <v>0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8308</v>
      </c>
      <c r="P212" t="s">
        <v>8312</v>
      </c>
      <c r="Q212" s="9">
        <f t="shared" si="12"/>
        <v>25</v>
      </c>
      <c r="R212">
        <f t="shared" si="13"/>
        <v>91.82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8308</v>
      </c>
      <c r="P213" t="s">
        <v>8312</v>
      </c>
      <c r="Q213" s="9">
        <f t="shared" si="12"/>
        <v>45</v>
      </c>
      <c r="R213">
        <f t="shared" si="13"/>
        <v>185.83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8308</v>
      </c>
      <c r="P214" t="s">
        <v>8312</v>
      </c>
      <c r="Q214" s="9">
        <f t="shared" si="12"/>
        <v>0</v>
      </c>
      <c r="R214">
        <f t="shared" si="13"/>
        <v>1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8308</v>
      </c>
      <c r="P215" t="s">
        <v>8312</v>
      </c>
      <c r="Q215" s="9">
        <f t="shared" si="12"/>
        <v>0</v>
      </c>
      <c r="R215">
        <f t="shared" si="13"/>
        <v>20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8308</v>
      </c>
      <c r="P216" t="s">
        <v>8312</v>
      </c>
      <c r="Q216" s="9">
        <f t="shared" si="12"/>
        <v>0</v>
      </c>
      <c r="R216">
        <f t="shared" si="13"/>
        <v>1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8308</v>
      </c>
      <c r="P217" t="s">
        <v>8312</v>
      </c>
      <c r="Q217" s="9">
        <f t="shared" si="12"/>
        <v>0</v>
      </c>
      <c r="R217">
        <f t="shared" si="13"/>
        <v>10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8308</v>
      </c>
      <c r="P218" t="s">
        <v>8312</v>
      </c>
      <c r="Q218" s="9">
        <f t="shared" si="12"/>
        <v>56</v>
      </c>
      <c r="R218">
        <f t="shared" si="13"/>
        <v>331.54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8308</v>
      </c>
      <c r="P219" t="s">
        <v>8312</v>
      </c>
      <c r="Q219" s="9">
        <f t="shared" si="12"/>
        <v>12</v>
      </c>
      <c r="R219">
        <f t="shared" si="13"/>
        <v>314.29000000000002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8308</v>
      </c>
      <c r="P220" t="s">
        <v>8312</v>
      </c>
      <c r="Q220" s="9">
        <f t="shared" si="12"/>
        <v>2</v>
      </c>
      <c r="R220">
        <f t="shared" si="13"/>
        <v>100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8308</v>
      </c>
      <c r="P221" t="s">
        <v>8312</v>
      </c>
      <c r="Q221" s="9">
        <f t="shared" si="12"/>
        <v>18</v>
      </c>
      <c r="R221">
        <f t="shared" si="13"/>
        <v>115.99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8308</v>
      </c>
      <c r="P222" t="s">
        <v>8312</v>
      </c>
      <c r="Q222" s="9">
        <f t="shared" si="12"/>
        <v>1</v>
      </c>
      <c r="R222">
        <f t="shared" si="13"/>
        <v>120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8308</v>
      </c>
      <c r="P223" t="s">
        <v>8312</v>
      </c>
      <c r="Q223" s="9">
        <f t="shared" si="12"/>
        <v>0</v>
      </c>
      <c r="R223">
        <f t="shared" si="13"/>
        <v>0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8308</v>
      </c>
      <c r="P224" t="s">
        <v>8312</v>
      </c>
      <c r="Q224" s="9">
        <f t="shared" si="12"/>
        <v>13</v>
      </c>
      <c r="R224">
        <f t="shared" si="13"/>
        <v>65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8308</v>
      </c>
      <c r="P225" t="s">
        <v>8312</v>
      </c>
      <c r="Q225" s="9">
        <f t="shared" si="12"/>
        <v>0</v>
      </c>
      <c r="R225">
        <f t="shared" si="13"/>
        <v>0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8308</v>
      </c>
      <c r="P226" t="s">
        <v>8312</v>
      </c>
      <c r="Q226" s="9">
        <f t="shared" si="12"/>
        <v>0</v>
      </c>
      <c r="R226">
        <f t="shared" si="13"/>
        <v>0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8308</v>
      </c>
      <c r="P227" t="s">
        <v>8312</v>
      </c>
      <c r="Q227" s="9">
        <f t="shared" si="12"/>
        <v>0</v>
      </c>
      <c r="R227">
        <f t="shared" si="13"/>
        <v>0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8308</v>
      </c>
      <c r="P228" t="s">
        <v>8312</v>
      </c>
      <c r="Q228" s="9">
        <f t="shared" si="12"/>
        <v>1</v>
      </c>
      <c r="R228">
        <f t="shared" si="13"/>
        <v>125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8308</v>
      </c>
      <c r="P229" t="s">
        <v>8312</v>
      </c>
      <c r="Q229" s="9">
        <f t="shared" si="12"/>
        <v>0</v>
      </c>
      <c r="R229">
        <f t="shared" si="13"/>
        <v>0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8308</v>
      </c>
      <c r="P230" t="s">
        <v>8312</v>
      </c>
      <c r="Q230" s="9">
        <f t="shared" si="12"/>
        <v>0</v>
      </c>
      <c r="R230">
        <f t="shared" si="13"/>
        <v>0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8308</v>
      </c>
      <c r="P231" t="s">
        <v>8312</v>
      </c>
      <c r="Q231" s="9">
        <f t="shared" si="12"/>
        <v>0</v>
      </c>
      <c r="R231">
        <f t="shared" si="13"/>
        <v>0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8308</v>
      </c>
      <c r="P232" t="s">
        <v>8312</v>
      </c>
      <c r="Q232" s="9">
        <f t="shared" si="12"/>
        <v>0</v>
      </c>
      <c r="R232">
        <f t="shared" si="13"/>
        <v>30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8308</v>
      </c>
      <c r="P233" t="s">
        <v>8312</v>
      </c>
      <c r="Q233" s="9">
        <f t="shared" si="12"/>
        <v>0</v>
      </c>
      <c r="R233">
        <f t="shared" si="13"/>
        <v>0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8308</v>
      </c>
      <c r="P234" t="s">
        <v>8312</v>
      </c>
      <c r="Q234" s="9">
        <f t="shared" si="12"/>
        <v>3</v>
      </c>
      <c r="R234">
        <f t="shared" si="13"/>
        <v>15.71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8308</v>
      </c>
      <c r="P235" t="s">
        <v>8312</v>
      </c>
      <c r="Q235" s="9">
        <f t="shared" si="12"/>
        <v>0</v>
      </c>
      <c r="R235">
        <f t="shared" si="13"/>
        <v>0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8308</v>
      </c>
      <c r="P236" t="s">
        <v>8312</v>
      </c>
      <c r="Q236" s="9">
        <f t="shared" si="12"/>
        <v>40</v>
      </c>
      <c r="R236">
        <f t="shared" si="13"/>
        <v>80.2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8308</v>
      </c>
      <c r="P237" t="s">
        <v>8312</v>
      </c>
      <c r="Q237" s="9">
        <f t="shared" si="12"/>
        <v>0</v>
      </c>
      <c r="R237">
        <f t="shared" si="13"/>
        <v>0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8308</v>
      </c>
      <c r="P238" t="s">
        <v>8312</v>
      </c>
      <c r="Q238" s="9">
        <f t="shared" si="12"/>
        <v>0</v>
      </c>
      <c r="R238">
        <f t="shared" si="13"/>
        <v>0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8308</v>
      </c>
      <c r="P239" t="s">
        <v>8312</v>
      </c>
      <c r="Q239" s="9">
        <f t="shared" si="12"/>
        <v>0</v>
      </c>
      <c r="R239">
        <f t="shared" si="13"/>
        <v>50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8308</v>
      </c>
      <c r="P240" t="s">
        <v>8312</v>
      </c>
      <c r="Q240" s="9">
        <f t="shared" si="12"/>
        <v>0</v>
      </c>
      <c r="R240">
        <f t="shared" si="13"/>
        <v>0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8308</v>
      </c>
      <c r="P241" t="s">
        <v>8312</v>
      </c>
      <c r="Q241" s="9">
        <f t="shared" si="12"/>
        <v>25</v>
      </c>
      <c r="R241">
        <f t="shared" si="13"/>
        <v>50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8308</v>
      </c>
      <c r="P242" t="s">
        <v>8313</v>
      </c>
      <c r="Q242" s="9">
        <f t="shared" si="12"/>
        <v>108</v>
      </c>
      <c r="R242">
        <f t="shared" si="13"/>
        <v>117.85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8308</v>
      </c>
      <c r="P243" t="s">
        <v>8313</v>
      </c>
      <c r="Q243" s="9">
        <f t="shared" si="12"/>
        <v>113</v>
      </c>
      <c r="R243">
        <f t="shared" si="13"/>
        <v>109.04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8308</v>
      </c>
      <c r="P244" t="s">
        <v>8313</v>
      </c>
      <c r="Q244" s="9">
        <f t="shared" si="12"/>
        <v>113</v>
      </c>
      <c r="R244">
        <f t="shared" si="13"/>
        <v>73.02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8308</v>
      </c>
      <c r="P245" t="s">
        <v>8313</v>
      </c>
      <c r="Q245" s="9">
        <f t="shared" si="12"/>
        <v>103</v>
      </c>
      <c r="R245">
        <f t="shared" si="13"/>
        <v>78.2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8308</v>
      </c>
      <c r="P246" t="s">
        <v>8313</v>
      </c>
      <c r="Q246" s="9">
        <f t="shared" si="12"/>
        <v>114</v>
      </c>
      <c r="R246">
        <f t="shared" si="13"/>
        <v>47.4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8308</v>
      </c>
      <c r="P247" t="s">
        <v>8313</v>
      </c>
      <c r="Q247" s="9">
        <f t="shared" si="12"/>
        <v>104</v>
      </c>
      <c r="R247">
        <f t="shared" si="13"/>
        <v>54.02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8308</v>
      </c>
      <c r="P248" t="s">
        <v>8313</v>
      </c>
      <c r="Q248" s="9">
        <f t="shared" si="12"/>
        <v>305</v>
      </c>
      <c r="R248">
        <f t="shared" si="13"/>
        <v>68.489999999999995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8308</v>
      </c>
      <c r="P249" t="s">
        <v>8313</v>
      </c>
      <c r="Q249" s="9">
        <f t="shared" si="12"/>
        <v>134</v>
      </c>
      <c r="R249">
        <f t="shared" si="13"/>
        <v>108.15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8308</v>
      </c>
      <c r="P250" t="s">
        <v>8313</v>
      </c>
      <c r="Q250" s="9">
        <f t="shared" si="12"/>
        <v>101</v>
      </c>
      <c r="R250">
        <f t="shared" si="13"/>
        <v>589.95000000000005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8308</v>
      </c>
      <c r="P251" t="s">
        <v>8313</v>
      </c>
      <c r="Q251" s="9">
        <f t="shared" si="12"/>
        <v>113</v>
      </c>
      <c r="R251">
        <f t="shared" si="13"/>
        <v>48.05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8308</v>
      </c>
      <c r="P252" t="s">
        <v>8313</v>
      </c>
      <c r="Q252" s="9">
        <f t="shared" si="12"/>
        <v>106</v>
      </c>
      <c r="R252">
        <f t="shared" si="13"/>
        <v>72.48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8308</v>
      </c>
      <c r="P253" t="s">
        <v>8313</v>
      </c>
      <c r="Q253" s="9">
        <f t="shared" si="12"/>
        <v>126</v>
      </c>
      <c r="R253">
        <f t="shared" si="13"/>
        <v>57.08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8308</v>
      </c>
      <c r="P254" t="s">
        <v>8313</v>
      </c>
      <c r="Q254" s="9">
        <f t="shared" si="12"/>
        <v>185</v>
      </c>
      <c r="R254">
        <f t="shared" si="13"/>
        <v>85.44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8308</v>
      </c>
      <c r="P255" t="s">
        <v>8313</v>
      </c>
      <c r="Q255" s="9">
        <f t="shared" si="12"/>
        <v>101</v>
      </c>
      <c r="R255">
        <f t="shared" si="13"/>
        <v>215.86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8308</v>
      </c>
      <c r="P256" t="s">
        <v>8313</v>
      </c>
      <c r="Q256" s="9">
        <f t="shared" si="12"/>
        <v>117</v>
      </c>
      <c r="R256">
        <f t="shared" si="13"/>
        <v>89.39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8308</v>
      </c>
      <c r="P257" t="s">
        <v>8313</v>
      </c>
      <c r="Q257" s="9">
        <f t="shared" si="12"/>
        <v>107</v>
      </c>
      <c r="R257">
        <f t="shared" si="13"/>
        <v>45.42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8308</v>
      </c>
      <c r="P258" t="s">
        <v>8313</v>
      </c>
      <c r="Q258" s="9">
        <f t="shared" ref="Q258:Q321" si="16">ROUND(E258/D258*100,0)</f>
        <v>139</v>
      </c>
      <c r="R258">
        <f t="shared" si="13"/>
        <v>65.760000000000005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8308</v>
      </c>
      <c r="P259" t="s">
        <v>8313</v>
      </c>
      <c r="Q259" s="9">
        <f t="shared" si="16"/>
        <v>107</v>
      </c>
      <c r="R259">
        <f t="shared" ref="R259:R322" si="17">IFERROR(ROUND(E259/L259,2),0)</f>
        <v>66.7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8308</v>
      </c>
      <c r="P260" t="s">
        <v>8313</v>
      </c>
      <c r="Q260" s="9">
        <f t="shared" si="16"/>
        <v>191</v>
      </c>
      <c r="R260">
        <f t="shared" si="17"/>
        <v>83.35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8308</v>
      </c>
      <c r="P261" t="s">
        <v>8313</v>
      </c>
      <c r="Q261" s="9">
        <f t="shared" si="16"/>
        <v>132</v>
      </c>
      <c r="R261">
        <f t="shared" si="17"/>
        <v>105.05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8308</v>
      </c>
      <c r="P262" t="s">
        <v>8313</v>
      </c>
      <c r="Q262" s="9">
        <f t="shared" si="16"/>
        <v>106</v>
      </c>
      <c r="R262">
        <f t="shared" si="17"/>
        <v>120.91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8308</v>
      </c>
      <c r="P263" t="s">
        <v>8313</v>
      </c>
      <c r="Q263" s="9">
        <f t="shared" si="16"/>
        <v>107</v>
      </c>
      <c r="R263">
        <f t="shared" si="17"/>
        <v>97.64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8308</v>
      </c>
      <c r="P264" t="s">
        <v>8313</v>
      </c>
      <c r="Q264" s="9">
        <f t="shared" si="16"/>
        <v>240</v>
      </c>
      <c r="R264">
        <f t="shared" si="17"/>
        <v>41.38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8308</v>
      </c>
      <c r="P265" t="s">
        <v>8313</v>
      </c>
      <c r="Q265" s="9">
        <f t="shared" si="16"/>
        <v>118</v>
      </c>
      <c r="R265">
        <f t="shared" si="17"/>
        <v>30.65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8308</v>
      </c>
      <c r="P266" t="s">
        <v>8313</v>
      </c>
      <c r="Q266" s="9">
        <f t="shared" si="16"/>
        <v>118</v>
      </c>
      <c r="R266">
        <f t="shared" si="17"/>
        <v>64.95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8308</v>
      </c>
      <c r="P267" t="s">
        <v>8313</v>
      </c>
      <c r="Q267" s="9">
        <f t="shared" si="16"/>
        <v>111</v>
      </c>
      <c r="R267">
        <f t="shared" si="17"/>
        <v>95.78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8308</v>
      </c>
      <c r="P268" t="s">
        <v>8313</v>
      </c>
      <c r="Q268" s="9">
        <f t="shared" si="16"/>
        <v>146</v>
      </c>
      <c r="R268">
        <f t="shared" si="17"/>
        <v>40.42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8308</v>
      </c>
      <c r="P269" t="s">
        <v>8313</v>
      </c>
      <c r="Q269" s="9">
        <f t="shared" si="16"/>
        <v>132</v>
      </c>
      <c r="R269">
        <f t="shared" si="17"/>
        <v>78.58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8308</v>
      </c>
      <c r="P270" t="s">
        <v>8313</v>
      </c>
      <c r="Q270" s="9">
        <f t="shared" si="16"/>
        <v>111</v>
      </c>
      <c r="R270">
        <f t="shared" si="17"/>
        <v>50.18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8308</v>
      </c>
      <c r="P271" t="s">
        <v>8313</v>
      </c>
      <c r="Q271" s="9">
        <f t="shared" si="16"/>
        <v>147</v>
      </c>
      <c r="R271">
        <f t="shared" si="17"/>
        <v>92.25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8308</v>
      </c>
      <c r="P272" t="s">
        <v>8313</v>
      </c>
      <c r="Q272" s="9">
        <f t="shared" si="16"/>
        <v>153</v>
      </c>
      <c r="R272">
        <f t="shared" si="17"/>
        <v>57.54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8308</v>
      </c>
      <c r="P273" t="s">
        <v>8313</v>
      </c>
      <c r="Q273" s="9">
        <f t="shared" si="16"/>
        <v>105</v>
      </c>
      <c r="R273">
        <f t="shared" si="17"/>
        <v>109.42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8308</v>
      </c>
      <c r="P274" t="s">
        <v>8313</v>
      </c>
      <c r="Q274" s="9">
        <f t="shared" si="16"/>
        <v>177</v>
      </c>
      <c r="R274">
        <f t="shared" si="17"/>
        <v>81.89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8308</v>
      </c>
      <c r="P275" t="s">
        <v>8313</v>
      </c>
      <c r="Q275" s="9">
        <f t="shared" si="16"/>
        <v>108</v>
      </c>
      <c r="R275">
        <f t="shared" si="17"/>
        <v>45.67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8308</v>
      </c>
      <c r="P276" t="s">
        <v>8313</v>
      </c>
      <c r="Q276" s="9">
        <f t="shared" si="16"/>
        <v>156</v>
      </c>
      <c r="R276">
        <f t="shared" si="17"/>
        <v>55.22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8308</v>
      </c>
      <c r="P277" t="s">
        <v>8313</v>
      </c>
      <c r="Q277" s="9">
        <f t="shared" si="16"/>
        <v>108</v>
      </c>
      <c r="R277">
        <f t="shared" si="17"/>
        <v>65.3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8308</v>
      </c>
      <c r="P278" t="s">
        <v>8313</v>
      </c>
      <c r="Q278" s="9">
        <f t="shared" si="16"/>
        <v>148</v>
      </c>
      <c r="R278">
        <f t="shared" si="17"/>
        <v>95.23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8308</v>
      </c>
      <c r="P279" t="s">
        <v>8313</v>
      </c>
      <c r="Q279" s="9">
        <f t="shared" si="16"/>
        <v>110</v>
      </c>
      <c r="R279">
        <f t="shared" si="17"/>
        <v>75.44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8308</v>
      </c>
      <c r="P280" t="s">
        <v>8313</v>
      </c>
      <c r="Q280" s="9">
        <f t="shared" si="16"/>
        <v>150</v>
      </c>
      <c r="R280">
        <f t="shared" si="17"/>
        <v>97.82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8308</v>
      </c>
      <c r="P281" t="s">
        <v>8313</v>
      </c>
      <c r="Q281" s="9">
        <f t="shared" si="16"/>
        <v>157</v>
      </c>
      <c r="R281">
        <f t="shared" si="17"/>
        <v>87.69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8308</v>
      </c>
      <c r="P282" t="s">
        <v>8313</v>
      </c>
      <c r="Q282" s="9">
        <f t="shared" si="16"/>
        <v>156</v>
      </c>
      <c r="R282">
        <f t="shared" si="17"/>
        <v>54.75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8308</v>
      </c>
      <c r="P283" t="s">
        <v>8313</v>
      </c>
      <c r="Q283" s="9">
        <f t="shared" si="16"/>
        <v>121</v>
      </c>
      <c r="R283">
        <f t="shared" si="17"/>
        <v>83.95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8308</v>
      </c>
      <c r="P284" t="s">
        <v>8313</v>
      </c>
      <c r="Q284" s="9">
        <f t="shared" si="16"/>
        <v>101</v>
      </c>
      <c r="R284">
        <f t="shared" si="17"/>
        <v>254.39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8308</v>
      </c>
      <c r="P285" t="s">
        <v>8313</v>
      </c>
      <c r="Q285" s="9">
        <f t="shared" si="16"/>
        <v>114</v>
      </c>
      <c r="R285">
        <f t="shared" si="17"/>
        <v>101.83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8308</v>
      </c>
      <c r="P286" t="s">
        <v>8313</v>
      </c>
      <c r="Q286" s="9">
        <f t="shared" si="16"/>
        <v>105</v>
      </c>
      <c r="R286">
        <f t="shared" si="17"/>
        <v>55.07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8308</v>
      </c>
      <c r="P287" t="s">
        <v>8313</v>
      </c>
      <c r="Q287" s="9">
        <f t="shared" si="16"/>
        <v>229</v>
      </c>
      <c r="R287">
        <f t="shared" si="17"/>
        <v>56.9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8308</v>
      </c>
      <c r="P288" t="s">
        <v>8313</v>
      </c>
      <c r="Q288" s="9">
        <f t="shared" si="16"/>
        <v>109</v>
      </c>
      <c r="R288">
        <f t="shared" si="17"/>
        <v>121.28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8308</v>
      </c>
      <c r="P289" t="s">
        <v>8313</v>
      </c>
      <c r="Q289" s="9">
        <f t="shared" si="16"/>
        <v>176</v>
      </c>
      <c r="R289">
        <f t="shared" si="17"/>
        <v>91.19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8308</v>
      </c>
      <c r="P290" t="s">
        <v>8313</v>
      </c>
      <c r="Q290" s="9">
        <f t="shared" si="16"/>
        <v>103</v>
      </c>
      <c r="R290">
        <f t="shared" si="17"/>
        <v>115.45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8308</v>
      </c>
      <c r="P291" t="s">
        <v>8313</v>
      </c>
      <c r="Q291" s="9">
        <f t="shared" si="16"/>
        <v>105</v>
      </c>
      <c r="R291">
        <f t="shared" si="17"/>
        <v>67.77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8308</v>
      </c>
      <c r="P292" t="s">
        <v>8313</v>
      </c>
      <c r="Q292" s="9">
        <f t="shared" si="16"/>
        <v>107</v>
      </c>
      <c r="R292">
        <f t="shared" si="17"/>
        <v>28.58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8308</v>
      </c>
      <c r="P293" t="s">
        <v>8313</v>
      </c>
      <c r="Q293" s="9">
        <f t="shared" si="16"/>
        <v>120</v>
      </c>
      <c r="R293">
        <f t="shared" si="17"/>
        <v>46.88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8308</v>
      </c>
      <c r="P294" t="s">
        <v>8313</v>
      </c>
      <c r="Q294" s="9">
        <f t="shared" si="16"/>
        <v>102</v>
      </c>
      <c r="R294">
        <f t="shared" si="17"/>
        <v>154.41999999999999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8308</v>
      </c>
      <c r="P295" t="s">
        <v>8313</v>
      </c>
      <c r="Q295" s="9">
        <f t="shared" si="16"/>
        <v>101</v>
      </c>
      <c r="R295">
        <f t="shared" si="17"/>
        <v>201.22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8308</v>
      </c>
      <c r="P296" t="s">
        <v>8313</v>
      </c>
      <c r="Q296" s="9">
        <f t="shared" si="16"/>
        <v>100</v>
      </c>
      <c r="R296">
        <f t="shared" si="17"/>
        <v>100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8308</v>
      </c>
      <c r="P297" t="s">
        <v>8313</v>
      </c>
      <c r="Q297" s="9">
        <f t="shared" si="16"/>
        <v>133</v>
      </c>
      <c r="R297">
        <f t="shared" si="17"/>
        <v>100.08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8308</v>
      </c>
      <c r="P298" t="s">
        <v>8313</v>
      </c>
      <c r="Q298" s="9">
        <f t="shared" si="16"/>
        <v>119</v>
      </c>
      <c r="R298">
        <f t="shared" si="17"/>
        <v>230.09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8308</v>
      </c>
      <c r="P299" t="s">
        <v>8313</v>
      </c>
      <c r="Q299" s="9">
        <f t="shared" si="16"/>
        <v>101</v>
      </c>
      <c r="R299">
        <f t="shared" si="17"/>
        <v>141.75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8308</v>
      </c>
      <c r="P300" t="s">
        <v>8313</v>
      </c>
      <c r="Q300" s="9">
        <f t="shared" si="16"/>
        <v>109</v>
      </c>
      <c r="R300">
        <f t="shared" si="17"/>
        <v>56.34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8308</v>
      </c>
      <c r="P301" t="s">
        <v>8313</v>
      </c>
      <c r="Q301" s="9">
        <f t="shared" si="16"/>
        <v>179</v>
      </c>
      <c r="R301">
        <f t="shared" si="17"/>
        <v>73.34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8308</v>
      </c>
      <c r="P302" t="s">
        <v>8313</v>
      </c>
      <c r="Q302" s="9">
        <f t="shared" si="16"/>
        <v>102</v>
      </c>
      <c r="R302">
        <f t="shared" si="17"/>
        <v>85.34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8308</v>
      </c>
      <c r="P303" t="s">
        <v>8313</v>
      </c>
      <c r="Q303" s="9">
        <f t="shared" si="16"/>
        <v>119</v>
      </c>
      <c r="R303">
        <f t="shared" si="17"/>
        <v>61.5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8308</v>
      </c>
      <c r="P304" t="s">
        <v>8313</v>
      </c>
      <c r="Q304" s="9">
        <f t="shared" si="16"/>
        <v>100</v>
      </c>
      <c r="R304">
        <f t="shared" si="17"/>
        <v>93.02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8308</v>
      </c>
      <c r="P305" t="s">
        <v>8313</v>
      </c>
      <c r="Q305" s="9">
        <f t="shared" si="16"/>
        <v>137</v>
      </c>
      <c r="R305">
        <f t="shared" si="17"/>
        <v>50.29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8308</v>
      </c>
      <c r="P306" t="s">
        <v>8313</v>
      </c>
      <c r="Q306" s="9">
        <f t="shared" si="16"/>
        <v>232</v>
      </c>
      <c r="R306">
        <f t="shared" si="17"/>
        <v>106.43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8308</v>
      </c>
      <c r="P307" t="s">
        <v>8313</v>
      </c>
      <c r="Q307" s="9">
        <f t="shared" si="16"/>
        <v>130</v>
      </c>
      <c r="R307">
        <f t="shared" si="17"/>
        <v>51.72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8308</v>
      </c>
      <c r="P308" t="s">
        <v>8313</v>
      </c>
      <c r="Q308" s="9">
        <f t="shared" si="16"/>
        <v>293</v>
      </c>
      <c r="R308">
        <f t="shared" si="17"/>
        <v>36.61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8308</v>
      </c>
      <c r="P309" t="s">
        <v>8313</v>
      </c>
      <c r="Q309" s="9">
        <f t="shared" si="16"/>
        <v>111</v>
      </c>
      <c r="R309">
        <f t="shared" si="17"/>
        <v>42.52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8308</v>
      </c>
      <c r="P310" t="s">
        <v>8313</v>
      </c>
      <c r="Q310" s="9">
        <f t="shared" si="16"/>
        <v>106</v>
      </c>
      <c r="R310">
        <f t="shared" si="17"/>
        <v>62.71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8308</v>
      </c>
      <c r="P311" t="s">
        <v>8313</v>
      </c>
      <c r="Q311" s="9">
        <f t="shared" si="16"/>
        <v>119</v>
      </c>
      <c r="R311">
        <f t="shared" si="17"/>
        <v>89.96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8308</v>
      </c>
      <c r="P312" t="s">
        <v>8313</v>
      </c>
      <c r="Q312" s="9">
        <f t="shared" si="16"/>
        <v>104</v>
      </c>
      <c r="R312">
        <f t="shared" si="17"/>
        <v>28.92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8308</v>
      </c>
      <c r="P313" t="s">
        <v>8313</v>
      </c>
      <c r="Q313" s="9">
        <f t="shared" si="16"/>
        <v>104</v>
      </c>
      <c r="R313">
        <f t="shared" si="17"/>
        <v>138.80000000000001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8308</v>
      </c>
      <c r="P314" t="s">
        <v>8313</v>
      </c>
      <c r="Q314" s="9">
        <f t="shared" si="16"/>
        <v>112</v>
      </c>
      <c r="R314">
        <f t="shared" si="17"/>
        <v>61.3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8308</v>
      </c>
      <c r="P315" t="s">
        <v>8313</v>
      </c>
      <c r="Q315" s="9">
        <f t="shared" si="16"/>
        <v>105</v>
      </c>
      <c r="R315">
        <f t="shared" si="17"/>
        <v>80.2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8308</v>
      </c>
      <c r="P316" t="s">
        <v>8313</v>
      </c>
      <c r="Q316" s="9">
        <f t="shared" si="16"/>
        <v>385</v>
      </c>
      <c r="R316">
        <f t="shared" si="17"/>
        <v>32.1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8308</v>
      </c>
      <c r="P317" t="s">
        <v>8313</v>
      </c>
      <c r="Q317" s="9">
        <f t="shared" si="16"/>
        <v>101</v>
      </c>
      <c r="R317">
        <f t="shared" si="17"/>
        <v>200.89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8308</v>
      </c>
      <c r="P318" t="s">
        <v>8313</v>
      </c>
      <c r="Q318" s="9">
        <f t="shared" si="16"/>
        <v>114</v>
      </c>
      <c r="R318">
        <f t="shared" si="17"/>
        <v>108.01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8308</v>
      </c>
      <c r="P319" t="s">
        <v>8313</v>
      </c>
      <c r="Q319" s="9">
        <f t="shared" si="16"/>
        <v>101</v>
      </c>
      <c r="R319">
        <f t="shared" si="17"/>
        <v>95.7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8308</v>
      </c>
      <c r="P320" t="s">
        <v>8313</v>
      </c>
      <c r="Q320" s="9">
        <f t="shared" si="16"/>
        <v>283</v>
      </c>
      <c r="R320">
        <f t="shared" si="17"/>
        <v>49.88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8308</v>
      </c>
      <c r="P321" t="s">
        <v>8313</v>
      </c>
      <c r="Q321" s="9">
        <f t="shared" si="16"/>
        <v>113</v>
      </c>
      <c r="R321">
        <f t="shared" si="17"/>
        <v>110.47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8308</v>
      </c>
      <c r="P322" t="s">
        <v>8313</v>
      </c>
      <c r="Q322" s="9">
        <f t="shared" ref="Q322:Q385" si="20">ROUND(E322/D322*100,0)</f>
        <v>107</v>
      </c>
      <c r="R322">
        <f t="shared" si="17"/>
        <v>134.91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8308</v>
      </c>
      <c r="P323" t="s">
        <v>8313</v>
      </c>
      <c r="Q323" s="9">
        <f t="shared" si="20"/>
        <v>103</v>
      </c>
      <c r="R323">
        <f t="shared" ref="R323:R386" si="21">IFERROR(ROUND(E323/L323,2),0)</f>
        <v>106.62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8308</v>
      </c>
      <c r="P324" t="s">
        <v>8313</v>
      </c>
      <c r="Q324" s="9">
        <f t="shared" si="20"/>
        <v>108</v>
      </c>
      <c r="R324">
        <f t="shared" si="21"/>
        <v>145.04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8308</v>
      </c>
      <c r="P325" t="s">
        <v>8313</v>
      </c>
      <c r="Q325" s="9">
        <f t="shared" si="20"/>
        <v>123</v>
      </c>
      <c r="R325">
        <f t="shared" si="21"/>
        <v>114.59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8308</v>
      </c>
      <c r="P326" t="s">
        <v>8313</v>
      </c>
      <c r="Q326" s="9">
        <f t="shared" si="20"/>
        <v>102</v>
      </c>
      <c r="R326">
        <f t="shared" si="21"/>
        <v>105.32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8308</v>
      </c>
      <c r="P327" t="s">
        <v>8313</v>
      </c>
      <c r="Q327" s="9">
        <f t="shared" si="20"/>
        <v>104</v>
      </c>
      <c r="R327">
        <f t="shared" si="21"/>
        <v>70.92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8308</v>
      </c>
      <c r="P328" t="s">
        <v>8313</v>
      </c>
      <c r="Q328" s="9">
        <f t="shared" si="20"/>
        <v>113</v>
      </c>
      <c r="R328">
        <f t="shared" si="21"/>
        <v>147.16999999999999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8308</v>
      </c>
      <c r="P329" t="s">
        <v>8313</v>
      </c>
      <c r="Q329" s="9">
        <f t="shared" si="20"/>
        <v>136</v>
      </c>
      <c r="R329">
        <f t="shared" si="21"/>
        <v>160.47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8308</v>
      </c>
      <c r="P330" t="s">
        <v>8313</v>
      </c>
      <c r="Q330" s="9">
        <f t="shared" si="20"/>
        <v>104</v>
      </c>
      <c r="R330">
        <f t="shared" si="21"/>
        <v>156.05000000000001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8308</v>
      </c>
      <c r="P331" t="s">
        <v>8313</v>
      </c>
      <c r="Q331" s="9">
        <f t="shared" si="20"/>
        <v>106</v>
      </c>
      <c r="R331">
        <f t="shared" si="21"/>
        <v>63.17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8308</v>
      </c>
      <c r="P332" t="s">
        <v>8313</v>
      </c>
      <c r="Q332" s="9">
        <f t="shared" si="20"/>
        <v>102</v>
      </c>
      <c r="R332">
        <f t="shared" si="21"/>
        <v>104.82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8308</v>
      </c>
      <c r="P333" t="s">
        <v>8313</v>
      </c>
      <c r="Q333" s="9">
        <f t="shared" si="20"/>
        <v>107</v>
      </c>
      <c r="R333">
        <f t="shared" si="21"/>
        <v>97.36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8308</v>
      </c>
      <c r="P334" t="s">
        <v>8313</v>
      </c>
      <c r="Q334" s="9">
        <f t="shared" si="20"/>
        <v>113</v>
      </c>
      <c r="R334">
        <f t="shared" si="21"/>
        <v>203.63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8308</v>
      </c>
      <c r="P335" t="s">
        <v>8313</v>
      </c>
      <c r="Q335" s="9">
        <f t="shared" si="20"/>
        <v>125</v>
      </c>
      <c r="R335">
        <f t="shared" si="21"/>
        <v>188.31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8308</v>
      </c>
      <c r="P336" t="s">
        <v>8313</v>
      </c>
      <c r="Q336" s="9">
        <f t="shared" si="20"/>
        <v>101</v>
      </c>
      <c r="R336">
        <f t="shared" si="21"/>
        <v>146.65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8308</v>
      </c>
      <c r="P337" t="s">
        <v>8313</v>
      </c>
      <c r="Q337" s="9">
        <f t="shared" si="20"/>
        <v>103</v>
      </c>
      <c r="R337">
        <f t="shared" si="21"/>
        <v>109.19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8308</v>
      </c>
      <c r="P338" t="s">
        <v>8313</v>
      </c>
      <c r="Q338" s="9">
        <f t="shared" si="20"/>
        <v>117</v>
      </c>
      <c r="R338">
        <f t="shared" si="21"/>
        <v>59.25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8308</v>
      </c>
      <c r="P339" t="s">
        <v>8313</v>
      </c>
      <c r="Q339" s="9">
        <f t="shared" si="20"/>
        <v>101</v>
      </c>
      <c r="R339">
        <f t="shared" si="21"/>
        <v>97.9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8308</v>
      </c>
      <c r="P340" t="s">
        <v>8313</v>
      </c>
      <c r="Q340" s="9">
        <f t="shared" si="20"/>
        <v>110</v>
      </c>
      <c r="R340">
        <f t="shared" si="21"/>
        <v>70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8308</v>
      </c>
      <c r="P341" t="s">
        <v>8313</v>
      </c>
      <c r="Q341" s="9">
        <f t="shared" si="20"/>
        <v>108</v>
      </c>
      <c r="R341">
        <f t="shared" si="21"/>
        <v>72.87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8308</v>
      </c>
      <c r="P342" t="s">
        <v>8313</v>
      </c>
      <c r="Q342" s="9">
        <f t="shared" si="20"/>
        <v>125</v>
      </c>
      <c r="R342">
        <f t="shared" si="21"/>
        <v>146.35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8308</v>
      </c>
      <c r="P343" t="s">
        <v>8313</v>
      </c>
      <c r="Q343" s="9">
        <f t="shared" si="20"/>
        <v>107</v>
      </c>
      <c r="R343">
        <f t="shared" si="21"/>
        <v>67.91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8308</v>
      </c>
      <c r="P344" t="s">
        <v>8313</v>
      </c>
      <c r="Q344" s="9">
        <f t="shared" si="20"/>
        <v>100</v>
      </c>
      <c r="R344">
        <f t="shared" si="21"/>
        <v>169.85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8308</v>
      </c>
      <c r="P345" t="s">
        <v>8313</v>
      </c>
      <c r="Q345" s="9">
        <f t="shared" si="20"/>
        <v>102</v>
      </c>
      <c r="R345">
        <f t="shared" si="21"/>
        <v>58.41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8308</v>
      </c>
      <c r="P346" t="s">
        <v>8313</v>
      </c>
      <c r="Q346" s="9">
        <f t="shared" si="20"/>
        <v>102</v>
      </c>
      <c r="R346">
        <f t="shared" si="21"/>
        <v>119.99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8308</v>
      </c>
      <c r="P347" t="s">
        <v>8313</v>
      </c>
      <c r="Q347" s="9">
        <f t="shared" si="20"/>
        <v>123</v>
      </c>
      <c r="R347">
        <f t="shared" si="21"/>
        <v>99.86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8308</v>
      </c>
      <c r="P348" t="s">
        <v>8313</v>
      </c>
      <c r="Q348" s="9">
        <f t="shared" si="20"/>
        <v>170</v>
      </c>
      <c r="R348">
        <f t="shared" si="21"/>
        <v>90.58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8308</v>
      </c>
      <c r="P349" t="s">
        <v>8313</v>
      </c>
      <c r="Q349" s="9">
        <f t="shared" si="20"/>
        <v>112</v>
      </c>
      <c r="R349">
        <f t="shared" si="21"/>
        <v>117.77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8308</v>
      </c>
      <c r="P350" t="s">
        <v>8313</v>
      </c>
      <c r="Q350" s="9">
        <f t="shared" si="20"/>
        <v>103</v>
      </c>
      <c r="R350">
        <f t="shared" si="21"/>
        <v>86.55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8308</v>
      </c>
      <c r="P351" t="s">
        <v>8313</v>
      </c>
      <c r="Q351" s="9">
        <f t="shared" si="20"/>
        <v>107</v>
      </c>
      <c r="R351">
        <f t="shared" si="21"/>
        <v>71.900000000000006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8308</v>
      </c>
      <c r="P352" t="s">
        <v>8313</v>
      </c>
      <c r="Q352" s="9">
        <f t="shared" si="20"/>
        <v>115</v>
      </c>
      <c r="R352">
        <f t="shared" si="21"/>
        <v>129.82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8308</v>
      </c>
      <c r="P353" t="s">
        <v>8313</v>
      </c>
      <c r="Q353" s="9">
        <f t="shared" si="20"/>
        <v>127</v>
      </c>
      <c r="R353">
        <f t="shared" si="21"/>
        <v>44.91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8308</v>
      </c>
      <c r="P354" t="s">
        <v>8313</v>
      </c>
      <c r="Q354" s="9">
        <f t="shared" si="20"/>
        <v>117</v>
      </c>
      <c r="R354">
        <f t="shared" si="21"/>
        <v>40.76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8308</v>
      </c>
      <c r="P355" t="s">
        <v>8313</v>
      </c>
      <c r="Q355" s="9">
        <f t="shared" si="20"/>
        <v>109</v>
      </c>
      <c r="R355">
        <f t="shared" si="21"/>
        <v>103.52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8308</v>
      </c>
      <c r="P356" t="s">
        <v>8313</v>
      </c>
      <c r="Q356" s="9">
        <f t="shared" si="20"/>
        <v>104</v>
      </c>
      <c r="R356">
        <f t="shared" si="21"/>
        <v>125.45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8308</v>
      </c>
      <c r="P357" t="s">
        <v>8313</v>
      </c>
      <c r="Q357" s="9">
        <f t="shared" si="20"/>
        <v>116</v>
      </c>
      <c r="R357">
        <f t="shared" si="21"/>
        <v>246.61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8308</v>
      </c>
      <c r="P358" t="s">
        <v>8313</v>
      </c>
      <c r="Q358" s="9">
        <f t="shared" si="20"/>
        <v>103</v>
      </c>
      <c r="R358">
        <f t="shared" si="21"/>
        <v>79.400000000000006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8308</v>
      </c>
      <c r="P359" t="s">
        <v>8313</v>
      </c>
      <c r="Q359" s="9">
        <f t="shared" si="20"/>
        <v>174</v>
      </c>
      <c r="R359">
        <f t="shared" si="21"/>
        <v>86.14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8308</v>
      </c>
      <c r="P360" t="s">
        <v>8313</v>
      </c>
      <c r="Q360" s="9">
        <f t="shared" si="20"/>
        <v>103</v>
      </c>
      <c r="R360">
        <f t="shared" si="21"/>
        <v>193.05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8308</v>
      </c>
      <c r="P361" t="s">
        <v>8313</v>
      </c>
      <c r="Q361" s="9">
        <f t="shared" si="20"/>
        <v>105</v>
      </c>
      <c r="R361">
        <f t="shared" si="21"/>
        <v>84.02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8308</v>
      </c>
      <c r="P362" t="s">
        <v>8313</v>
      </c>
      <c r="Q362" s="9">
        <f t="shared" si="20"/>
        <v>101</v>
      </c>
      <c r="R362">
        <f t="shared" si="21"/>
        <v>139.83000000000001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8308</v>
      </c>
      <c r="P363" t="s">
        <v>8313</v>
      </c>
      <c r="Q363" s="9">
        <f t="shared" si="20"/>
        <v>111</v>
      </c>
      <c r="R363">
        <f t="shared" si="21"/>
        <v>109.82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8308</v>
      </c>
      <c r="P364" t="s">
        <v>8313</v>
      </c>
      <c r="Q364" s="9">
        <f t="shared" si="20"/>
        <v>124</v>
      </c>
      <c r="R364">
        <f t="shared" si="21"/>
        <v>139.53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8308</v>
      </c>
      <c r="P365" t="s">
        <v>8313</v>
      </c>
      <c r="Q365" s="9">
        <f t="shared" si="20"/>
        <v>101</v>
      </c>
      <c r="R365">
        <f t="shared" si="21"/>
        <v>347.85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8308</v>
      </c>
      <c r="P366" t="s">
        <v>8313</v>
      </c>
      <c r="Q366" s="9">
        <f t="shared" si="20"/>
        <v>110</v>
      </c>
      <c r="R366">
        <f t="shared" si="21"/>
        <v>68.239999999999995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8308</v>
      </c>
      <c r="P367" t="s">
        <v>8313</v>
      </c>
      <c r="Q367" s="9">
        <f t="shared" si="20"/>
        <v>104</v>
      </c>
      <c r="R367">
        <f t="shared" si="21"/>
        <v>239.94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8308</v>
      </c>
      <c r="P368" t="s">
        <v>8313</v>
      </c>
      <c r="Q368" s="9">
        <f t="shared" si="20"/>
        <v>101</v>
      </c>
      <c r="R368">
        <f t="shared" si="21"/>
        <v>287.31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8308</v>
      </c>
      <c r="P369" t="s">
        <v>8313</v>
      </c>
      <c r="Q369" s="9">
        <f t="shared" si="20"/>
        <v>103</v>
      </c>
      <c r="R369">
        <f t="shared" si="21"/>
        <v>86.85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8308</v>
      </c>
      <c r="P370" t="s">
        <v>8313</v>
      </c>
      <c r="Q370" s="9">
        <f t="shared" si="20"/>
        <v>104</v>
      </c>
      <c r="R370">
        <f t="shared" si="21"/>
        <v>81.849999999999994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8308</v>
      </c>
      <c r="P371" t="s">
        <v>8313</v>
      </c>
      <c r="Q371" s="9">
        <f t="shared" si="20"/>
        <v>110</v>
      </c>
      <c r="R371">
        <f t="shared" si="21"/>
        <v>42.87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8308</v>
      </c>
      <c r="P372" t="s">
        <v>8313</v>
      </c>
      <c r="Q372" s="9">
        <f t="shared" si="20"/>
        <v>122</v>
      </c>
      <c r="R372">
        <f t="shared" si="21"/>
        <v>709.42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8308</v>
      </c>
      <c r="P373" t="s">
        <v>8313</v>
      </c>
      <c r="Q373" s="9">
        <f t="shared" si="20"/>
        <v>114</v>
      </c>
      <c r="R373">
        <f t="shared" si="21"/>
        <v>161.26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8308</v>
      </c>
      <c r="P374" t="s">
        <v>8313</v>
      </c>
      <c r="Q374" s="9">
        <f t="shared" si="20"/>
        <v>125</v>
      </c>
      <c r="R374">
        <f t="shared" si="21"/>
        <v>41.78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8308</v>
      </c>
      <c r="P375" t="s">
        <v>8313</v>
      </c>
      <c r="Q375" s="9">
        <f t="shared" si="20"/>
        <v>107</v>
      </c>
      <c r="R375">
        <f t="shared" si="21"/>
        <v>89.89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8308</v>
      </c>
      <c r="P376" t="s">
        <v>8313</v>
      </c>
      <c r="Q376" s="9">
        <f t="shared" si="20"/>
        <v>131</v>
      </c>
      <c r="R376">
        <f t="shared" si="21"/>
        <v>45.05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8308</v>
      </c>
      <c r="P377" t="s">
        <v>8313</v>
      </c>
      <c r="Q377" s="9">
        <f t="shared" si="20"/>
        <v>120</v>
      </c>
      <c r="R377">
        <f t="shared" si="21"/>
        <v>42.86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8308</v>
      </c>
      <c r="P378" t="s">
        <v>8313</v>
      </c>
      <c r="Q378" s="9">
        <f t="shared" si="20"/>
        <v>106</v>
      </c>
      <c r="R378">
        <f t="shared" si="21"/>
        <v>54.08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8308</v>
      </c>
      <c r="P379" t="s">
        <v>8313</v>
      </c>
      <c r="Q379" s="9">
        <f t="shared" si="20"/>
        <v>114</v>
      </c>
      <c r="R379">
        <f t="shared" si="21"/>
        <v>103.22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8308</v>
      </c>
      <c r="P380" t="s">
        <v>8313</v>
      </c>
      <c r="Q380" s="9">
        <f t="shared" si="20"/>
        <v>112</v>
      </c>
      <c r="R380">
        <f t="shared" si="21"/>
        <v>40.4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8308</v>
      </c>
      <c r="P381" t="s">
        <v>8313</v>
      </c>
      <c r="Q381" s="9">
        <f t="shared" si="20"/>
        <v>116</v>
      </c>
      <c r="R381">
        <f t="shared" si="21"/>
        <v>116.86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8308</v>
      </c>
      <c r="P382" t="s">
        <v>8313</v>
      </c>
      <c r="Q382" s="9">
        <f t="shared" si="20"/>
        <v>142</v>
      </c>
      <c r="R382">
        <f t="shared" si="21"/>
        <v>115.51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8308</v>
      </c>
      <c r="P383" t="s">
        <v>8313</v>
      </c>
      <c r="Q383" s="9">
        <f t="shared" si="20"/>
        <v>105</v>
      </c>
      <c r="R383">
        <f t="shared" si="21"/>
        <v>104.31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8308</v>
      </c>
      <c r="P384" t="s">
        <v>8313</v>
      </c>
      <c r="Q384" s="9">
        <f t="shared" si="20"/>
        <v>256</v>
      </c>
      <c r="R384">
        <f t="shared" si="21"/>
        <v>69.77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8308</v>
      </c>
      <c r="P385" t="s">
        <v>8313</v>
      </c>
      <c r="Q385" s="9">
        <f t="shared" si="20"/>
        <v>207</v>
      </c>
      <c r="R385">
        <f t="shared" si="21"/>
        <v>43.02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8308</v>
      </c>
      <c r="P386" t="s">
        <v>8313</v>
      </c>
      <c r="Q386" s="9">
        <f t="shared" ref="Q386:Q449" si="24">ROUND(E386/D386*100,0)</f>
        <v>112</v>
      </c>
      <c r="R386">
        <f t="shared" si="21"/>
        <v>58.54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8308</v>
      </c>
      <c r="P387" t="s">
        <v>8313</v>
      </c>
      <c r="Q387" s="9">
        <f t="shared" si="24"/>
        <v>106</v>
      </c>
      <c r="R387">
        <f t="shared" ref="R387:R450" si="25">IFERROR(ROUND(E387/L387,2),0)</f>
        <v>111.8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8308</v>
      </c>
      <c r="P388" t="s">
        <v>8313</v>
      </c>
      <c r="Q388" s="9">
        <f t="shared" si="24"/>
        <v>100</v>
      </c>
      <c r="R388">
        <f t="shared" si="25"/>
        <v>46.23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8308</v>
      </c>
      <c r="P389" t="s">
        <v>8313</v>
      </c>
      <c r="Q389" s="9">
        <f t="shared" si="24"/>
        <v>214</v>
      </c>
      <c r="R389">
        <f t="shared" si="25"/>
        <v>144.69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8308</v>
      </c>
      <c r="P390" t="s">
        <v>8313</v>
      </c>
      <c r="Q390" s="9">
        <f t="shared" si="24"/>
        <v>126</v>
      </c>
      <c r="R390">
        <f t="shared" si="25"/>
        <v>88.85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8308</v>
      </c>
      <c r="P391" t="s">
        <v>8313</v>
      </c>
      <c r="Q391" s="9">
        <f t="shared" si="24"/>
        <v>182</v>
      </c>
      <c r="R391">
        <f t="shared" si="25"/>
        <v>81.75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8308</v>
      </c>
      <c r="P392" t="s">
        <v>8313</v>
      </c>
      <c r="Q392" s="9">
        <f t="shared" si="24"/>
        <v>100</v>
      </c>
      <c r="R392">
        <f t="shared" si="25"/>
        <v>71.430000000000007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8308</v>
      </c>
      <c r="P393" t="s">
        <v>8313</v>
      </c>
      <c r="Q393" s="9">
        <f t="shared" si="24"/>
        <v>101</v>
      </c>
      <c r="R393">
        <f t="shared" si="25"/>
        <v>104.26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8308</v>
      </c>
      <c r="P394" t="s">
        <v>8313</v>
      </c>
      <c r="Q394" s="9">
        <f t="shared" si="24"/>
        <v>101</v>
      </c>
      <c r="R394">
        <f t="shared" si="25"/>
        <v>90.62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8308</v>
      </c>
      <c r="P395" t="s">
        <v>8313</v>
      </c>
      <c r="Q395" s="9">
        <f t="shared" si="24"/>
        <v>110</v>
      </c>
      <c r="R395">
        <f t="shared" si="25"/>
        <v>157.33000000000001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8308</v>
      </c>
      <c r="P396" t="s">
        <v>8313</v>
      </c>
      <c r="Q396" s="9">
        <f t="shared" si="24"/>
        <v>112</v>
      </c>
      <c r="R396">
        <f t="shared" si="25"/>
        <v>105.18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8308</v>
      </c>
      <c r="P397" t="s">
        <v>8313</v>
      </c>
      <c r="Q397" s="9">
        <f t="shared" si="24"/>
        <v>108</v>
      </c>
      <c r="R397">
        <f t="shared" si="25"/>
        <v>58.72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8308</v>
      </c>
      <c r="P398" t="s">
        <v>8313</v>
      </c>
      <c r="Q398" s="9">
        <f t="shared" si="24"/>
        <v>107</v>
      </c>
      <c r="R398">
        <f t="shared" si="25"/>
        <v>81.63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8308</v>
      </c>
      <c r="P399" t="s">
        <v>8313</v>
      </c>
      <c r="Q399" s="9">
        <f t="shared" si="24"/>
        <v>104</v>
      </c>
      <c r="R399">
        <f t="shared" si="25"/>
        <v>56.46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8308</v>
      </c>
      <c r="P400" t="s">
        <v>8313</v>
      </c>
      <c r="Q400" s="9">
        <f t="shared" si="24"/>
        <v>125</v>
      </c>
      <c r="R400">
        <f t="shared" si="25"/>
        <v>140.1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8308</v>
      </c>
      <c r="P401" t="s">
        <v>8313</v>
      </c>
      <c r="Q401" s="9">
        <f t="shared" si="24"/>
        <v>107</v>
      </c>
      <c r="R401">
        <f t="shared" si="25"/>
        <v>224.85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8308</v>
      </c>
      <c r="P402" t="s">
        <v>8313</v>
      </c>
      <c r="Q402" s="9">
        <f t="shared" si="24"/>
        <v>112</v>
      </c>
      <c r="R402">
        <f t="shared" si="25"/>
        <v>181.13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8308</v>
      </c>
      <c r="P403" t="s">
        <v>8313</v>
      </c>
      <c r="Q403" s="9">
        <f t="shared" si="24"/>
        <v>104</v>
      </c>
      <c r="R403">
        <f t="shared" si="25"/>
        <v>711.04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8308</v>
      </c>
      <c r="P404" t="s">
        <v>8313</v>
      </c>
      <c r="Q404" s="9">
        <f t="shared" si="24"/>
        <v>142</v>
      </c>
      <c r="R404">
        <f t="shared" si="25"/>
        <v>65.88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8308</v>
      </c>
      <c r="P405" t="s">
        <v>8313</v>
      </c>
      <c r="Q405" s="9">
        <f t="shared" si="24"/>
        <v>105</v>
      </c>
      <c r="R405">
        <f t="shared" si="25"/>
        <v>75.19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8308</v>
      </c>
      <c r="P406" t="s">
        <v>8313</v>
      </c>
      <c r="Q406" s="9">
        <f t="shared" si="24"/>
        <v>103</v>
      </c>
      <c r="R406">
        <f t="shared" si="25"/>
        <v>133.13999999999999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8308</v>
      </c>
      <c r="P407" t="s">
        <v>8313</v>
      </c>
      <c r="Q407" s="9">
        <f t="shared" si="24"/>
        <v>108</v>
      </c>
      <c r="R407">
        <f t="shared" si="25"/>
        <v>55.2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8308</v>
      </c>
      <c r="P408" t="s">
        <v>8313</v>
      </c>
      <c r="Q408" s="9">
        <f t="shared" si="24"/>
        <v>108</v>
      </c>
      <c r="R408">
        <f t="shared" si="25"/>
        <v>86.16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8308</v>
      </c>
      <c r="P409" t="s">
        <v>8313</v>
      </c>
      <c r="Q409" s="9">
        <f t="shared" si="24"/>
        <v>102</v>
      </c>
      <c r="R409">
        <f t="shared" si="25"/>
        <v>92.32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8308</v>
      </c>
      <c r="P410" t="s">
        <v>8313</v>
      </c>
      <c r="Q410" s="9">
        <f t="shared" si="24"/>
        <v>101</v>
      </c>
      <c r="R410">
        <f t="shared" si="25"/>
        <v>160.16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8308</v>
      </c>
      <c r="P411" t="s">
        <v>8313</v>
      </c>
      <c r="Q411" s="9">
        <f t="shared" si="24"/>
        <v>137</v>
      </c>
      <c r="R411">
        <f t="shared" si="25"/>
        <v>45.6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8308</v>
      </c>
      <c r="P412" t="s">
        <v>8313</v>
      </c>
      <c r="Q412" s="9">
        <f t="shared" si="24"/>
        <v>128</v>
      </c>
      <c r="R412">
        <f t="shared" si="25"/>
        <v>183.29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8308</v>
      </c>
      <c r="P413" t="s">
        <v>8313</v>
      </c>
      <c r="Q413" s="9">
        <f t="shared" si="24"/>
        <v>101</v>
      </c>
      <c r="R413">
        <f t="shared" si="25"/>
        <v>125.79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8308</v>
      </c>
      <c r="P414" t="s">
        <v>8313</v>
      </c>
      <c r="Q414" s="9">
        <f t="shared" si="24"/>
        <v>127</v>
      </c>
      <c r="R414">
        <f t="shared" si="25"/>
        <v>57.65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8308</v>
      </c>
      <c r="P415" t="s">
        <v>8313</v>
      </c>
      <c r="Q415" s="9">
        <f t="shared" si="24"/>
        <v>105</v>
      </c>
      <c r="R415">
        <f t="shared" si="25"/>
        <v>78.66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8308</v>
      </c>
      <c r="P416" t="s">
        <v>8313</v>
      </c>
      <c r="Q416" s="9">
        <f t="shared" si="24"/>
        <v>103</v>
      </c>
      <c r="R416">
        <f t="shared" si="25"/>
        <v>91.48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8308</v>
      </c>
      <c r="P417" t="s">
        <v>8313</v>
      </c>
      <c r="Q417" s="9">
        <f t="shared" si="24"/>
        <v>102</v>
      </c>
      <c r="R417">
        <f t="shared" si="25"/>
        <v>68.099999999999994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8308</v>
      </c>
      <c r="P418" t="s">
        <v>8313</v>
      </c>
      <c r="Q418" s="9">
        <f t="shared" si="24"/>
        <v>120</v>
      </c>
      <c r="R418">
        <f t="shared" si="25"/>
        <v>48.09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8308</v>
      </c>
      <c r="P419" t="s">
        <v>8313</v>
      </c>
      <c r="Q419" s="9">
        <f t="shared" si="24"/>
        <v>100</v>
      </c>
      <c r="R419">
        <f t="shared" si="25"/>
        <v>202.42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8308</v>
      </c>
      <c r="P420" t="s">
        <v>8313</v>
      </c>
      <c r="Q420" s="9">
        <f t="shared" si="24"/>
        <v>101</v>
      </c>
      <c r="R420">
        <f t="shared" si="25"/>
        <v>216.75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8308</v>
      </c>
      <c r="P421" t="s">
        <v>8313</v>
      </c>
      <c r="Q421" s="9">
        <f t="shared" si="24"/>
        <v>100</v>
      </c>
      <c r="R421">
        <f t="shared" si="25"/>
        <v>110.07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8308</v>
      </c>
      <c r="P422" t="s">
        <v>8314</v>
      </c>
      <c r="Q422" s="9">
        <f t="shared" si="24"/>
        <v>0</v>
      </c>
      <c r="R422">
        <f t="shared" si="25"/>
        <v>4.83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8308</v>
      </c>
      <c r="P423" t="s">
        <v>8314</v>
      </c>
      <c r="Q423" s="9">
        <f t="shared" si="24"/>
        <v>2</v>
      </c>
      <c r="R423">
        <f t="shared" si="25"/>
        <v>50.17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8308</v>
      </c>
      <c r="P424" t="s">
        <v>8314</v>
      </c>
      <c r="Q424" s="9">
        <f t="shared" si="24"/>
        <v>1</v>
      </c>
      <c r="R424">
        <f t="shared" si="25"/>
        <v>35.83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8308</v>
      </c>
      <c r="P425" t="s">
        <v>8314</v>
      </c>
      <c r="Q425" s="9">
        <f t="shared" si="24"/>
        <v>1</v>
      </c>
      <c r="R425">
        <f t="shared" si="25"/>
        <v>11.77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8308</v>
      </c>
      <c r="P426" t="s">
        <v>8314</v>
      </c>
      <c r="Q426" s="9">
        <f t="shared" si="24"/>
        <v>7</v>
      </c>
      <c r="R426">
        <f t="shared" si="25"/>
        <v>40.78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8308</v>
      </c>
      <c r="P427" t="s">
        <v>8314</v>
      </c>
      <c r="Q427" s="9">
        <f t="shared" si="24"/>
        <v>0</v>
      </c>
      <c r="R427">
        <f t="shared" si="25"/>
        <v>3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8308</v>
      </c>
      <c r="P428" t="s">
        <v>8314</v>
      </c>
      <c r="Q428" s="9">
        <f t="shared" si="24"/>
        <v>1</v>
      </c>
      <c r="R428">
        <f t="shared" si="25"/>
        <v>16.63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8308</v>
      </c>
      <c r="P429" t="s">
        <v>8314</v>
      </c>
      <c r="Q429" s="9">
        <f t="shared" si="24"/>
        <v>0</v>
      </c>
      <c r="R429">
        <f t="shared" si="25"/>
        <v>0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8308</v>
      </c>
      <c r="P430" t="s">
        <v>8314</v>
      </c>
      <c r="Q430" s="9">
        <f t="shared" si="24"/>
        <v>6</v>
      </c>
      <c r="R430">
        <f t="shared" si="25"/>
        <v>52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8308</v>
      </c>
      <c r="P431" t="s">
        <v>8314</v>
      </c>
      <c r="Q431" s="9">
        <f t="shared" si="24"/>
        <v>0</v>
      </c>
      <c r="R431">
        <f t="shared" si="25"/>
        <v>0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8308</v>
      </c>
      <c r="P432" t="s">
        <v>8314</v>
      </c>
      <c r="Q432" s="9">
        <f t="shared" si="24"/>
        <v>2</v>
      </c>
      <c r="R432">
        <f t="shared" si="25"/>
        <v>4.8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8308</v>
      </c>
      <c r="P433" t="s">
        <v>8314</v>
      </c>
      <c r="Q433" s="9">
        <f t="shared" si="24"/>
        <v>14</v>
      </c>
      <c r="R433">
        <f t="shared" si="25"/>
        <v>51.88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8308</v>
      </c>
      <c r="P434" t="s">
        <v>8314</v>
      </c>
      <c r="Q434" s="9">
        <f t="shared" si="24"/>
        <v>10</v>
      </c>
      <c r="R434">
        <f t="shared" si="25"/>
        <v>71.25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8308</v>
      </c>
      <c r="P435" t="s">
        <v>8314</v>
      </c>
      <c r="Q435" s="9">
        <f t="shared" si="24"/>
        <v>0</v>
      </c>
      <c r="R435">
        <f t="shared" si="25"/>
        <v>0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8308</v>
      </c>
      <c r="P436" t="s">
        <v>8314</v>
      </c>
      <c r="Q436" s="9">
        <f t="shared" si="24"/>
        <v>5</v>
      </c>
      <c r="R436">
        <f t="shared" si="25"/>
        <v>62.5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8308</v>
      </c>
      <c r="P437" t="s">
        <v>8314</v>
      </c>
      <c r="Q437" s="9">
        <f t="shared" si="24"/>
        <v>0</v>
      </c>
      <c r="R437">
        <f t="shared" si="25"/>
        <v>1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8308</v>
      </c>
      <c r="P438" t="s">
        <v>8314</v>
      </c>
      <c r="Q438" s="9">
        <f t="shared" si="24"/>
        <v>0</v>
      </c>
      <c r="R438">
        <f t="shared" si="25"/>
        <v>0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8308</v>
      </c>
      <c r="P439" t="s">
        <v>8314</v>
      </c>
      <c r="Q439" s="9">
        <f t="shared" si="24"/>
        <v>0</v>
      </c>
      <c r="R439">
        <f t="shared" si="25"/>
        <v>0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8308</v>
      </c>
      <c r="P440" t="s">
        <v>8314</v>
      </c>
      <c r="Q440" s="9">
        <f t="shared" si="24"/>
        <v>9</v>
      </c>
      <c r="R440">
        <f t="shared" si="25"/>
        <v>170.55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8308</v>
      </c>
      <c r="P441" t="s">
        <v>8314</v>
      </c>
      <c r="Q441" s="9">
        <f t="shared" si="24"/>
        <v>0</v>
      </c>
      <c r="R441">
        <f t="shared" si="25"/>
        <v>0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8308</v>
      </c>
      <c r="P442" t="s">
        <v>8314</v>
      </c>
      <c r="Q442" s="9">
        <f t="shared" si="24"/>
        <v>0</v>
      </c>
      <c r="R442">
        <f t="shared" si="25"/>
        <v>5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8308</v>
      </c>
      <c r="P443" t="s">
        <v>8314</v>
      </c>
      <c r="Q443" s="9">
        <f t="shared" si="24"/>
        <v>0</v>
      </c>
      <c r="R443">
        <f t="shared" si="25"/>
        <v>0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8308</v>
      </c>
      <c r="P444" t="s">
        <v>8314</v>
      </c>
      <c r="Q444" s="9">
        <f t="shared" si="24"/>
        <v>39</v>
      </c>
      <c r="R444">
        <f t="shared" si="25"/>
        <v>393.59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8308</v>
      </c>
      <c r="P445" t="s">
        <v>8314</v>
      </c>
      <c r="Q445" s="9">
        <f t="shared" si="24"/>
        <v>0</v>
      </c>
      <c r="R445">
        <f t="shared" si="25"/>
        <v>5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8308</v>
      </c>
      <c r="P446" t="s">
        <v>8314</v>
      </c>
      <c r="Q446" s="9">
        <f t="shared" si="24"/>
        <v>5</v>
      </c>
      <c r="R446">
        <f t="shared" si="25"/>
        <v>50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8308</v>
      </c>
      <c r="P447" t="s">
        <v>8314</v>
      </c>
      <c r="Q447" s="9">
        <f t="shared" si="24"/>
        <v>0</v>
      </c>
      <c r="R447">
        <f t="shared" si="25"/>
        <v>1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8308</v>
      </c>
      <c r="P448" t="s">
        <v>8314</v>
      </c>
      <c r="Q448" s="9">
        <f t="shared" si="24"/>
        <v>7</v>
      </c>
      <c r="R448">
        <f t="shared" si="25"/>
        <v>47.88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8308</v>
      </c>
      <c r="P449" t="s">
        <v>8314</v>
      </c>
      <c r="Q449" s="9">
        <f t="shared" si="24"/>
        <v>0</v>
      </c>
      <c r="R449">
        <f t="shared" si="25"/>
        <v>5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8308</v>
      </c>
      <c r="P450" t="s">
        <v>8314</v>
      </c>
      <c r="Q450" s="9">
        <f t="shared" ref="Q450:Q513" si="28">ROUND(E450/D450*100,0)</f>
        <v>3</v>
      </c>
      <c r="R450">
        <f t="shared" si="25"/>
        <v>20.5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8308</v>
      </c>
      <c r="P451" t="s">
        <v>8314</v>
      </c>
      <c r="Q451" s="9">
        <f t="shared" si="28"/>
        <v>2</v>
      </c>
      <c r="R451">
        <f t="shared" ref="R451:R514" si="29">IFERROR(ROUND(E451/L451,2),0)</f>
        <v>9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8308</v>
      </c>
      <c r="P452" t="s">
        <v>8314</v>
      </c>
      <c r="Q452" s="9">
        <f t="shared" si="28"/>
        <v>1</v>
      </c>
      <c r="R452">
        <f t="shared" si="29"/>
        <v>56.57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8308</v>
      </c>
      <c r="P453" t="s">
        <v>8314</v>
      </c>
      <c r="Q453" s="9">
        <f t="shared" si="28"/>
        <v>0</v>
      </c>
      <c r="R453">
        <f t="shared" si="29"/>
        <v>0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8308</v>
      </c>
      <c r="P454" t="s">
        <v>8314</v>
      </c>
      <c r="Q454" s="9">
        <f t="shared" si="28"/>
        <v>64</v>
      </c>
      <c r="R454">
        <f t="shared" si="29"/>
        <v>40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8308</v>
      </c>
      <c r="P455" t="s">
        <v>8314</v>
      </c>
      <c r="Q455" s="9">
        <f t="shared" si="28"/>
        <v>0</v>
      </c>
      <c r="R455">
        <f t="shared" si="29"/>
        <v>13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8308</v>
      </c>
      <c r="P456" t="s">
        <v>8314</v>
      </c>
      <c r="Q456" s="9">
        <f t="shared" si="28"/>
        <v>1</v>
      </c>
      <c r="R456">
        <f t="shared" si="29"/>
        <v>16.399999999999999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8308</v>
      </c>
      <c r="P457" t="s">
        <v>8314</v>
      </c>
      <c r="Q457" s="9">
        <f t="shared" si="28"/>
        <v>0</v>
      </c>
      <c r="R457">
        <f t="shared" si="29"/>
        <v>22.5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8308</v>
      </c>
      <c r="P458" t="s">
        <v>8314</v>
      </c>
      <c r="Q458" s="9">
        <f t="shared" si="28"/>
        <v>1</v>
      </c>
      <c r="R458">
        <f t="shared" si="29"/>
        <v>20.329999999999998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8308</v>
      </c>
      <c r="P459" t="s">
        <v>8314</v>
      </c>
      <c r="Q459" s="9">
        <f t="shared" si="28"/>
        <v>0</v>
      </c>
      <c r="R459">
        <f t="shared" si="29"/>
        <v>0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8308</v>
      </c>
      <c r="P460" t="s">
        <v>8314</v>
      </c>
      <c r="Q460" s="9">
        <f t="shared" si="28"/>
        <v>8</v>
      </c>
      <c r="R460">
        <f t="shared" si="29"/>
        <v>16.760000000000002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8308</v>
      </c>
      <c r="P461" t="s">
        <v>8314</v>
      </c>
      <c r="Q461" s="9">
        <f t="shared" si="28"/>
        <v>0</v>
      </c>
      <c r="R461">
        <f t="shared" si="29"/>
        <v>25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8308</v>
      </c>
      <c r="P462" t="s">
        <v>8314</v>
      </c>
      <c r="Q462" s="9">
        <f t="shared" si="28"/>
        <v>0</v>
      </c>
      <c r="R462">
        <f t="shared" si="29"/>
        <v>12.5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8308</v>
      </c>
      <c r="P463" t="s">
        <v>8314</v>
      </c>
      <c r="Q463" s="9">
        <f t="shared" si="28"/>
        <v>0</v>
      </c>
      <c r="R463">
        <f t="shared" si="29"/>
        <v>0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8308</v>
      </c>
      <c r="P464" t="s">
        <v>8314</v>
      </c>
      <c r="Q464" s="9">
        <f t="shared" si="28"/>
        <v>0</v>
      </c>
      <c r="R464">
        <f t="shared" si="29"/>
        <v>0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8308</v>
      </c>
      <c r="P465" t="s">
        <v>8314</v>
      </c>
      <c r="Q465" s="9">
        <f t="shared" si="28"/>
        <v>2</v>
      </c>
      <c r="R465">
        <f t="shared" si="29"/>
        <v>113.64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8308</v>
      </c>
      <c r="P466" t="s">
        <v>8314</v>
      </c>
      <c r="Q466" s="9">
        <f t="shared" si="28"/>
        <v>0</v>
      </c>
      <c r="R466">
        <f t="shared" si="29"/>
        <v>1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8308</v>
      </c>
      <c r="P467" t="s">
        <v>8314</v>
      </c>
      <c r="Q467" s="9">
        <f t="shared" si="28"/>
        <v>27</v>
      </c>
      <c r="R467">
        <f t="shared" si="29"/>
        <v>17.25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8308</v>
      </c>
      <c r="P468" t="s">
        <v>8314</v>
      </c>
      <c r="Q468" s="9">
        <f t="shared" si="28"/>
        <v>1</v>
      </c>
      <c r="R468">
        <f t="shared" si="29"/>
        <v>15.2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8308</v>
      </c>
      <c r="P469" t="s">
        <v>8314</v>
      </c>
      <c r="Q469" s="9">
        <f t="shared" si="28"/>
        <v>22</v>
      </c>
      <c r="R469">
        <f t="shared" si="29"/>
        <v>110.64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8308</v>
      </c>
      <c r="P470" t="s">
        <v>8314</v>
      </c>
      <c r="Q470" s="9">
        <f t="shared" si="28"/>
        <v>0</v>
      </c>
      <c r="R470">
        <f t="shared" si="29"/>
        <v>0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8308</v>
      </c>
      <c r="P471" t="s">
        <v>8314</v>
      </c>
      <c r="Q471" s="9">
        <f t="shared" si="28"/>
        <v>0</v>
      </c>
      <c r="R471">
        <f t="shared" si="29"/>
        <v>0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8308</v>
      </c>
      <c r="P472" t="s">
        <v>8314</v>
      </c>
      <c r="Q472" s="9">
        <f t="shared" si="28"/>
        <v>1</v>
      </c>
      <c r="R472">
        <f t="shared" si="29"/>
        <v>25.5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8308</v>
      </c>
      <c r="P473" t="s">
        <v>8314</v>
      </c>
      <c r="Q473" s="9">
        <f t="shared" si="28"/>
        <v>12</v>
      </c>
      <c r="R473">
        <f t="shared" si="29"/>
        <v>38.479999999999997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8308</v>
      </c>
      <c r="P474" t="s">
        <v>8314</v>
      </c>
      <c r="Q474" s="9">
        <f t="shared" si="28"/>
        <v>18</v>
      </c>
      <c r="R474">
        <f t="shared" si="29"/>
        <v>28.2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8308</v>
      </c>
      <c r="P475" t="s">
        <v>8314</v>
      </c>
      <c r="Q475" s="9">
        <f t="shared" si="28"/>
        <v>3</v>
      </c>
      <c r="R475">
        <f t="shared" si="29"/>
        <v>61.5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8308</v>
      </c>
      <c r="P476" t="s">
        <v>8314</v>
      </c>
      <c r="Q476" s="9">
        <f t="shared" si="28"/>
        <v>0</v>
      </c>
      <c r="R476">
        <f t="shared" si="29"/>
        <v>1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8308</v>
      </c>
      <c r="P477" t="s">
        <v>8314</v>
      </c>
      <c r="Q477" s="9">
        <f t="shared" si="28"/>
        <v>0</v>
      </c>
      <c r="R477">
        <f t="shared" si="29"/>
        <v>0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8308</v>
      </c>
      <c r="P478" t="s">
        <v>8314</v>
      </c>
      <c r="Q478" s="9">
        <f t="shared" si="28"/>
        <v>2</v>
      </c>
      <c r="R478">
        <f t="shared" si="29"/>
        <v>39.57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8308</v>
      </c>
      <c r="P479" t="s">
        <v>8314</v>
      </c>
      <c r="Q479" s="9">
        <f t="shared" si="28"/>
        <v>0</v>
      </c>
      <c r="R479">
        <f t="shared" si="29"/>
        <v>0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8308</v>
      </c>
      <c r="P480" t="s">
        <v>8314</v>
      </c>
      <c r="Q480" s="9">
        <f t="shared" si="28"/>
        <v>0</v>
      </c>
      <c r="R480">
        <f t="shared" si="29"/>
        <v>0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8308</v>
      </c>
      <c r="P481" t="s">
        <v>8314</v>
      </c>
      <c r="Q481" s="9">
        <f t="shared" si="28"/>
        <v>33</v>
      </c>
      <c r="R481">
        <f t="shared" si="29"/>
        <v>88.8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8308</v>
      </c>
      <c r="P482" t="s">
        <v>8314</v>
      </c>
      <c r="Q482" s="9">
        <f t="shared" si="28"/>
        <v>19</v>
      </c>
      <c r="R482">
        <f t="shared" si="29"/>
        <v>55.46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8308</v>
      </c>
      <c r="P483" t="s">
        <v>8314</v>
      </c>
      <c r="Q483" s="9">
        <f t="shared" si="28"/>
        <v>6</v>
      </c>
      <c r="R483">
        <f t="shared" si="29"/>
        <v>87.14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8308</v>
      </c>
      <c r="P484" t="s">
        <v>8314</v>
      </c>
      <c r="Q484" s="9">
        <f t="shared" si="28"/>
        <v>0</v>
      </c>
      <c r="R484">
        <f t="shared" si="29"/>
        <v>10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8308</v>
      </c>
      <c r="P485" t="s">
        <v>8314</v>
      </c>
      <c r="Q485" s="9">
        <f t="shared" si="28"/>
        <v>50</v>
      </c>
      <c r="R485">
        <f t="shared" si="29"/>
        <v>51.22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8308</v>
      </c>
      <c r="P486" t="s">
        <v>8314</v>
      </c>
      <c r="Q486" s="9">
        <f t="shared" si="28"/>
        <v>0</v>
      </c>
      <c r="R486">
        <f t="shared" si="29"/>
        <v>13.55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8308</v>
      </c>
      <c r="P487" t="s">
        <v>8314</v>
      </c>
      <c r="Q487" s="9">
        <f t="shared" si="28"/>
        <v>22</v>
      </c>
      <c r="R487">
        <f t="shared" si="29"/>
        <v>66.52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8308</v>
      </c>
      <c r="P488" t="s">
        <v>8314</v>
      </c>
      <c r="Q488" s="9">
        <f t="shared" si="28"/>
        <v>0</v>
      </c>
      <c r="R488">
        <f t="shared" si="29"/>
        <v>50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8308</v>
      </c>
      <c r="P489" t="s">
        <v>8314</v>
      </c>
      <c r="Q489" s="9">
        <f t="shared" si="28"/>
        <v>0</v>
      </c>
      <c r="R489">
        <f t="shared" si="29"/>
        <v>0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8308</v>
      </c>
      <c r="P490" t="s">
        <v>8314</v>
      </c>
      <c r="Q490" s="9">
        <f t="shared" si="28"/>
        <v>0</v>
      </c>
      <c r="R490">
        <f t="shared" si="29"/>
        <v>0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8308</v>
      </c>
      <c r="P491" t="s">
        <v>8314</v>
      </c>
      <c r="Q491" s="9">
        <f t="shared" si="28"/>
        <v>0</v>
      </c>
      <c r="R491">
        <f t="shared" si="29"/>
        <v>71.67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8308</v>
      </c>
      <c r="P492" t="s">
        <v>8314</v>
      </c>
      <c r="Q492" s="9">
        <f t="shared" si="28"/>
        <v>0</v>
      </c>
      <c r="R492">
        <f t="shared" si="29"/>
        <v>0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8308</v>
      </c>
      <c r="P493" t="s">
        <v>8314</v>
      </c>
      <c r="Q493" s="9">
        <f t="shared" si="28"/>
        <v>0</v>
      </c>
      <c r="R493">
        <f t="shared" si="29"/>
        <v>0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8308</v>
      </c>
      <c r="P494" t="s">
        <v>8314</v>
      </c>
      <c r="Q494" s="9">
        <f t="shared" si="28"/>
        <v>0</v>
      </c>
      <c r="R494">
        <f t="shared" si="29"/>
        <v>0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8308</v>
      </c>
      <c r="P495" t="s">
        <v>8314</v>
      </c>
      <c r="Q495" s="9">
        <f t="shared" si="28"/>
        <v>0</v>
      </c>
      <c r="R495">
        <f t="shared" si="29"/>
        <v>0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8308</v>
      </c>
      <c r="P496" t="s">
        <v>8314</v>
      </c>
      <c r="Q496" s="9">
        <f t="shared" si="28"/>
        <v>0</v>
      </c>
      <c r="R496">
        <f t="shared" si="29"/>
        <v>10.33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8308</v>
      </c>
      <c r="P497" t="s">
        <v>8314</v>
      </c>
      <c r="Q497" s="9">
        <f t="shared" si="28"/>
        <v>0</v>
      </c>
      <c r="R497">
        <f t="shared" si="29"/>
        <v>0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8308</v>
      </c>
      <c r="P498" t="s">
        <v>8314</v>
      </c>
      <c r="Q498" s="9">
        <f t="shared" si="28"/>
        <v>0</v>
      </c>
      <c r="R498">
        <f t="shared" si="29"/>
        <v>1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8308</v>
      </c>
      <c r="P499" t="s">
        <v>8314</v>
      </c>
      <c r="Q499" s="9">
        <f t="shared" si="28"/>
        <v>1</v>
      </c>
      <c r="R499">
        <f t="shared" si="29"/>
        <v>10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8308</v>
      </c>
      <c r="P500" t="s">
        <v>8314</v>
      </c>
      <c r="Q500" s="9">
        <f t="shared" si="28"/>
        <v>5</v>
      </c>
      <c r="R500">
        <f t="shared" si="29"/>
        <v>136.09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8308</v>
      </c>
      <c r="P501" t="s">
        <v>8314</v>
      </c>
      <c r="Q501" s="9">
        <f t="shared" si="28"/>
        <v>10</v>
      </c>
      <c r="R501">
        <f t="shared" si="29"/>
        <v>73.459999999999994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8308</v>
      </c>
      <c r="P502" t="s">
        <v>8314</v>
      </c>
      <c r="Q502" s="9">
        <f t="shared" si="28"/>
        <v>3</v>
      </c>
      <c r="R502">
        <f t="shared" si="29"/>
        <v>53.75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8308</v>
      </c>
      <c r="P503" t="s">
        <v>8314</v>
      </c>
      <c r="Q503" s="9">
        <f t="shared" si="28"/>
        <v>0</v>
      </c>
      <c r="R503">
        <f t="shared" si="29"/>
        <v>0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8308</v>
      </c>
      <c r="P504" t="s">
        <v>8314</v>
      </c>
      <c r="Q504" s="9">
        <f t="shared" si="28"/>
        <v>1</v>
      </c>
      <c r="R504">
        <f t="shared" si="29"/>
        <v>57.5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8308</v>
      </c>
      <c r="P505" t="s">
        <v>8314</v>
      </c>
      <c r="Q505" s="9">
        <f t="shared" si="28"/>
        <v>2</v>
      </c>
      <c r="R505">
        <f t="shared" si="29"/>
        <v>12.67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8308</v>
      </c>
      <c r="P506" t="s">
        <v>8314</v>
      </c>
      <c r="Q506" s="9">
        <f t="shared" si="28"/>
        <v>1</v>
      </c>
      <c r="R506">
        <f t="shared" si="29"/>
        <v>67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8308</v>
      </c>
      <c r="P507" t="s">
        <v>8314</v>
      </c>
      <c r="Q507" s="9">
        <f t="shared" si="28"/>
        <v>0</v>
      </c>
      <c r="R507">
        <f t="shared" si="29"/>
        <v>3.71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8308</v>
      </c>
      <c r="P508" t="s">
        <v>8314</v>
      </c>
      <c r="Q508" s="9">
        <f t="shared" si="28"/>
        <v>0</v>
      </c>
      <c r="R508">
        <f t="shared" si="29"/>
        <v>250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8308</v>
      </c>
      <c r="P509" t="s">
        <v>8314</v>
      </c>
      <c r="Q509" s="9">
        <f t="shared" si="28"/>
        <v>3</v>
      </c>
      <c r="R509">
        <f t="shared" si="29"/>
        <v>64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8308</v>
      </c>
      <c r="P510" t="s">
        <v>8314</v>
      </c>
      <c r="Q510" s="9">
        <f t="shared" si="28"/>
        <v>1</v>
      </c>
      <c r="R510">
        <f t="shared" si="29"/>
        <v>133.33000000000001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8308</v>
      </c>
      <c r="P511" t="s">
        <v>8314</v>
      </c>
      <c r="Q511" s="9">
        <f t="shared" si="28"/>
        <v>0</v>
      </c>
      <c r="R511">
        <f t="shared" si="29"/>
        <v>10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8308</v>
      </c>
      <c r="P512" t="s">
        <v>8314</v>
      </c>
      <c r="Q512" s="9">
        <f t="shared" si="28"/>
        <v>0</v>
      </c>
      <c r="R512">
        <f t="shared" si="29"/>
        <v>0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8308</v>
      </c>
      <c r="P513" t="s">
        <v>8314</v>
      </c>
      <c r="Q513" s="9">
        <f t="shared" si="28"/>
        <v>3</v>
      </c>
      <c r="R513">
        <f t="shared" si="29"/>
        <v>30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8308</v>
      </c>
      <c r="P514" t="s">
        <v>8314</v>
      </c>
      <c r="Q514" s="9">
        <f t="shared" ref="Q514:Q577" si="32">ROUND(E514/D514*100,0)</f>
        <v>0</v>
      </c>
      <c r="R514">
        <f t="shared" si="29"/>
        <v>5.5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8308</v>
      </c>
      <c r="P515" t="s">
        <v>8314</v>
      </c>
      <c r="Q515" s="9">
        <f t="shared" si="32"/>
        <v>14</v>
      </c>
      <c r="R515">
        <f t="shared" ref="R515:R578" si="33">IFERROR(ROUND(E515/L515,2),0)</f>
        <v>102.38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8308</v>
      </c>
      <c r="P516" t="s">
        <v>8314</v>
      </c>
      <c r="Q516" s="9">
        <f t="shared" si="32"/>
        <v>3</v>
      </c>
      <c r="R516">
        <f t="shared" si="33"/>
        <v>16.670000000000002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8308</v>
      </c>
      <c r="P517" t="s">
        <v>8314</v>
      </c>
      <c r="Q517" s="9">
        <f t="shared" si="32"/>
        <v>25</v>
      </c>
      <c r="R517">
        <f t="shared" si="33"/>
        <v>725.03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8308</v>
      </c>
      <c r="P518" t="s">
        <v>8314</v>
      </c>
      <c r="Q518" s="9">
        <f t="shared" si="32"/>
        <v>0</v>
      </c>
      <c r="R518">
        <f t="shared" si="33"/>
        <v>0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8308</v>
      </c>
      <c r="P519" t="s">
        <v>8314</v>
      </c>
      <c r="Q519" s="9">
        <f t="shared" si="32"/>
        <v>1</v>
      </c>
      <c r="R519">
        <f t="shared" si="33"/>
        <v>68.33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8308</v>
      </c>
      <c r="P520" t="s">
        <v>8314</v>
      </c>
      <c r="Q520" s="9">
        <f t="shared" si="32"/>
        <v>0</v>
      </c>
      <c r="R520">
        <f t="shared" si="33"/>
        <v>0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8308</v>
      </c>
      <c r="P521" t="s">
        <v>8314</v>
      </c>
      <c r="Q521" s="9">
        <f t="shared" si="32"/>
        <v>23</v>
      </c>
      <c r="R521">
        <f t="shared" si="33"/>
        <v>39.229999999999997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8315</v>
      </c>
      <c r="P522" t="s">
        <v>8316</v>
      </c>
      <c r="Q522" s="9">
        <f t="shared" si="32"/>
        <v>102</v>
      </c>
      <c r="R522">
        <f t="shared" si="33"/>
        <v>150.15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8315</v>
      </c>
      <c r="P523" t="s">
        <v>8316</v>
      </c>
      <c r="Q523" s="9">
        <f t="shared" si="32"/>
        <v>105</v>
      </c>
      <c r="R523">
        <f t="shared" si="33"/>
        <v>93.43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8315</v>
      </c>
      <c r="P524" t="s">
        <v>8316</v>
      </c>
      <c r="Q524" s="9">
        <f t="shared" si="32"/>
        <v>115</v>
      </c>
      <c r="R524">
        <f t="shared" si="33"/>
        <v>110.97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8315</v>
      </c>
      <c r="P525" t="s">
        <v>8316</v>
      </c>
      <c r="Q525" s="9">
        <f t="shared" si="32"/>
        <v>121</v>
      </c>
      <c r="R525">
        <f t="shared" si="33"/>
        <v>71.790000000000006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8315</v>
      </c>
      <c r="P526" t="s">
        <v>8316</v>
      </c>
      <c r="Q526" s="9">
        <f t="shared" si="32"/>
        <v>109</v>
      </c>
      <c r="R526">
        <f t="shared" si="33"/>
        <v>29.26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8315</v>
      </c>
      <c r="P527" t="s">
        <v>8316</v>
      </c>
      <c r="Q527" s="9">
        <f t="shared" si="32"/>
        <v>100</v>
      </c>
      <c r="R527">
        <f t="shared" si="33"/>
        <v>1000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8315</v>
      </c>
      <c r="P528" t="s">
        <v>8316</v>
      </c>
      <c r="Q528" s="9">
        <f t="shared" si="32"/>
        <v>114</v>
      </c>
      <c r="R528">
        <f t="shared" si="33"/>
        <v>74.349999999999994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8315</v>
      </c>
      <c r="P529" t="s">
        <v>8316</v>
      </c>
      <c r="Q529" s="9">
        <f t="shared" si="32"/>
        <v>101</v>
      </c>
      <c r="R529">
        <f t="shared" si="33"/>
        <v>63.83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8315</v>
      </c>
      <c r="P530" t="s">
        <v>8316</v>
      </c>
      <c r="Q530" s="9">
        <f t="shared" si="32"/>
        <v>116</v>
      </c>
      <c r="R530">
        <f t="shared" si="33"/>
        <v>44.33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8315</v>
      </c>
      <c r="P531" t="s">
        <v>8316</v>
      </c>
      <c r="Q531" s="9">
        <f t="shared" si="32"/>
        <v>130</v>
      </c>
      <c r="R531">
        <f t="shared" si="33"/>
        <v>86.94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8315</v>
      </c>
      <c r="P532" t="s">
        <v>8316</v>
      </c>
      <c r="Q532" s="9">
        <f t="shared" si="32"/>
        <v>108</v>
      </c>
      <c r="R532">
        <f t="shared" si="33"/>
        <v>126.55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8315</v>
      </c>
      <c r="P533" t="s">
        <v>8316</v>
      </c>
      <c r="Q533" s="9">
        <f t="shared" si="32"/>
        <v>100</v>
      </c>
      <c r="R533">
        <f t="shared" si="33"/>
        <v>129.03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8315</v>
      </c>
      <c r="P534" t="s">
        <v>8316</v>
      </c>
      <c r="Q534" s="9">
        <f t="shared" si="32"/>
        <v>123</v>
      </c>
      <c r="R534">
        <f t="shared" si="33"/>
        <v>71.239999999999995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8315</v>
      </c>
      <c r="P535" t="s">
        <v>8316</v>
      </c>
      <c r="Q535" s="9">
        <f t="shared" si="32"/>
        <v>100</v>
      </c>
      <c r="R535">
        <f t="shared" si="33"/>
        <v>117.88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8315</v>
      </c>
      <c r="P536" t="s">
        <v>8316</v>
      </c>
      <c r="Q536" s="9">
        <f t="shared" si="32"/>
        <v>105</v>
      </c>
      <c r="R536">
        <f t="shared" si="33"/>
        <v>327.08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8315</v>
      </c>
      <c r="P537" t="s">
        <v>8316</v>
      </c>
      <c r="Q537" s="9">
        <f t="shared" si="32"/>
        <v>103</v>
      </c>
      <c r="R537">
        <f t="shared" si="33"/>
        <v>34.75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8315</v>
      </c>
      <c r="P538" t="s">
        <v>8316</v>
      </c>
      <c r="Q538" s="9">
        <f t="shared" si="32"/>
        <v>118</v>
      </c>
      <c r="R538">
        <f t="shared" si="33"/>
        <v>100.06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8315</v>
      </c>
      <c r="P539" t="s">
        <v>8316</v>
      </c>
      <c r="Q539" s="9">
        <f t="shared" si="32"/>
        <v>121</v>
      </c>
      <c r="R539">
        <f t="shared" si="33"/>
        <v>40.85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8315</v>
      </c>
      <c r="P540" t="s">
        <v>8316</v>
      </c>
      <c r="Q540" s="9">
        <f t="shared" si="32"/>
        <v>302</v>
      </c>
      <c r="R540">
        <f t="shared" si="33"/>
        <v>252.02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8315</v>
      </c>
      <c r="P541" t="s">
        <v>8316</v>
      </c>
      <c r="Q541" s="9">
        <f t="shared" si="32"/>
        <v>101</v>
      </c>
      <c r="R541">
        <f t="shared" si="33"/>
        <v>25.16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8317</v>
      </c>
      <c r="P542" t="s">
        <v>8318</v>
      </c>
      <c r="Q542" s="9">
        <f t="shared" si="32"/>
        <v>0</v>
      </c>
      <c r="R542">
        <f t="shared" si="33"/>
        <v>1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8317</v>
      </c>
      <c r="P543" t="s">
        <v>8318</v>
      </c>
      <c r="Q543" s="9">
        <f t="shared" si="32"/>
        <v>1</v>
      </c>
      <c r="R543">
        <f t="shared" si="33"/>
        <v>25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8317</v>
      </c>
      <c r="P544" t="s">
        <v>8318</v>
      </c>
      <c r="Q544" s="9">
        <f t="shared" si="32"/>
        <v>0</v>
      </c>
      <c r="R544">
        <f t="shared" si="33"/>
        <v>1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8317</v>
      </c>
      <c r="P545" t="s">
        <v>8318</v>
      </c>
      <c r="Q545" s="9">
        <f t="shared" si="32"/>
        <v>0</v>
      </c>
      <c r="R545">
        <f t="shared" si="33"/>
        <v>35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8317</v>
      </c>
      <c r="P546" t="s">
        <v>8318</v>
      </c>
      <c r="Q546" s="9">
        <f t="shared" si="32"/>
        <v>1</v>
      </c>
      <c r="R546">
        <f t="shared" si="33"/>
        <v>3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8317</v>
      </c>
      <c r="P547" t="s">
        <v>8318</v>
      </c>
      <c r="Q547" s="9">
        <f t="shared" si="32"/>
        <v>27</v>
      </c>
      <c r="R547">
        <f t="shared" si="33"/>
        <v>402.71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8317</v>
      </c>
      <c r="P548" t="s">
        <v>8318</v>
      </c>
      <c r="Q548" s="9">
        <f t="shared" si="32"/>
        <v>0</v>
      </c>
      <c r="R548">
        <f t="shared" si="33"/>
        <v>26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8317</v>
      </c>
      <c r="P549" t="s">
        <v>8318</v>
      </c>
      <c r="Q549" s="9">
        <f t="shared" si="32"/>
        <v>0</v>
      </c>
      <c r="R549">
        <f t="shared" si="33"/>
        <v>0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8317</v>
      </c>
      <c r="P550" t="s">
        <v>8318</v>
      </c>
      <c r="Q550" s="9">
        <f t="shared" si="32"/>
        <v>0</v>
      </c>
      <c r="R550">
        <f t="shared" si="33"/>
        <v>9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8317</v>
      </c>
      <c r="P551" t="s">
        <v>8318</v>
      </c>
      <c r="Q551" s="9">
        <f t="shared" si="32"/>
        <v>3</v>
      </c>
      <c r="R551">
        <f t="shared" si="33"/>
        <v>8.5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8317</v>
      </c>
      <c r="P552" t="s">
        <v>8318</v>
      </c>
      <c r="Q552" s="9">
        <f t="shared" si="32"/>
        <v>1</v>
      </c>
      <c r="R552">
        <f t="shared" si="33"/>
        <v>8.75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8317</v>
      </c>
      <c r="P553" t="s">
        <v>8318</v>
      </c>
      <c r="Q553" s="9">
        <f t="shared" si="32"/>
        <v>5</v>
      </c>
      <c r="R553">
        <f t="shared" si="33"/>
        <v>135.04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8317</v>
      </c>
      <c r="P554" t="s">
        <v>8318</v>
      </c>
      <c r="Q554" s="9">
        <f t="shared" si="32"/>
        <v>0</v>
      </c>
      <c r="R554">
        <f t="shared" si="33"/>
        <v>0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8317</v>
      </c>
      <c r="P555" t="s">
        <v>8318</v>
      </c>
      <c r="Q555" s="9">
        <f t="shared" si="32"/>
        <v>0</v>
      </c>
      <c r="R555">
        <f t="shared" si="33"/>
        <v>20.5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8317</v>
      </c>
      <c r="P556" t="s">
        <v>8318</v>
      </c>
      <c r="Q556" s="9">
        <f t="shared" si="32"/>
        <v>37</v>
      </c>
      <c r="R556">
        <f t="shared" si="33"/>
        <v>64.36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8317</v>
      </c>
      <c r="P557" t="s">
        <v>8318</v>
      </c>
      <c r="Q557" s="9">
        <f t="shared" si="32"/>
        <v>0</v>
      </c>
      <c r="R557">
        <f t="shared" si="33"/>
        <v>0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8317</v>
      </c>
      <c r="P558" t="s">
        <v>8318</v>
      </c>
      <c r="Q558" s="9">
        <f t="shared" si="32"/>
        <v>3</v>
      </c>
      <c r="R558">
        <f t="shared" si="33"/>
        <v>200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8317</v>
      </c>
      <c r="P559" t="s">
        <v>8318</v>
      </c>
      <c r="Q559" s="9">
        <f t="shared" si="32"/>
        <v>1</v>
      </c>
      <c r="R559">
        <f t="shared" si="33"/>
        <v>68.3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8317</v>
      </c>
      <c r="P560" t="s">
        <v>8318</v>
      </c>
      <c r="Q560" s="9">
        <f t="shared" si="32"/>
        <v>0</v>
      </c>
      <c r="R560">
        <f t="shared" si="33"/>
        <v>0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8317</v>
      </c>
      <c r="P561" t="s">
        <v>8318</v>
      </c>
      <c r="Q561" s="9">
        <f t="shared" si="32"/>
        <v>0</v>
      </c>
      <c r="R561">
        <f t="shared" si="33"/>
        <v>50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8317</v>
      </c>
      <c r="P562" t="s">
        <v>8318</v>
      </c>
      <c r="Q562" s="9">
        <f t="shared" si="32"/>
        <v>0</v>
      </c>
      <c r="R562">
        <f t="shared" si="33"/>
        <v>4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8317</v>
      </c>
      <c r="P563" t="s">
        <v>8318</v>
      </c>
      <c r="Q563" s="9">
        <f t="shared" si="32"/>
        <v>0</v>
      </c>
      <c r="R563">
        <f t="shared" si="33"/>
        <v>27.5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8317</v>
      </c>
      <c r="P564" t="s">
        <v>8318</v>
      </c>
      <c r="Q564" s="9">
        <f t="shared" si="32"/>
        <v>0</v>
      </c>
      <c r="R564">
        <f t="shared" si="33"/>
        <v>0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8317</v>
      </c>
      <c r="P565" t="s">
        <v>8318</v>
      </c>
      <c r="Q565" s="9">
        <f t="shared" si="32"/>
        <v>0</v>
      </c>
      <c r="R565">
        <f t="shared" si="33"/>
        <v>34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8317</v>
      </c>
      <c r="P566" t="s">
        <v>8318</v>
      </c>
      <c r="Q566" s="9">
        <f t="shared" si="32"/>
        <v>0</v>
      </c>
      <c r="R566">
        <f t="shared" si="33"/>
        <v>1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8317</v>
      </c>
      <c r="P567" t="s">
        <v>8318</v>
      </c>
      <c r="Q567" s="9">
        <f t="shared" si="32"/>
        <v>0</v>
      </c>
      <c r="R567">
        <f t="shared" si="33"/>
        <v>0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8317</v>
      </c>
      <c r="P568" t="s">
        <v>8318</v>
      </c>
      <c r="Q568" s="9">
        <f t="shared" si="32"/>
        <v>0</v>
      </c>
      <c r="R568">
        <f t="shared" si="33"/>
        <v>1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8317</v>
      </c>
      <c r="P569" t="s">
        <v>8318</v>
      </c>
      <c r="Q569" s="9">
        <f t="shared" si="32"/>
        <v>0</v>
      </c>
      <c r="R569">
        <f t="shared" si="33"/>
        <v>0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8317</v>
      </c>
      <c r="P570" t="s">
        <v>8318</v>
      </c>
      <c r="Q570" s="9">
        <f t="shared" si="32"/>
        <v>1</v>
      </c>
      <c r="R570">
        <f t="shared" si="33"/>
        <v>49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8317</v>
      </c>
      <c r="P571" t="s">
        <v>8318</v>
      </c>
      <c r="Q571" s="9">
        <f t="shared" si="32"/>
        <v>1</v>
      </c>
      <c r="R571">
        <f t="shared" si="33"/>
        <v>20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8317</v>
      </c>
      <c r="P572" t="s">
        <v>8318</v>
      </c>
      <c r="Q572" s="9">
        <f t="shared" si="32"/>
        <v>0</v>
      </c>
      <c r="R572">
        <f t="shared" si="33"/>
        <v>142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8317</v>
      </c>
      <c r="P573" t="s">
        <v>8318</v>
      </c>
      <c r="Q573" s="9">
        <f t="shared" si="32"/>
        <v>0</v>
      </c>
      <c r="R573">
        <f t="shared" si="33"/>
        <v>53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8317</v>
      </c>
      <c r="P574" t="s">
        <v>8318</v>
      </c>
      <c r="Q574" s="9">
        <f t="shared" si="32"/>
        <v>0</v>
      </c>
      <c r="R574">
        <f t="shared" si="33"/>
        <v>0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8317</v>
      </c>
      <c r="P575" t="s">
        <v>8318</v>
      </c>
      <c r="Q575" s="9">
        <f t="shared" si="32"/>
        <v>0</v>
      </c>
      <c r="R575">
        <f t="shared" si="33"/>
        <v>38.44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8317</v>
      </c>
      <c r="P576" t="s">
        <v>8318</v>
      </c>
      <c r="Q576" s="9">
        <f t="shared" si="32"/>
        <v>1</v>
      </c>
      <c r="R576">
        <f t="shared" si="33"/>
        <v>20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8317</v>
      </c>
      <c r="P577" t="s">
        <v>8318</v>
      </c>
      <c r="Q577" s="9">
        <f t="shared" si="32"/>
        <v>0</v>
      </c>
      <c r="R577">
        <f t="shared" si="33"/>
        <v>64.75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8317</v>
      </c>
      <c r="P578" t="s">
        <v>8318</v>
      </c>
      <c r="Q578" s="9">
        <f t="shared" ref="Q578:Q641" si="36">ROUND(E578/D578*100,0)</f>
        <v>0</v>
      </c>
      <c r="R578">
        <f t="shared" si="33"/>
        <v>1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8317</v>
      </c>
      <c r="P579" t="s">
        <v>8318</v>
      </c>
      <c r="Q579" s="9">
        <f t="shared" si="36"/>
        <v>0</v>
      </c>
      <c r="R579">
        <f t="shared" ref="R579:R642" si="37">IFERROR(ROUND(E579/L579,2),0)</f>
        <v>10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8317</v>
      </c>
      <c r="P580" t="s">
        <v>8318</v>
      </c>
      <c r="Q580" s="9">
        <f t="shared" si="36"/>
        <v>0</v>
      </c>
      <c r="R580">
        <f t="shared" si="37"/>
        <v>2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8317</v>
      </c>
      <c r="P581" t="s">
        <v>8318</v>
      </c>
      <c r="Q581" s="9">
        <f t="shared" si="36"/>
        <v>1</v>
      </c>
      <c r="R581">
        <f t="shared" si="37"/>
        <v>35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8317</v>
      </c>
      <c r="P582" t="s">
        <v>8318</v>
      </c>
      <c r="Q582" s="9">
        <f t="shared" si="36"/>
        <v>0</v>
      </c>
      <c r="R582">
        <f t="shared" si="37"/>
        <v>1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8317</v>
      </c>
      <c r="P583" t="s">
        <v>8318</v>
      </c>
      <c r="Q583" s="9">
        <f t="shared" si="36"/>
        <v>0</v>
      </c>
      <c r="R583">
        <f t="shared" si="37"/>
        <v>0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8317</v>
      </c>
      <c r="P584" t="s">
        <v>8318</v>
      </c>
      <c r="Q584" s="9">
        <f t="shared" si="36"/>
        <v>0</v>
      </c>
      <c r="R584">
        <f t="shared" si="37"/>
        <v>0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8317</v>
      </c>
      <c r="P585" t="s">
        <v>8318</v>
      </c>
      <c r="Q585" s="9">
        <f t="shared" si="36"/>
        <v>0</v>
      </c>
      <c r="R585">
        <f t="shared" si="37"/>
        <v>1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8317</v>
      </c>
      <c r="P586" t="s">
        <v>8318</v>
      </c>
      <c r="Q586" s="9">
        <f t="shared" si="36"/>
        <v>1</v>
      </c>
      <c r="R586">
        <f t="shared" si="37"/>
        <v>5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8317</v>
      </c>
      <c r="P587" t="s">
        <v>8318</v>
      </c>
      <c r="Q587" s="9">
        <f t="shared" si="36"/>
        <v>0</v>
      </c>
      <c r="R587">
        <f t="shared" si="37"/>
        <v>0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8317</v>
      </c>
      <c r="P588" t="s">
        <v>8318</v>
      </c>
      <c r="Q588" s="9">
        <f t="shared" si="36"/>
        <v>1</v>
      </c>
      <c r="R588">
        <f t="shared" si="37"/>
        <v>14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8317</v>
      </c>
      <c r="P589" t="s">
        <v>8318</v>
      </c>
      <c r="Q589" s="9">
        <f t="shared" si="36"/>
        <v>9</v>
      </c>
      <c r="R589">
        <f t="shared" si="37"/>
        <v>389.29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8317</v>
      </c>
      <c r="P590" t="s">
        <v>8318</v>
      </c>
      <c r="Q590" s="9">
        <f t="shared" si="36"/>
        <v>3</v>
      </c>
      <c r="R590">
        <f t="shared" si="37"/>
        <v>150.5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8317</v>
      </c>
      <c r="P591" t="s">
        <v>8318</v>
      </c>
      <c r="Q591" s="9">
        <f t="shared" si="36"/>
        <v>0</v>
      </c>
      <c r="R591">
        <f t="shared" si="37"/>
        <v>1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8317</v>
      </c>
      <c r="P592" t="s">
        <v>8318</v>
      </c>
      <c r="Q592" s="9">
        <f t="shared" si="36"/>
        <v>4</v>
      </c>
      <c r="R592">
        <f t="shared" si="37"/>
        <v>24.78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8317</v>
      </c>
      <c r="P593" t="s">
        <v>8318</v>
      </c>
      <c r="Q593" s="9">
        <f t="shared" si="36"/>
        <v>0</v>
      </c>
      <c r="R593">
        <f t="shared" si="37"/>
        <v>30.5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8317</v>
      </c>
      <c r="P594" t="s">
        <v>8318</v>
      </c>
      <c r="Q594" s="9">
        <f t="shared" si="36"/>
        <v>3</v>
      </c>
      <c r="R594">
        <f t="shared" si="37"/>
        <v>250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8317</v>
      </c>
      <c r="P595" t="s">
        <v>8318</v>
      </c>
      <c r="Q595" s="9">
        <f t="shared" si="36"/>
        <v>23</v>
      </c>
      <c r="R595">
        <f t="shared" si="37"/>
        <v>16.43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8317</v>
      </c>
      <c r="P596" t="s">
        <v>8318</v>
      </c>
      <c r="Q596" s="9">
        <f t="shared" si="36"/>
        <v>0</v>
      </c>
      <c r="R596">
        <f t="shared" si="37"/>
        <v>13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8317</v>
      </c>
      <c r="P597" t="s">
        <v>8318</v>
      </c>
      <c r="Q597" s="9">
        <f t="shared" si="36"/>
        <v>0</v>
      </c>
      <c r="R597">
        <f t="shared" si="37"/>
        <v>53.25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8317</v>
      </c>
      <c r="P598" t="s">
        <v>8318</v>
      </c>
      <c r="Q598" s="9">
        <f t="shared" si="36"/>
        <v>0</v>
      </c>
      <c r="R598">
        <f t="shared" si="37"/>
        <v>3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8317</v>
      </c>
      <c r="P599" t="s">
        <v>8318</v>
      </c>
      <c r="Q599" s="9">
        <f t="shared" si="36"/>
        <v>0</v>
      </c>
      <c r="R599">
        <f t="shared" si="37"/>
        <v>10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8317</v>
      </c>
      <c r="P600" t="s">
        <v>8318</v>
      </c>
      <c r="Q600" s="9">
        <f t="shared" si="36"/>
        <v>34</v>
      </c>
      <c r="R600">
        <f t="shared" si="37"/>
        <v>121.43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8317</v>
      </c>
      <c r="P601" t="s">
        <v>8318</v>
      </c>
      <c r="Q601" s="9">
        <f t="shared" si="36"/>
        <v>0</v>
      </c>
      <c r="R601">
        <f t="shared" si="37"/>
        <v>15.5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8317</v>
      </c>
      <c r="P602" t="s">
        <v>8318</v>
      </c>
      <c r="Q602" s="9">
        <f t="shared" si="36"/>
        <v>2</v>
      </c>
      <c r="R602">
        <f t="shared" si="37"/>
        <v>100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8317</v>
      </c>
      <c r="P603" t="s">
        <v>8318</v>
      </c>
      <c r="Q603" s="9">
        <f t="shared" si="36"/>
        <v>1</v>
      </c>
      <c r="R603">
        <f t="shared" si="37"/>
        <v>23.33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8317</v>
      </c>
      <c r="P604" t="s">
        <v>8318</v>
      </c>
      <c r="Q604" s="9">
        <f t="shared" si="36"/>
        <v>0</v>
      </c>
      <c r="R604">
        <f t="shared" si="37"/>
        <v>0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8317</v>
      </c>
      <c r="P605" t="s">
        <v>8318</v>
      </c>
      <c r="Q605" s="9">
        <f t="shared" si="36"/>
        <v>4</v>
      </c>
      <c r="R605">
        <f t="shared" si="37"/>
        <v>45.39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8317</v>
      </c>
      <c r="P606" t="s">
        <v>8318</v>
      </c>
      <c r="Q606" s="9">
        <f t="shared" si="36"/>
        <v>0</v>
      </c>
      <c r="R606">
        <f t="shared" si="37"/>
        <v>0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8317</v>
      </c>
      <c r="P607" t="s">
        <v>8318</v>
      </c>
      <c r="Q607" s="9">
        <f t="shared" si="36"/>
        <v>3</v>
      </c>
      <c r="R607">
        <f t="shared" si="37"/>
        <v>16.38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8317</v>
      </c>
      <c r="P608" t="s">
        <v>8318</v>
      </c>
      <c r="Q608" s="9">
        <f t="shared" si="36"/>
        <v>0</v>
      </c>
      <c r="R608">
        <f t="shared" si="37"/>
        <v>10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8317</v>
      </c>
      <c r="P609" t="s">
        <v>8318</v>
      </c>
      <c r="Q609" s="9">
        <f t="shared" si="36"/>
        <v>0</v>
      </c>
      <c r="R609">
        <f t="shared" si="37"/>
        <v>0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8317</v>
      </c>
      <c r="P610" t="s">
        <v>8318</v>
      </c>
      <c r="Q610" s="9">
        <f t="shared" si="36"/>
        <v>1</v>
      </c>
      <c r="R610">
        <f t="shared" si="37"/>
        <v>292.2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8317</v>
      </c>
      <c r="P611" t="s">
        <v>8318</v>
      </c>
      <c r="Q611" s="9">
        <f t="shared" si="36"/>
        <v>1</v>
      </c>
      <c r="R611">
        <f t="shared" si="37"/>
        <v>5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8317</v>
      </c>
      <c r="P612" t="s">
        <v>8318</v>
      </c>
      <c r="Q612" s="9">
        <f t="shared" si="36"/>
        <v>0</v>
      </c>
      <c r="R612">
        <f t="shared" si="37"/>
        <v>0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8317</v>
      </c>
      <c r="P613" t="s">
        <v>8318</v>
      </c>
      <c r="Q613" s="9">
        <f t="shared" si="36"/>
        <v>0</v>
      </c>
      <c r="R613">
        <f t="shared" si="37"/>
        <v>0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8317</v>
      </c>
      <c r="P614" t="s">
        <v>8318</v>
      </c>
      <c r="Q614" s="9">
        <f t="shared" si="36"/>
        <v>0</v>
      </c>
      <c r="R614">
        <f t="shared" si="37"/>
        <v>0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8317</v>
      </c>
      <c r="P615" t="s">
        <v>8318</v>
      </c>
      <c r="Q615" s="9">
        <f t="shared" si="36"/>
        <v>21</v>
      </c>
      <c r="R615">
        <f t="shared" si="37"/>
        <v>105.93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8317</v>
      </c>
      <c r="P616" t="s">
        <v>8318</v>
      </c>
      <c r="Q616" s="9">
        <f t="shared" si="36"/>
        <v>0</v>
      </c>
      <c r="R616">
        <f t="shared" si="37"/>
        <v>0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8317</v>
      </c>
      <c r="P617" t="s">
        <v>8318</v>
      </c>
      <c r="Q617" s="9">
        <f t="shared" si="36"/>
        <v>0</v>
      </c>
      <c r="R617">
        <f t="shared" si="37"/>
        <v>0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8317</v>
      </c>
      <c r="P618" t="s">
        <v>8318</v>
      </c>
      <c r="Q618" s="9">
        <f t="shared" si="36"/>
        <v>0</v>
      </c>
      <c r="R618">
        <f t="shared" si="37"/>
        <v>0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8317</v>
      </c>
      <c r="P619" t="s">
        <v>8318</v>
      </c>
      <c r="Q619" s="9">
        <f t="shared" si="36"/>
        <v>3</v>
      </c>
      <c r="R619">
        <f t="shared" si="37"/>
        <v>20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8317</v>
      </c>
      <c r="P620" t="s">
        <v>8318</v>
      </c>
      <c r="Q620" s="9">
        <f t="shared" si="36"/>
        <v>0</v>
      </c>
      <c r="R620">
        <f t="shared" si="37"/>
        <v>0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8317</v>
      </c>
      <c r="P621" t="s">
        <v>8318</v>
      </c>
      <c r="Q621" s="9">
        <f t="shared" si="36"/>
        <v>0</v>
      </c>
      <c r="R621">
        <f t="shared" si="37"/>
        <v>1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8317</v>
      </c>
      <c r="P622" t="s">
        <v>8318</v>
      </c>
      <c r="Q622" s="9">
        <f t="shared" si="36"/>
        <v>1</v>
      </c>
      <c r="R622">
        <f t="shared" si="37"/>
        <v>300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8317</v>
      </c>
      <c r="P623" t="s">
        <v>8318</v>
      </c>
      <c r="Q623" s="9">
        <f t="shared" si="36"/>
        <v>1</v>
      </c>
      <c r="R623">
        <f t="shared" si="37"/>
        <v>87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8317</v>
      </c>
      <c r="P624" t="s">
        <v>8318</v>
      </c>
      <c r="Q624" s="9">
        <f t="shared" si="36"/>
        <v>6</v>
      </c>
      <c r="R624">
        <f t="shared" si="37"/>
        <v>37.89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8317</v>
      </c>
      <c r="P625" t="s">
        <v>8318</v>
      </c>
      <c r="Q625" s="9">
        <f t="shared" si="36"/>
        <v>0</v>
      </c>
      <c r="R625">
        <f t="shared" si="37"/>
        <v>0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8317</v>
      </c>
      <c r="P626" t="s">
        <v>8318</v>
      </c>
      <c r="Q626" s="9">
        <f t="shared" si="36"/>
        <v>0</v>
      </c>
      <c r="R626">
        <f t="shared" si="37"/>
        <v>0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8317</v>
      </c>
      <c r="P627" t="s">
        <v>8318</v>
      </c>
      <c r="Q627" s="9">
        <f t="shared" si="36"/>
        <v>0</v>
      </c>
      <c r="R627">
        <f t="shared" si="37"/>
        <v>0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8317</v>
      </c>
      <c r="P628" t="s">
        <v>8318</v>
      </c>
      <c r="Q628" s="9">
        <f t="shared" si="36"/>
        <v>17</v>
      </c>
      <c r="R628">
        <f t="shared" si="37"/>
        <v>111.41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8317</v>
      </c>
      <c r="P629" t="s">
        <v>8318</v>
      </c>
      <c r="Q629" s="9">
        <f t="shared" si="36"/>
        <v>0</v>
      </c>
      <c r="R629">
        <f t="shared" si="37"/>
        <v>90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8317</v>
      </c>
      <c r="P630" t="s">
        <v>8318</v>
      </c>
      <c r="Q630" s="9">
        <f t="shared" si="36"/>
        <v>0</v>
      </c>
      <c r="R630">
        <f t="shared" si="37"/>
        <v>0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8317</v>
      </c>
      <c r="P631" t="s">
        <v>8318</v>
      </c>
      <c r="Q631" s="9">
        <f t="shared" si="36"/>
        <v>0</v>
      </c>
      <c r="R631">
        <f t="shared" si="37"/>
        <v>116.67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8317</v>
      </c>
      <c r="P632" t="s">
        <v>8318</v>
      </c>
      <c r="Q632" s="9">
        <f t="shared" si="36"/>
        <v>0</v>
      </c>
      <c r="R632">
        <f t="shared" si="37"/>
        <v>10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8317</v>
      </c>
      <c r="P633" t="s">
        <v>8318</v>
      </c>
      <c r="Q633" s="9">
        <f t="shared" si="36"/>
        <v>1</v>
      </c>
      <c r="R633">
        <f t="shared" si="37"/>
        <v>76.67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8317</v>
      </c>
      <c r="P634" t="s">
        <v>8318</v>
      </c>
      <c r="Q634" s="9">
        <f t="shared" si="36"/>
        <v>0</v>
      </c>
      <c r="R634">
        <f t="shared" si="37"/>
        <v>0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8317</v>
      </c>
      <c r="P635" t="s">
        <v>8318</v>
      </c>
      <c r="Q635" s="9">
        <f t="shared" si="36"/>
        <v>12</v>
      </c>
      <c r="R635">
        <f t="shared" si="37"/>
        <v>49.8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8317</v>
      </c>
      <c r="P636" t="s">
        <v>8318</v>
      </c>
      <c r="Q636" s="9">
        <f t="shared" si="36"/>
        <v>0</v>
      </c>
      <c r="R636">
        <f t="shared" si="37"/>
        <v>1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8317</v>
      </c>
      <c r="P637" t="s">
        <v>8318</v>
      </c>
      <c r="Q637" s="9">
        <f t="shared" si="36"/>
        <v>0</v>
      </c>
      <c r="R637">
        <f t="shared" si="37"/>
        <v>2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8317</v>
      </c>
      <c r="P638" t="s">
        <v>8318</v>
      </c>
      <c r="Q638" s="9">
        <f t="shared" si="36"/>
        <v>0</v>
      </c>
      <c r="R638">
        <f t="shared" si="37"/>
        <v>4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8317</v>
      </c>
      <c r="P639" t="s">
        <v>8318</v>
      </c>
      <c r="Q639" s="9">
        <f t="shared" si="36"/>
        <v>0</v>
      </c>
      <c r="R639">
        <f t="shared" si="37"/>
        <v>0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8317</v>
      </c>
      <c r="P640" t="s">
        <v>8318</v>
      </c>
      <c r="Q640" s="9">
        <f t="shared" si="36"/>
        <v>0</v>
      </c>
      <c r="R640">
        <f t="shared" si="37"/>
        <v>3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8317</v>
      </c>
      <c r="P641" t="s">
        <v>8318</v>
      </c>
      <c r="Q641" s="9">
        <f t="shared" si="36"/>
        <v>0</v>
      </c>
      <c r="R641">
        <f t="shared" si="37"/>
        <v>1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8317</v>
      </c>
      <c r="P642" t="s">
        <v>8319</v>
      </c>
      <c r="Q642" s="9">
        <f t="shared" ref="Q642:Q705" si="40">ROUND(E642/D642*100,0)</f>
        <v>144</v>
      </c>
      <c r="R642">
        <f t="shared" si="37"/>
        <v>50.5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8317</v>
      </c>
      <c r="P643" t="s">
        <v>8319</v>
      </c>
      <c r="Q643" s="9">
        <f t="shared" si="40"/>
        <v>119</v>
      </c>
      <c r="R643">
        <f t="shared" ref="R643:R706" si="41">IFERROR(ROUND(E643/L643,2),0)</f>
        <v>151.32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8317</v>
      </c>
      <c r="P644" t="s">
        <v>8319</v>
      </c>
      <c r="Q644" s="9">
        <f t="shared" si="40"/>
        <v>1460</v>
      </c>
      <c r="R644">
        <f t="shared" si="41"/>
        <v>134.36000000000001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8317</v>
      </c>
      <c r="P645" t="s">
        <v>8319</v>
      </c>
      <c r="Q645" s="9">
        <f t="shared" si="40"/>
        <v>106</v>
      </c>
      <c r="R645">
        <f t="shared" si="41"/>
        <v>174.03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8317</v>
      </c>
      <c r="P646" t="s">
        <v>8319</v>
      </c>
      <c r="Q646" s="9">
        <f t="shared" si="40"/>
        <v>300</v>
      </c>
      <c r="R646">
        <f t="shared" si="41"/>
        <v>73.489999999999995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8317</v>
      </c>
      <c r="P647" t="s">
        <v>8319</v>
      </c>
      <c r="Q647" s="9">
        <f t="shared" si="40"/>
        <v>279</v>
      </c>
      <c r="R647">
        <f t="shared" si="41"/>
        <v>23.52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8317</v>
      </c>
      <c r="P648" t="s">
        <v>8319</v>
      </c>
      <c r="Q648" s="9">
        <f t="shared" si="40"/>
        <v>132</v>
      </c>
      <c r="R648">
        <f t="shared" si="41"/>
        <v>39.07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8317</v>
      </c>
      <c r="P649" t="s">
        <v>8319</v>
      </c>
      <c r="Q649" s="9">
        <f t="shared" si="40"/>
        <v>107</v>
      </c>
      <c r="R649">
        <f t="shared" si="41"/>
        <v>125.94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8317</v>
      </c>
      <c r="P650" t="s">
        <v>8319</v>
      </c>
      <c r="Q650" s="9">
        <f t="shared" si="40"/>
        <v>127</v>
      </c>
      <c r="R650">
        <f t="shared" si="41"/>
        <v>1644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8317</v>
      </c>
      <c r="P651" t="s">
        <v>8319</v>
      </c>
      <c r="Q651" s="9">
        <f t="shared" si="40"/>
        <v>140</v>
      </c>
      <c r="R651">
        <f t="shared" si="41"/>
        <v>42.67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8317</v>
      </c>
      <c r="P652" t="s">
        <v>8319</v>
      </c>
      <c r="Q652" s="9">
        <f t="shared" si="40"/>
        <v>112</v>
      </c>
      <c r="R652">
        <f t="shared" si="41"/>
        <v>35.130000000000003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8317</v>
      </c>
      <c r="P653" t="s">
        <v>8319</v>
      </c>
      <c r="Q653" s="9">
        <f t="shared" si="40"/>
        <v>101</v>
      </c>
      <c r="R653">
        <f t="shared" si="41"/>
        <v>239.35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8317</v>
      </c>
      <c r="P654" t="s">
        <v>8319</v>
      </c>
      <c r="Q654" s="9">
        <f t="shared" si="40"/>
        <v>100</v>
      </c>
      <c r="R654">
        <f t="shared" si="41"/>
        <v>107.64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8317</v>
      </c>
      <c r="P655" t="s">
        <v>8319</v>
      </c>
      <c r="Q655" s="9">
        <f t="shared" si="40"/>
        <v>141</v>
      </c>
      <c r="R655">
        <f t="shared" si="41"/>
        <v>95.83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8317</v>
      </c>
      <c r="P656" t="s">
        <v>8319</v>
      </c>
      <c r="Q656" s="9">
        <f t="shared" si="40"/>
        <v>267</v>
      </c>
      <c r="R656">
        <f t="shared" si="41"/>
        <v>31.66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8317</v>
      </c>
      <c r="P657" t="s">
        <v>8319</v>
      </c>
      <c r="Q657" s="9">
        <f t="shared" si="40"/>
        <v>147</v>
      </c>
      <c r="R657">
        <f t="shared" si="41"/>
        <v>42.89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8317</v>
      </c>
      <c r="P658" t="s">
        <v>8319</v>
      </c>
      <c r="Q658" s="9">
        <f t="shared" si="40"/>
        <v>214</v>
      </c>
      <c r="R658">
        <f t="shared" si="41"/>
        <v>122.74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8317</v>
      </c>
      <c r="P659" t="s">
        <v>8319</v>
      </c>
      <c r="Q659" s="9">
        <f t="shared" si="40"/>
        <v>126</v>
      </c>
      <c r="R659">
        <f t="shared" si="41"/>
        <v>190.45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8317</v>
      </c>
      <c r="P660" t="s">
        <v>8319</v>
      </c>
      <c r="Q660" s="9">
        <f t="shared" si="40"/>
        <v>104</v>
      </c>
      <c r="R660">
        <f t="shared" si="41"/>
        <v>109.34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8317</v>
      </c>
      <c r="P661" t="s">
        <v>8319</v>
      </c>
      <c r="Q661" s="9">
        <f t="shared" si="40"/>
        <v>101</v>
      </c>
      <c r="R661">
        <f t="shared" si="41"/>
        <v>143.66999999999999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8317</v>
      </c>
      <c r="P662" t="s">
        <v>8319</v>
      </c>
      <c r="Q662" s="9">
        <f t="shared" si="40"/>
        <v>3</v>
      </c>
      <c r="R662">
        <f t="shared" si="41"/>
        <v>84.94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8317</v>
      </c>
      <c r="P663" t="s">
        <v>8319</v>
      </c>
      <c r="Q663" s="9">
        <f t="shared" si="40"/>
        <v>1</v>
      </c>
      <c r="R663">
        <f t="shared" si="41"/>
        <v>10.56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8317</v>
      </c>
      <c r="P664" t="s">
        <v>8319</v>
      </c>
      <c r="Q664" s="9">
        <f t="shared" si="40"/>
        <v>0</v>
      </c>
      <c r="R664">
        <f t="shared" si="41"/>
        <v>39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8317</v>
      </c>
      <c r="P665" t="s">
        <v>8319</v>
      </c>
      <c r="Q665" s="9">
        <f t="shared" si="40"/>
        <v>0</v>
      </c>
      <c r="R665">
        <f t="shared" si="41"/>
        <v>100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8317</v>
      </c>
      <c r="P666" t="s">
        <v>8319</v>
      </c>
      <c r="Q666" s="9">
        <f t="shared" si="40"/>
        <v>8</v>
      </c>
      <c r="R666">
        <f t="shared" si="41"/>
        <v>31.17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8317</v>
      </c>
      <c r="P667" t="s">
        <v>8319</v>
      </c>
      <c r="Q667" s="9">
        <f t="shared" si="40"/>
        <v>19</v>
      </c>
      <c r="R667">
        <f t="shared" si="41"/>
        <v>155.33000000000001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8317</v>
      </c>
      <c r="P668" t="s">
        <v>8319</v>
      </c>
      <c r="Q668" s="9">
        <f t="shared" si="40"/>
        <v>0</v>
      </c>
      <c r="R668">
        <f t="shared" si="41"/>
        <v>2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8317</v>
      </c>
      <c r="P669" t="s">
        <v>8319</v>
      </c>
      <c r="Q669" s="9">
        <f t="shared" si="40"/>
        <v>10</v>
      </c>
      <c r="R669">
        <f t="shared" si="41"/>
        <v>178.93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8317</v>
      </c>
      <c r="P670" t="s">
        <v>8319</v>
      </c>
      <c r="Q670" s="9">
        <f t="shared" si="40"/>
        <v>5</v>
      </c>
      <c r="R670">
        <f t="shared" si="41"/>
        <v>27.36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8317</v>
      </c>
      <c r="P671" t="s">
        <v>8319</v>
      </c>
      <c r="Q671" s="9">
        <f t="shared" si="40"/>
        <v>22</v>
      </c>
      <c r="R671">
        <f t="shared" si="41"/>
        <v>1536.25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8317</v>
      </c>
      <c r="P672" t="s">
        <v>8319</v>
      </c>
      <c r="Q672" s="9">
        <f t="shared" si="40"/>
        <v>29</v>
      </c>
      <c r="R672">
        <f t="shared" si="41"/>
        <v>85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8317</v>
      </c>
      <c r="P673" t="s">
        <v>8319</v>
      </c>
      <c r="Q673" s="9">
        <f t="shared" si="40"/>
        <v>39</v>
      </c>
      <c r="R673">
        <f t="shared" si="41"/>
        <v>788.53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8317</v>
      </c>
      <c r="P674" t="s">
        <v>8319</v>
      </c>
      <c r="Q674" s="9">
        <f t="shared" si="40"/>
        <v>22</v>
      </c>
      <c r="R674">
        <f t="shared" si="41"/>
        <v>50.3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8317</v>
      </c>
      <c r="P675" t="s">
        <v>8319</v>
      </c>
      <c r="Q675" s="9">
        <f t="shared" si="40"/>
        <v>0</v>
      </c>
      <c r="R675">
        <f t="shared" si="41"/>
        <v>68.33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8317</v>
      </c>
      <c r="P676" t="s">
        <v>8319</v>
      </c>
      <c r="Q676" s="9">
        <f t="shared" si="40"/>
        <v>0</v>
      </c>
      <c r="R676">
        <f t="shared" si="41"/>
        <v>7.5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8317</v>
      </c>
      <c r="P677" t="s">
        <v>8319</v>
      </c>
      <c r="Q677" s="9">
        <f t="shared" si="40"/>
        <v>15</v>
      </c>
      <c r="R677">
        <f t="shared" si="41"/>
        <v>34.270000000000003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8317</v>
      </c>
      <c r="P678" t="s">
        <v>8319</v>
      </c>
      <c r="Q678" s="9">
        <f t="shared" si="40"/>
        <v>1</v>
      </c>
      <c r="R678">
        <f t="shared" si="41"/>
        <v>61.29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8317</v>
      </c>
      <c r="P679" t="s">
        <v>8319</v>
      </c>
      <c r="Q679" s="9">
        <f t="shared" si="40"/>
        <v>26</v>
      </c>
      <c r="R679">
        <f t="shared" si="41"/>
        <v>133.25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8317</v>
      </c>
      <c r="P680" t="s">
        <v>8319</v>
      </c>
      <c r="Q680" s="9">
        <f t="shared" si="40"/>
        <v>4</v>
      </c>
      <c r="R680">
        <f t="shared" si="41"/>
        <v>65.180000000000007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8317</v>
      </c>
      <c r="P681" t="s">
        <v>8319</v>
      </c>
      <c r="Q681" s="9">
        <f t="shared" si="40"/>
        <v>15</v>
      </c>
      <c r="R681">
        <f t="shared" si="41"/>
        <v>93.9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8317</v>
      </c>
      <c r="P682" t="s">
        <v>8319</v>
      </c>
      <c r="Q682" s="9">
        <f t="shared" si="40"/>
        <v>26</v>
      </c>
      <c r="R682">
        <f t="shared" si="41"/>
        <v>150.65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8317</v>
      </c>
      <c r="P683" t="s">
        <v>8319</v>
      </c>
      <c r="Q683" s="9">
        <f t="shared" si="40"/>
        <v>0</v>
      </c>
      <c r="R683">
        <f t="shared" si="41"/>
        <v>1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8317</v>
      </c>
      <c r="P684" t="s">
        <v>8319</v>
      </c>
      <c r="Q684" s="9">
        <f t="shared" si="40"/>
        <v>0</v>
      </c>
      <c r="R684">
        <f t="shared" si="41"/>
        <v>13.25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8317</v>
      </c>
      <c r="P685" t="s">
        <v>8319</v>
      </c>
      <c r="Q685" s="9">
        <f t="shared" si="40"/>
        <v>1</v>
      </c>
      <c r="R685">
        <f t="shared" si="41"/>
        <v>99.33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8317</v>
      </c>
      <c r="P686" t="s">
        <v>8319</v>
      </c>
      <c r="Q686" s="9">
        <f t="shared" si="40"/>
        <v>7</v>
      </c>
      <c r="R686">
        <f t="shared" si="41"/>
        <v>177.39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8317</v>
      </c>
      <c r="P687" t="s">
        <v>8319</v>
      </c>
      <c r="Q687" s="9">
        <f t="shared" si="40"/>
        <v>28</v>
      </c>
      <c r="R687">
        <f t="shared" si="41"/>
        <v>55.3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8317</v>
      </c>
      <c r="P688" t="s">
        <v>8319</v>
      </c>
      <c r="Q688" s="9">
        <f t="shared" si="40"/>
        <v>0</v>
      </c>
      <c r="R688">
        <f t="shared" si="41"/>
        <v>0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8317</v>
      </c>
      <c r="P689" t="s">
        <v>8319</v>
      </c>
      <c r="Q689" s="9">
        <f t="shared" si="40"/>
        <v>4</v>
      </c>
      <c r="R689">
        <f t="shared" si="41"/>
        <v>591.66999999999996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8317</v>
      </c>
      <c r="P690" t="s">
        <v>8319</v>
      </c>
      <c r="Q690" s="9">
        <f t="shared" si="40"/>
        <v>73</v>
      </c>
      <c r="R690">
        <f t="shared" si="41"/>
        <v>405.5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8317</v>
      </c>
      <c r="P691" t="s">
        <v>8319</v>
      </c>
      <c r="Q691" s="9">
        <f t="shared" si="40"/>
        <v>58</v>
      </c>
      <c r="R691">
        <f t="shared" si="41"/>
        <v>343.15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8317</v>
      </c>
      <c r="P692" t="s">
        <v>8319</v>
      </c>
      <c r="Q692" s="9">
        <f t="shared" si="40"/>
        <v>12</v>
      </c>
      <c r="R692">
        <f t="shared" si="41"/>
        <v>72.59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8317</v>
      </c>
      <c r="P693" t="s">
        <v>8319</v>
      </c>
      <c r="Q693" s="9">
        <f t="shared" si="40"/>
        <v>1</v>
      </c>
      <c r="R693">
        <f t="shared" si="41"/>
        <v>26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8317</v>
      </c>
      <c r="P694" t="s">
        <v>8319</v>
      </c>
      <c r="Q694" s="9">
        <f t="shared" si="40"/>
        <v>7</v>
      </c>
      <c r="R694">
        <f t="shared" si="41"/>
        <v>6.5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8317</v>
      </c>
      <c r="P695" t="s">
        <v>8319</v>
      </c>
      <c r="Q695" s="9">
        <f t="shared" si="40"/>
        <v>35</v>
      </c>
      <c r="R695">
        <f t="shared" si="41"/>
        <v>119.39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8317</v>
      </c>
      <c r="P696" t="s">
        <v>8319</v>
      </c>
      <c r="Q696" s="9">
        <f t="shared" si="40"/>
        <v>0</v>
      </c>
      <c r="R696">
        <f t="shared" si="41"/>
        <v>84.29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8317</v>
      </c>
      <c r="P697" t="s">
        <v>8319</v>
      </c>
      <c r="Q697" s="9">
        <f t="shared" si="40"/>
        <v>1</v>
      </c>
      <c r="R697">
        <f t="shared" si="41"/>
        <v>90.86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8317</v>
      </c>
      <c r="P698" t="s">
        <v>8319</v>
      </c>
      <c r="Q698" s="9">
        <f t="shared" si="40"/>
        <v>0</v>
      </c>
      <c r="R698">
        <f t="shared" si="41"/>
        <v>1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8317</v>
      </c>
      <c r="P699" t="s">
        <v>8319</v>
      </c>
      <c r="Q699" s="9">
        <f t="shared" si="40"/>
        <v>46</v>
      </c>
      <c r="R699">
        <f t="shared" si="41"/>
        <v>20.34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8317</v>
      </c>
      <c r="P700" t="s">
        <v>8319</v>
      </c>
      <c r="Q700" s="9">
        <f t="shared" si="40"/>
        <v>15</v>
      </c>
      <c r="R700">
        <f t="shared" si="41"/>
        <v>530.69000000000005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8317</v>
      </c>
      <c r="P701" t="s">
        <v>8319</v>
      </c>
      <c r="Q701" s="9">
        <f t="shared" si="40"/>
        <v>82</v>
      </c>
      <c r="R701">
        <f t="shared" si="41"/>
        <v>120.39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8317</v>
      </c>
      <c r="P702" t="s">
        <v>8319</v>
      </c>
      <c r="Q702" s="9">
        <f t="shared" si="40"/>
        <v>3</v>
      </c>
      <c r="R702">
        <f t="shared" si="41"/>
        <v>13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8317</v>
      </c>
      <c r="P703" t="s">
        <v>8319</v>
      </c>
      <c r="Q703" s="9">
        <f t="shared" si="40"/>
        <v>27</v>
      </c>
      <c r="R703">
        <f t="shared" si="41"/>
        <v>291.33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8317</v>
      </c>
      <c r="P704" t="s">
        <v>8319</v>
      </c>
      <c r="Q704" s="9">
        <f t="shared" si="40"/>
        <v>31</v>
      </c>
      <c r="R704">
        <f t="shared" si="41"/>
        <v>124.92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8317</v>
      </c>
      <c r="P705" t="s">
        <v>8319</v>
      </c>
      <c r="Q705" s="9">
        <f t="shared" si="40"/>
        <v>6</v>
      </c>
      <c r="R705">
        <f t="shared" si="41"/>
        <v>119.57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8317</v>
      </c>
      <c r="P706" t="s">
        <v>8319</v>
      </c>
      <c r="Q706" s="9">
        <f t="shared" ref="Q706:Q769" si="44">ROUND(E706/D706*100,0)</f>
        <v>1</v>
      </c>
      <c r="R706">
        <f t="shared" si="41"/>
        <v>120.25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8317</v>
      </c>
      <c r="P707" t="s">
        <v>8319</v>
      </c>
      <c r="Q707" s="9">
        <f t="shared" si="44"/>
        <v>1</v>
      </c>
      <c r="R707">
        <f t="shared" ref="R707:R770" si="45">IFERROR(ROUND(E707/L707,2),0)</f>
        <v>195.4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8317</v>
      </c>
      <c r="P708" t="s">
        <v>8319</v>
      </c>
      <c r="Q708" s="9">
        <f t="shared" si="44"/>
        <v>0</v>
      </c>
      <c r="R708">
        <f t="shared" si="45"/>
        <v>0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8317</v>
      </c>
      <c r="P709" t="s">
        <v>8319</v>
      </c>
      <c r="Q709" s="9">
        <f t="shared" si="44"/>
        <v>79</v>
      </c>
      <c r="R709">
        <f t="shared" si="45"/>
        <v>117.7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8317</v>
      </c>
      <c r="P710" t="s">
        <v>8319</v>
      </c>
      <c r="Q710" s="9">
        <f t="shared" si="44"/>
        <v>22</v>
      </c>
      <c r="R710">
        <f t="shared" si="45"/>
        <v>23.95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8317</v>
      </c>
      <c r="P711" t="s">
        <v>8319</v>
      </c>
      <c r="Q711" s="9">
        <f t="shared" si="44"/>
        <v>0</v>
      </c>
      <c r="R711">
        <f t="shared" si="45"/>
        <v>30.5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8317</v>
      </c>
      <c r="P712" t="s">
        <v>8319</v>
      </c>
      <c r="Q712" s="9">
        <f t="shared" si="44"/>
        <v>0</v>
      </c>
      <c r="R712">
        <f t="shared" si="45"/>
        <v>0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8317</v>
      </c>
      <c r="P713" t="s">
        <v>8319</v>
      </c>
      <c r="Q713" s="9">
        <f t="shared" si="44"/>
        <v>34</v>
      </c>
      <c r="R713">
        <f t="shared" si="45"/>
        <v>99.97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8317</v>
      </c>
      <c r="P714" t="s">
        <v>8319</v>
      </c>
      <c r="Q714" s="9">
        <f t="shared" si="44"/>
        <v>0</v>
      </c>
      <c r="R714">
        <f t="shared" si="45"/>
        <v>26.25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8317</v>
      </c>
      <c r="P715" t="s">
        <v>8319</v>
      </c>
      <c r="Q715" s="9">
        <f t="shared" si="44"/>
        <v>1</v>
      </c>
      <c r="R715">
        <f t="shared" si="45"/>
        <v>199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8317</v>
      </c>
      <c r="P716" t="s">
        <v>8319</v>
      </c>
      <c r="Q716" s="9">
        <f t="shared" si="44"/>
        <v>15</v>
      </c>
      <c r="R716">
        <f t="shared" si="45"/>
        <v>80.319999999999993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8317</v>
      </c>
      <c r="P717" t="s">
        <v>8319</v>
      </c>
      <c r="Q717" s="9">
        <f t="shared" si="44"/>
        <v>5</v>
      </c>
      <c r="R717">
        <f t="shared" si="45"/>
        <v>115.75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8317</v>
      </c>
      <c r="P718" t="s">
        <v>8319</v>
      </c>
      <c r="Q718" s="9">
        <f t="shared" si="44"/>
        <v>10</v>
      </c>
      <c r="R718">
        <f t="shared" si="45"/>
        <v>44.69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8317</v>
      </c>
      <c r="P719" t="s">
        <v>8319</v>
      </c>
      <c r="Q719" s="9">
        <f t="shared" si="44"/>
        <v>0</v>
      </c>
      <c r="R719">
        <f t="shared" si="45"/>
        <v>76.25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8317</v>
      </c>
      <c r="P720" t="s">
        <v>8319</v>
      </c>
      <c r="Q720" s="9">
        <f t="shared" si="44"/>
        <v>1</v>
      </c>
      <c r="R720">
        <f t="shared" si="45"/>
        <v>22.5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8317</v>
      </c>
      <c r="P721" t="s">
        <v>8319</v>
      </c>
      <c r="Q721" s="9">
        <f t="shared" si="44"/>
        <v>1</v>
      </c>
      <c r="R721">
        <f t="shared" si="45"/>
        <v>19.399999999999999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8320</v>
      </c>
      <c r="P722" t="s">
        <v>8321</v>
      </c>
      <c r="Q722" s="9">
        <f t="shared" si="44"/>
        <v>144</v>
      </c>
      <c r="R722">
        <f t="shared" si="45"/>
        <v>66.709999999999994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8320</v>
      </c>
      <c r="P723" t="s">
        <v>8321</v>
      </c>
      <c r="Q723" s="9">
        <f t="shared" si="44"/>
        <v>122</v>
      </c>
      <c r="R723">
        <f t="shared" si="45"/>
        <v>84.14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8320</v>
      </c>
      <c r="P724" t="s">
        <v>8321</v>
      </c>
      <c r="Q724" s="9">
        <f t="shared" si="44"/>
        <v>132</v>
      </c>
      <c r="R724">
        <f t="shared" si="45"/>
        <v>215.73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8320</v>
      </c>
      <c r="P725" t="s">
        <v>8321</v>
      </c>
      <c r="Q725" s="9">
        <f t="shared" si="44"/>
        <v>109</v>
      </c>
      <c r="R725">
        <f t="shared" si="45"/>
        <v>54.69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8320</v>
      </c>
      <c r="P726" t="s">
        <v>8321</v>
      </c>
      <c r="Q726" s="9">
        <f t="shared" si="44"/>
        <v>105</v>
      </c>
      <c r="R726">
        <f t="shared" si="45"/>
        <v>51.63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8320</v>
      </c>
      <c r="P727" t="s">
        <v>8321</v>
      </c>
      <c r="Q727" s="9">
        <f t="shared" si="44"/>
        <v>100</v>
      </c>
      <c r="R727">
        <f t="shared" si="45"/>
        <v>143.36000000000001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8320</v>
      </c>
      <c r="P728" t="s">
        <v>8321</v>
      </c>
      <c r="Q728" s="9">
        <f t="shared" si="44"/>
        <v>101</v>
      </c>
      <c r="R728">
        <f t="shared" si="45"/>
        <v>72.430000000000007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8320</v>
      </c>
      <c r="P729" t="s">
        <v>8321</v>
      </c>
      <c r="Q729" s="9">
        <f t="shared" si="44"/>
        <v>156</v>
      </c>
      <c r="R729">
        <f t="shared" si="45"/>
        <v>36.53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8320</v>
      </c>
      <c r="P730" t="s">
        <v>8321</v>
      </c>
      <c r="Q730" s="9">
        <f t="shared" si="44"/>
        <v>106</v>
      </c>
      <c r="R730">
        <f t="shared" si="45"/>
        <v>60.9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8320</v>
      </c>
      <c r="P731" t="s">
        <v>8321</v>
      </c>
      <c r="Q731" s="9">
        <f t="shared" si="44"/>
        <v>131</v>
      </c>
      <c r="R731">
        <f t="shared" si="45"/>
        <v>43.55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8320</v>
      </c>
      <c r="P732" t="s">
        <v>8321</v>
      </c>
      <c r="Q732" s="9">
        <f t="shared" si="44"/>
        <v>132</v>
      </c>
      <c r="R732">
        <f t="shared" si="45"/>
        <v>99.77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8320</v>
      </c>
      <c r="P733" t="s">
        <v>8321</v>
      </c>
      <c r="Q733" s="9">
        <f t="shared" si="44"/>
        <v>126</v>
      </c>
      <c r="R733">
        <f t="shared" si="45"/>
        <v>88.73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8320</v>
      </c>
      <c r="P734" t="s">
        <v>8321</v>
      </c>
      <c r="Q734" s="9">
        <f t="shared" si="44"/>
        <v>160</v>
      </c>
      <c r="R734">
        <f t="shared" si="45"/>
        <v>4.92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8320</v>
      </c>
      <c r="P735" t="s">
        <v>8321</v>
      </c>
      <c r="Q735" s="9">
        <f t="shared" si="44"/>
        <v>120</v>
      </c>
      <c r="R735">
        <f t="shared" si="45"/>
        <v>17.82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8320</v>
      </c>
      <c r="P736" t="s">
        <v>8321</v>
      </c>
      <c r="Q736" s="9">
        <f t="shared" si="44"/>
        <v>126</v>
      </c>
      <c r="R736">
        <f t="shared" si="45"/>
        <v>187.19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8320</v>
      </c>
      <c r="P737" t="s">
        <v>8321</v>
      </c>
      <c r="Q737" s="9">
        <f t="shared" si="44"/>
        <v>114</v>
      </c>
      <c r="R737">
        <f t="shared" si="45"/>
        <v>234.81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8320</v>
      </c>
      <c r="P738" t="s">
        <v>8321</v>
      </c>
      <c r="Q738" s="9">
        <f t="shared" si="44"/>
        <v>315</v>
      </c>
      <c r="R738">
        <f t="shared" si="45"/>
        <v>105.05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8320</v>
      </c>
      <c r="P739" t="s">
        <v>8321</v>
      </c>
      <c r="Q739" s="9">
        <f t="shared" si="44"/>
        <v>122</v>
      </c>
      <c r="R739">
        <f t="shared" si="45"/>
        <v>56.67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8320</v>
      </c>
      <c r="P740" t="s">
        <v>8321</v>
      </c>
      <c r="Q740" s="9">
        <f t="shared" si="44"/>
        <v>107</v>
      </c>
      <c r="R740">
        <f t="shared" si="45"/>
        <v>39.049999999999997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8320</v>
      </c>
      <c r="P741" t="s">
        <v>8321</v>
      </c>
      <c r="Q741" s="9">
        <f t="shared" si="44"/>
        <v>158</v>
      </c>
      <c r="R741">
        <f t="shared" si="45"/>
        <v>68.349999999999994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8320</v>
      </c>
      <c r="P742" t="s">
        <v>8321</v>
      </c>
      <c r="Q742" s="9">
        <f t="shared" si="44"/>
        <v>107</v>
      </c>
      <c r="R742">
        <f t="shared" si="45"/>
        <v>169.58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8320</v>
      </c>
      <c r="P743" t="s">
        <v>8321</v>
      </c>
      <c r="Q743" s="9">
        <f t="shared" si="44"/>
        <v>102</v>
      </c>
      <c r="R743">
        <f t="shared" si="45"/>
        <v>141.41999999999999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8320</v>
      </c>
      <c r="P744" t="s">
        <v>8321</v>
      </c>
      <c r="Q744" s="9">
        <f t="shared" si="44"/>
        <v>111</v>
      </c>
      <c r="R744">
        <f t="shared" si="45"/>
        <v>67.39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8320</v>
      </c>
      <c r="P745" t="s">
        <v>8321</v>
      </c>
      <c r="Q745" s="9">
        <f t="shared" si="44"/>
        <v>148</v>
      </c>
      <c r="R745">
        <f t="shared" si="45"/>
        <v>54.27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8320</v>
      </c>
      <c r="P746" t="s">
        <v>8321</v>
      </c>
      <c r="Q746" s="9">
        <f t="shared" si="44"/>
        <v>102</v>
      </c>
      <c r="R746">
        <f t="shared" si="45"/>
        <v>82.52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8320</v>
      </c>
      <c r="P747" t="s">
        <v>8321</v>
      </c>
      <c r="Q747" s="9">
        <f t="shared" si="44"/>
        <v>179</v>
      </c>
      <c r="R747">
        <f t="shared" si="45"/>
        <v>53.73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8320</v>
      </c>
      <c r="P748" t="s">
        <v>8321</v>
      </c>
      <c r="Q748" s="9">
        <f t="shared" si="44"/>
        <v>111</v>
      </c>
      <c r="R748">
        <f t="shared" si="45"/>
        <v>34.21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8320</v>
      </c>
      <c r="P749" t="s">
        <v>8321</v>
      </c>
      <c r="Q749" s="9">
        <f t="shared" si="44"/>
        <v>100</v>
      </c>
      <c r="R749">
        <f t="shared" si="45"/>
        <v>127.33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8320</v>
      </c>
      <c r="P750" t="s">
        <v>8321</v>
      </c>
      <c r="Q750" s="9">
        <f t="shared" si="44"/>
        <v>100</v>
      </c>
      <c r="R750">
        <f t="shared" si="45"/>
        <v>45.57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8320</v>
      </c>
      <c r="P751" t="s">
        <v>8321</v>
      </c>
      <c r="Q751" s="9">
        <f t="shared" si="44"/>
        <v>106</v>
      </c>
      <c r="R751">
        <f t="shared" si="45"/>
        <v>95.96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8320</v>
      </c>
      <c r="P752" t="s">
        <v>8321</v>
      </c>
      <c r="Q752" s="9">
        <f t="shared" si="44"/>
        <v>103</v>
      </c>
      <c r="R752">
        <f t="shared" si="45"/>
        <v>77.27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8320</v>
      </c>
      <c r="P753" t="s">
        <v>8321</v>
      </c>
      <c r="Q753" s="9">
        <f t="shared" si="44"/>
        <v>119</v>
      </c>
      <c r="R753">
        <f t="shared" si="45"/>
        <v>57.34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8320</v>
      </c>
      <c r="P754" t="s">
        <v>8321</v>
      </c>
      <c r="Q754" s="9">
        <f t="shared" si="44"/>
        <v>112</v>
      </c>
      <c r="R754">
        <f t="shared" si="45"/>
        <v>53.19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8320</v>
      </c>
      <c r="P755" t="s">
        <v>8321</v>
      </c>
      <c r="Q755" s="9">
        <f t="shared" si="44"/>
        <v>128</v>
      </c>
      <c r="R755">
        <f t="shared" si="45"/>
        <v>492.31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8320</v>
      </c>
      <c r="P756" t="s">
        <v>8321</v>
      </c>
      <c r="Q756" s="9">
        <f t="shared" si="44"/>
        <v>104</v>
      </c>
      <c r="R756">
        <f t="shared" si="45"/>
        <v>42.35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8320</v>
      </c>
      <c r="P757" t="s">
        <v>8321</v>
      </c>
      <c r="Q757" s="9">
        <f t="shared" si="44"/>
        <v>102</v>
      </c>
      <c r="R757">
        <f t="shared" si="45"/>
        <v>37.47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8320</v>
      </c>
      <c r="P758" t="s">
        <v>8321</v>
      </c>
      <c r="Q758" s="9">
        <f t="shared" si="44"/>
        <v>118</v>
      </c>
      <c r="R758">
        <f t="shared" si="45"/>
        <v>37.450000000000003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8320</v>
      </c>
      <c r="P759" t="s">
        <v>8321</v>
      </c>
      <c r="Q759" s="9">
        <f t="shared" si="44"/>
        <v>238</v>
      </c>
      <c r="R759">
        <f t="shared" si="45"/>
        <v>33.06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8320</v>
      </c>
      <c r="P760" t="s">
        <v>8321</v>
      </c>
      <c r="Q760" s="9">
        <f t="shared" si="44"/>
        <v>102</v>
      </c>
      <c r="R760">
        <f t="shared" si="45"/>
        <v>134.21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8320</v>
      </c>
      <c r="P761" t="s">
        <v>8321</v>
      </c>
      <c r="Q761" s="9">
        <f t="shared" si="44"/>
        <v>102</v>
      </c>
      <c r="R761">
        <f t="shared" si="45"/>
        <v>51.47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8320</v>
      </c>
      <c r="P762" t="s">
        <v>8322</v>
      </c>
      <c r="Q762" s="9">
        <f t="shared" si="44"/>
        <v>0</v>
      </c>
      <c r="R762">
        <f t="shared" si="45"/>
        <v>0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8320</v>
      </c>
      <c r="P763" t="s">
        <v>8322</v>
      </c>
      <c r="Q763" s="9">
        <f t="shared" si="44"/>
        <v>5</v>
      </c>
      <c r="R763">
        <f t="shared" si="45"/>
        <v>39.17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8320</v>
      </c>
      <c r="P764" t="s">
        <v>8322</v>
      </c>
      <c r="Q764" s="9">
        <f t="shared" si="44"/>
        <v>0</v>
      </c>
      <c r="R764">
        <f t="shared" si="45"/>
        <v>0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8320</v>
      </c>
      <c r="P765" t="s">
        <v>8322</v>
      </c>
      <c r="Q765" s="9">
        <f t="shared" si="44"/>
        <v>0</v>
      </c>
      <c r="R765">
        <f t="shared" si="45"/>
        <v>5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8320</v>
      </c>
      <c r="P766" t="s">
        <v>8322</v>
      </c>
      <c r="Q766" s="9">
        <f t="shared" si="44"/>
        <v>0</v>
      </c>
      <c r="R766">
        <f t="shared" si="45"/>
        <v>0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8320</v>
      </c>
      <c r="P767" t="s">
        <v>8322</v>
      </c>
      <c r="Q767" s="9">
        <f t="shared" si="44"/>
        <v>36</v>
      </c>
      <c r="R767">
        <f t="shared" si="45"/>
        <v>57.3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8320</v>
      </c>
      <c r="P768" t="s">
        <v>8322</v>
      </c>
      <c r="Q768" s="9">
        <f t="shared" si="44"/>
        <v>0</v>
      </c>
      <c r="R768">
        <f t="shared" si="45"/>
        <v>0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8320</v>
      </c>
      <c r="P769" t="s">
        <v>8322</v>
      </c>
      <c r="Q769" s="9">
        <f t="shared" si="44"/>
        <v>4</v>
      </c>
      <c r="R769">
        <f t="shared" si="45"/>
        <v>59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8320</v>
      </c>
      <c r="P770" t="s">
        <v>8322</v>
      </c>
      <c r="Q770" s="9">
        <f t="shared" ref="Q770:Q833" si="48">ROUND(E770/D770*100,0)</f>
        <v>0</v>
      </c>
      <c r="R770">
        <f t="shared" si="45"/>
        <v>0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8320</v>
      </c>
      <c r="P771" t="s">
        <v>8322</v>
      </c>
      <c r="Q771" s="9">
        <f t="shared" si="48"/>
        <v>41</v>
      </c>
      <c r="R771">
        <f t="shared" ref="R771:R834" si="49">IFERROR(ROUND(E771/L771,2),0)</f>
        <v>31.85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8320</v>
      </c>
      <c r="P772" t="s">
        <v>8322</v>
      </c>
      <c r="Q772" s="9">
        <f t="shared" si="48"/>
        <v>0</v>
      </c>
      <c r="R772">
        <f t="shared" si="49"/>
        <v>0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8320</v>
      </c>
      <c r="P773" t="s">
        <v>8322</v>
      </c>
      <c r="Q773" s="9">
        <f t="shared" si="48"/>
        <v>0</v>
      </c>
      <c r="R773">
        <f t="shared" si="49"/>
        <v>10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8320</v>
      </c>
      <c r="P774" t="s">
        <v>8322</v>
      </c>
      <c r="Q774" s="9">
        <f t="shared" si="48"/>
        <v>3</v>
      </c>
      <c r="R774">
        <f t="shared" si="49"/>
        <v>50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8320</v>
      </c>
      <c r="P775" t="s">
        <v>8322</v>
      </c>
      <c r="Q775" s="9">
        <f t="shared" si="48"/>
        <v>1</v>
      </c>
      <c r="R775">
        <f t="shared" si="49"/>
        <v>16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8320</v>
      </c>
      <c r="P776" t="s">
        <v>8322</v>
      </c>
      <c r="Q776" s="9">
        <f t="shared" si="48"/>
        <v>70</v>
      </c>
      <c r="R776">
        <f t="shared" si="49"/>
        <v>39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8320</v>
      </c>
      <c r="P777" t="s">
        <v>8322</v>
      </c>
      <c r="Q777" s="9">
        <f t="shared" si="48"/>
        <v>2</v>
      </c>
      <c r="R777">
        <f t="shared" si="49"/>
        <v>34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8320</v>
      </c>
      <c r="P778" t="s">
        <v>8322</v>
      </c>
      <c r="Q778" s="9">
        <f t="shared" si="48"/>
        <v>51</v>
      </c>
      <c r="R778">
        <f t="shared" si="49"/>
        <v>63.12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8320</v>
      </c>
      <c r="P779" t="s">
        <v>8322</v>
      </c>
      <c r="Q779" s="9">
        <f t="shared" si="48"/>
        <v>1</v>
      </c>
      <c r="R779">
        <f t="shared" si="49"/>
        <v>7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8320</v>
      </c>
      <c r="P780" t="s">
        <v>8322</v>
      </c>
      <c r="Q780" s="9">
        <f t="shared" si="48"/>
        <v>0</v>
      </c>
      <c r="R780">
        <f t="shared" si="49"/>
        <v>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8320</v>
      </c>
      <c r="P781" t="s">
        <v>8322</v>
      </c>
      <c r="Q781" s="9">
        <f t="shared" si="48"/>
        <v>3</v>
      </c>
      <c r="R781">
        <f t="shared" si="49"/>
        <v>66.67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8323</v>
      </c>
      <c r="P782" t="s">
        <v>8324</v>
      </c>
      <c r="Q782" s="9">
        <f t="shared" si="48"/>
        <v>104</v>
      </c>
      <c r="R782">
        <f t="shared" si="49"/>
        <v>38.520000000000003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8323</v>
      </c>
      <c r="P783" t="s">
        <v>8324</v>
      </c>
      <c r="Q783" s="9">
        <f t="shared" si="48"/>
        <v>133</v>
      </c>
      <c r="R783">
        <f t="shared" si="49"/>
        <v>42.61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8323</v>
      </c>
      <c r="P784" t="s">
        <v>8324</v>
      </c>
      <c r="Q784" s="9">
        <f t="shared" si="48"/>
        <v>100</v>
      </c>
      <c r="R784">
        <f t="shared" si="49"/>
        <v>50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8323</v>
      </c>
      <c r="P785" t="s">
        <v>8324</v>
      </c>
      <c r="Q785" s="9">
        <f t="shared" si="48"/>
        <v>148</v>
      </c>
      <c r="R785">
        <f t="shared" si="49"/>
        <v>63.49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8323</v>
      </c>
      <c r="P786" t="s">
        <v>8324</v>
      </c>
      <c r="Q786" s="9">
        <f t="shared" si="48"/>
        <v>103</v>
      </c>
      <c r="R786">
        <f t="shared" si="49"/>
        <v>102.5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8323</v>
      </c>
      <c r="P787" t="s">
        <v>8324</v>
      </c>
      <c r="Q787" s="9">
        <f t="shared" si="48"/>
        <v>181</v>
      </c>
      <c r="R787">
        <f t="shared" si="49"/>
        <v>31.14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8323</v>
      </c>
      <c r="P788" t="s">
        <v>8324</v>
      </c>
      <c r="Q788" s="9">
        <f t="shared" si="48"/>
        <v>143</v>
      </c>
      <c r="R788">
        <f t="shared" si="49"/>
        <v>162.27000000000001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8323</v>
      </c>
      <c r="P789" t="s">
        <v>8324</v>
      </c>
      <c r="Q789" s="9">
        <f t="shared" si="48"/>
        <v>114</v>
      </c>
      <c r="R789">
        <f t="shared" si="49"/>
        <v>80.59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8323</v>
      </c>
      <c r="P790" t="s">
        <v>8324</v>
      </c>
      <c r="Q790" s="9">
        <f t="shared" si="48"/>
        <v>204</v>
      </c>
      <c r="R790">
        <f t="shared" si="49"/>
        <v>59.85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8323</v>
      </c>
      <c r="P791" t="s">
        <v>8324</v>
      </c>
      <c r="Q791" s="9">
        <f t="shared" si="48"/>
        <v>109</v>
      </c>
      <c r="R791">
        <f t="shared" si="49"/>
        <v>132.86000000000001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8323</v>
      </c>
      <c r="P792" t="s">
        <v>8324</v>
      </c>
      <c r="Q792" s="9">
        <f t="shared" si="48"/>
        <v>144</v>
      </c>
      <c r="R792">
        <f t="shared" si="49"/>
        <v>92.55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8323</v>
      </c>
      <c r="P793" t="s">
        <v>8324</v>
      </c>
      <c r="Q793" s="9">
        <f t="shared" si="48"/>
        <v>104</v>
      </c>
      <c r="R793">
        <f t="shared" si="49"/>
        <v>60.86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8323</v>
      </c>
      <c r="P794" t="s">
        <v>8324</v>
      </c>
      <c r="Q794" s="9">
        <f t="shared" si="48"/>
        <v>100</v>
      </c>
      <c r="R794">
        <f t="shared" si="49"/>
        <v>41.85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8323</v>
      </c>
      <c r="P795" t="s">
        <v>8324</v>
      </c>
      <c r="Q795" s="9">
        <f t="shared" si="48"/>
        <v>103</v>
      </c>
      <c r="R795">
        <f t="shared" si="49"/>
        <v>88.33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8323</v>
      </c>
      <c r="P796" t="s">
        <v>8324</v>
      </c>
      <c r="Q796" s="9">
        <f t="shared" si="48"/>
        <v>105</v>
      </c>
      <c r="R796">
        <f t="shared" si="49"/>
        <v>158.96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8323</v>
      </c>
      <c r="P797" t="s">
        <v>8324</v>
      </c>
      <c r="Q797" s="9">
        <f t="shared" si="48"/>
        <v>112</v>
      </c>
      <c r="R797">
        <f t="shared" si="49"/>
        <v>85.05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8323</v>
      </c>
      <c r="P798" t="s">
        <v>8324</v>
      </c>
      <c r="Q798" s="9">
        <f t="shared" si="48"/>
        <v>101</v>
      </c>
      <c r="R798">
        <f t="shared" si="49"/>
        <v>112.61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8323</v>
      </c>
      <c r="P799" t="s">
        <v>8324</v>
      </c>
      <c r="Q799" s="9">
        <f t="shared" si="48"/>
        <v>108</v>
      </c>
      <c r="R799">
        <f t="shared" si="49"/>
        <v>45.44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8323</v>
      </c>
      <c r="P800" t="s">
        <v>8324</v>
      </c>
      <c r="Q800" s="9">
        <f t="shared" si="48"/>
        <v>115</v>
      </c>
      <c r="R800">
        <f t="shared" si="49"/>
        <v>46.22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8323</v>
      </c>
      <c r="P801" t="s">
        <v>8324</v>
      </c>
      <c r="Q801" s="9">
        <f t="shared" si="48"/>
        <v>100</v>
      </c>
      <c r="R801">
        <f t="shared" si="49"/>
        <v>178.61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8323</v>
      </c>
      <c r="P802" t="s">
        <v>8324</v>
      </c>
      <c r="Q802" s="9">
        <f t="shared" si="48"/>
        <v>152</v>
      </c>
      <c r="R802">
        <f t="shared" si="49"/>
        <v>40.75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8323</v>
      </c>
      <c r="P803" t="s">
        <v>8324</v>
      </c>
      <c r="Q803" s="9">
        <f t="shared" si="48"/>
        <v>112</v>
      </c>
      <c r="R803">
        <f t="shared" si="49"/>
        <v>43.73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8323</v>
      </c>
      <c r="P804" t="s">
        <v>8324</v>
      </c>
      <c r="Q804" s="9">
        <f t="shared" si="48"/>
        <v>101</v>
      </c>
      <c r="R804">
        <f t="shared" si="49"/>
        <v>81.069999999999993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8323</v>
      </c>
      <c r="P805" t="s">
        <v>8324</v>
      </c>
      <c r="Q805" s="9">
        <f t="shared" si="48"/>
        <v>123</v>
      </c>
      <c r="R805">
        <f t="shared" si="49"/>
        <v>74.61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8323</v>
      </c>
      <c r="P806" t="s">
        <v>8324</v>
      </c>
      <c r="Q806" s="9">
        <f t="shared" si="48"/>
        <v>100</v>
      </c>
      <c r="R806">
        <f t="shared" si="49"/>
        <v>305.56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8323</v>
      </c>
      <c r="P807" t="s">
        <v>8324</v>
      </c>
      <c r="Q807" s="9">
        <f t="shared" si="48"/>
        <v>105</v>
      </c>
      <c r="R807">
        <f t="shared" si="49"/>
        <v>58.33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8323</v>
      </c>
      <c r="P808" t="s">
        <v>8324</v>
      </c>
      <c r="Q808" s="9">
        <f t="shared" si="48"/>
        <v>104</v>
      </c>
      <c r="R808">
        <f t="shared" si="49"/>
        <v>117.68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8323</v>
      </c>
      <c r="P809" t="s">
        <v>8324</v>
      </c>
      <c r="Q809" s="9">
        <f t="shared" si="48"/>
        <v>105</v>
      </c>
      <c r="R809">
        <f t="shared" si="49"/>
        <v>73.77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8323</v>
      </c>
      <c r="P810" t="s">
        <v>8324</v>
      </c>
      <c r="Q810" s="9">
        <f t="shared" si="48"/>
        <v>100</v>
      </c>
      <c r="R810">
        <f t="shared" si="49"/>
        <v>104.65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8323</v>
      </c>
      <c r="P811" t="s">
        <v>8324</v>
      </c>
      <c r="Q811" s="9">
        <f t="shared" si="48"/>
        <v>104</v>
      </c>
      <c r="R811">
        <f t="shared" si="49"/>
        <v>79.83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8323</v>
      </c>
      <c r="P812" t="s">
        <v>8324</v>
      </c>
      <c r="Q812" s="9">
        <f t="shared" si="48"/>
        <v>105</v>
      </c>
      <c r="R812">
        <f t="shared" si="49"/>
        <v>58.33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8323</v>
      </c>
      <c r="P813" t="s">
        <v>8324</v>
      </c>
      <c r="Q813" s="9">
        <f t="shared" si="48"/>
        <v>104</v>
      </c>
      <c r="R813">
        <f t="shared" si="49"/>
        <v>86.67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8323</v>
      </c>
      <c r="P814" t="s">
        <v>8324</v>
      </c>
      <c r="Q814" s="9">
        <f t="shared" si="48"/>
        <v>152</v>
      </c>
      <c r="R814">
        <f t="shared" si="49"/>
        <v>27.61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8323</v>
      </c>
      <c r="P815" t="s">
        <v>8324</v>
      </c>
      <c r="Q815" s="9">
        <f t="shared" si="48"/>
        <v>160</v>
      </c>
      <c r="R815">
        <f t="shared" si="49"/>
        <v>25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8323</v>
      </c>
      <c r="P816" t="s">
        <v>8324</v>
      </c>
      <c r="Q816" s="9">
        <f t="shared" si="48"/>
        <v>127</v>
      </c>
      <c r="R816">
        <f t="shared" si="49"/>
        <v>45.46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8323</v>
      </c>
      <c r="P817" t="s">
        <v>8324</v>
      </c>
      <c r="Q817" s="9">
        <f t="shared" si="48"/>
        <v>107</v>
      </c>
      <c r="R817">
        <f t="shared" si="49"/>
        <v>99.53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8323</v>
      </c>
      <c r="P818" t="s">
        <v>8324</v>
      </c>
      <c r="Q818" s="9">
        <f t="shared" si="48"/>
        <v>115</v>
      </c>
      <c r="R818">
        <f t="shared" si="49"/>
        <v>39.31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8323</v>
      </c>
      <c r="P819" t="s">
        <v>8324</v>
      </c>
      <c r="Q819" s="9">
        <f t="shared" si="48"/>
        <v>137</v>
      </c>
      <c r="R819">
        <f t="shared" si="49"/>
        <v>89.42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8323</v>
      </c>
      <c r="P820" t="s">
        <v>8324</v>
      </c>
      <c r="Q820" s="9">
        <f t="shared" si="48"/>
        <v>156</v>
      </c>
      <c r="R820">
        <f t="shared" si="49"/>
        <v>28.68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8323</v>
      </c>
      <c r="P821" t="s">
        <v>8324</v>
      </c>
      <c r="Q821" s="9">
        <f t="shared" si="48"/>
        <v>109</v>
      </c>
      <c r="R821">
        <f t="shared" si="49"/>
        <v>31.07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8323</v>
      </c>
      <c r="P822" t="s">
        <v>8324</v>
      </c>
      <c r="Q822" s="9">
        <f t="shared" si="48"/>
        <v>134</v>
      </c>
      <c r="R822">
        <f t="shared" si="49"/>
        <v>70.55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8323</v>
      </c>
      <c r="P823" t="s">
        <v>8324</v>
      </c>
      <c r="Q823" s="9">
        <f t="shared" si="48"/>
        <v>100</v>
      </c>
      <c r="R823">
        <f t="shared" si="49"/>
        <v>224.13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8323</v>
      </c>
      <c r="P824" t="s">
        <v>8324</v>
      </c>
      <c r="Q824" s="9">
        <f t="shared" si="48"/>
        <v>119</v>
      </c>
      <c r="R824">
        <f t="shared" si="49"/>
        <v>51.81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8323</v>
      </c>
      <c r="P825" t="s">
        <v>8324</v>
      </c>
      <c r="Q825" s="9">
        <f t="shared" si="48"/>
        <v>180</v>
      </c>
      <c r="R825">
        <f t="shared" si="49"/>
        <v>43.52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8323</v>
      </c>
      <c r="P826" t="s">
        <v>8324</v>
      </c>
      <c r="Q826" s="9">
        <f t="shared" si="48"/>
        <v>134</v>
      </c>
      <c r="R826">
        <f t="shared" si="49"/>
        <v>39.82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8323</v>
      </c>
      <c r="P827" t="s">
        <v>8324</v>
      </c>
      <c r="Q827" s="9">
        <f t="shared" si="48"/>
        <v>100</v>
      </c>
      <c r="R827">
        <f t="shared" si="49"/>
        <v>126.81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8323</v>
      </c>
      <c r="P828" t="s">
        <v>8324</v>
      </c>
      <c r="Q828" s="9">
        <f t="shared" si="48"/>
        <v>101</v>
      </c>
      <c r="R828">
        <f t="shared" si="49"/>
        <v>113.88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8323</v>
      </c>
      <c r="P829" t="s">
        <v>8324</v>
      </c>
      <c r="Q829" s="9">
        <f t="shared" si="48"/>
        <v>103</v>
      </c>
      <c r="R829">
        <f t="shared" si="49"/>
        <v>28.18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8323</v>
      </c>
      <c r="P830" t="s">
        <v>8324</v>
      </c>
      <c r="Q830" s="9">
        <f t="shared" si="48"/>
        <v>107</v>
      </c>
      <c r="R830">
        <f t="shared" si="49"/>
        <v>36.61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8323</v>
      </c>
      <c r="P831" t="s">
        <v>8324</v>
      </c>
      <c r="Q831" s="9">
        <f t="shared" si="48"/>
        <v>104</v>
      </c>
      <c r="R831">
        <f t="shared" si="49"/>
        <v>32.5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8323</v>
      </c>
      <c r="P832" t="s">
        <v>8324</v>
      </c>
      <c r="Q832" s="9">
        <f t="shared" si="48"/>
        <v>108</v>
      </c>
      <c r="R832">
        <f t="shared" si="49"/>
        <v>60.66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8323</v>
      </c>
      <c r="P833" t="s">
        <v>8324</v>
      </c>
      <c r="Q833" s="9">
        <f t="shared" si="48"/>
        <v>233</v>
      </c>
      <c r="R833">
        <f t="shared" si="49"/>
        <v>175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8323</v>
      </c>
      <c r="P834" t="s">
        <v>8324</v>
      </c>
      <c r="Q834" s="9">
        <f t="shared" ref="Q834:Q897" si="52">ROUND(E834/D834*100,0)</f>
        <v>101</v>
      </c>
      <c r="R834">
        <f t="shared" si="49"/>
        <v>97.99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8323</v>
      </c>
      <c r="P835" t="s">
        <v>8324</v>
      </c>
      <c r="Q835" s="9">
        <f t="shared" si="52"/>
        <v>102</v>
      </c>
      <c r="R835">
        <f t="shared" ref="R835:R898" si="53">IFERROR(ROUND(E835/L835,2),0)</f>
        <v>148.78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8323</v>
      </c>
      <c r="P836" t="s">
        <v>8324</v>
      </c>
      <c r="Q836" s="9">
        <f t="shared" si="52"/>
        <v>131</v>
      </c>
      <c r="R836">
        <f t="shared" si="53"/>
        <v>96.08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8323</v>
      </c>
      <c r="P837" t="s">
        <v>8324</v>
      </c>
      <c r="Q837" s="9">
        <f t="shared" si="52"/>
        <v>117</v>
      </c>
      <c r="R837">
        <f t="shared" si="53"/>
        <v>58.63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8323</v>
      </c>
      <c r="P838" t="s">
        <v>8324</v>
      </c>
      <c r="Q838" s="9">
        <f t="shared" si="52"/>
        <v>101</v>
      </c>
      <c r="R838">
        <f t="shared" si="53"/>
        <v>109.71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8323</v>
      </c>
      <c r="P839" t="s">
        <v>8324</v>
      </c>
      <c r="Q839" s="9">
        <f t="shared" si="52"/>
        <v>122</v>
      </c>
      <c r="R839">
        <f t="shared" si="53"/>
        <v>49.11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8323</v>
      </c>
      <c r="P840" t="s">
        <v>8324</v>
      </c>
      <c r="Q840" s="9">
        <f t="shared" si="52"/>
        <v>145</v>
      </c>
      <c r="R840">
        <f t="shared" si="53"/>
        <v>47.67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8323</v>
      </c>
      <c r="P841" t="s">
        <v>8324</v>
      </c>
      <c r="Q841" s="9">
        <f t="shared" si="52"/>
        <v>117</v>
      </c>
      <c r="R841">
        <f t="shared" si="53"/>
        <v>60.74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8323</v>
      </c>
      <c r="P842" t="s">
        <v>8325</v>
      </c>
      <c r="Q842" s="9">
        <f t="shared" si="52"/>
        <v>120</v>
      </c>
      <c r="R842">
        <f t="shared" si="53"/>
        <v>63.38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8323</v>
      </c>
      <c r="P843" t="s">
        <v>8325</v>
      </c>
      <c r="Q843" s="9">
        <f t="shared" si="52"/>
        <v>101</v>
      </c>
      <c r="R843">
        <f t="shared" si="53"/>
        <v>53.89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8323</v>
      </c>
      <c r="P844" t="s">
        <v>8325</v>
      </c>
      <c r="Q844" s="9">
        <f t="shared" si="52"/>
        <v>104</v>
      </c>
      <c r="R844">
        <f t="shared" si="53"/>
        <v>66.87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8323</v>
      </c>
      <c r="P845" t="s">
        <v>8325</v>
      </c>
      <c r="Q845" s="9">
        <f t="shared" si="52"/>
        <v>267</v>
      </c>
      <c r="R845">
        <f t="shared" si="53"/>
        <v>63.1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8323</v>
      </c>
      <c r="P846" t="s">
        <v>8325</v>
      </c>
      <c r="Q846" s="9">
        <f t="shared" si="52"/>
        <v>194</v>
      </c>
      <c r="R846">
        <f t="shared" si="53"/>
        <v>36.630000000000003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8323</v>
      </c>
      <c r="P847" t="s">
        <v>8325</v>
      </c>
      <c r="Q847" s="9">
        <f t="shared" si="52"/>
        <v>120</v>
      </c>
      <c r="R847">
        <f t="shared" si="53"/>
        <v>34.01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8323</v>
      </c>
      <c r="P848" t="s">
        <v>8325</v>
      </c>
      <c r="Q848" s="9">
        <f t="shared" si="52"/>
        <v>122</v>
      </c>
      <c r="R848">
        <f t="shared" si="53"/>
        <v>28.55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8323</v>
      </c>
      <c r="P849" t="s">
        <v>8325</v>
      </c>
      <c r="Q849" s="9">
        <f t="shared" si="52"/>
        <v>100</v>
      </c>
      <c r="R849">
        <f t="shared" si="53"/>
        <v>10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8323</v>
      </c>
      <c r="P850" t="s">
        <v>8325</v>
      </c>
      <c r="Q850" s="9">
        <f t="shared" si="52"/>
        <v>100</v>
      </c>
      <c r="R850">
        <f t="shared" si="53"/>
        <v>18.75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8323</v>
      </c>
      <c r="P851" t="s">
        <v>8325</v>
      </c>
      <c r="Q851" s="9">
        <f t="shared" si="52"/>
        <v>120</v>
      </c>
      <c r="R851">
        <f t="shared" si="53"/>
        <v>41.7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8323</v>
      </c>
      <c r="P852" t="s">
        <v>8325</v>
      </c>
      <c r="Q852" s="9">
        <f t="shared" si="52"/>
        <v>155</v>
      </c>
      <c r="R852">
        <f t="shared" si="53"/>
        <v>46.67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8323</v>
      </c>
      <c r="P853" t="s">
        <v>8325</v>
      </c>
      <c r="Q853" s="9">
        <f t="shared" si="52"/>
        <v>130</v>
      </c>
      <c r="R853">
        <f t="shared" si="53"/>
        <v>37.270000000000003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8323</v>
      </c>
      <c r="P854" t="s">
        <v>8325</v>
      </c>
      <c r="Q854" s="9">
        <f t="shared" si="52"/>
        <v>105</v>
      </c>
      <c r="R854">
        <f t="shared" si="53"/>
        <v>59.26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8323</v>
      </c>
      <c r="P855" t="s">
        <v>8325</v>
      </c>
      <c r="Q855" s="9">
        <f t="shared" si="52"/>
        <v>100</v>
      </c>
      <c r="R855">
        <f t="shared" si="53"/>
        <v>30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8323</v>
      </c>
      <c r="P856" t="s">
        <v>8325</v>
      </c>
      <c r="Q856" s="9">
        <f t="shared" si="52"/>
        <v>118</v>
      </c>
      <c r="R856">
        <f t="shared" si="53"/>
        <v>65.86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8323</v>
      </c>
      <c r="P857" t="s">
        <v>8325</v>
      </c>
      <c r="Q857" s="9">
        <f t="shared" si="52"/>
        <v>103</v>
      </c>
      <c r="R857">
        <f t="shared" si="53"/>
        <v>31.91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8323</v>
      </c>
      <c r="P858" t="s">
        <v>8325</v>
      </c>
      <c r="Q858" s="9">
        <f t="shared" si="52"/>
        <v>218</v>
      </c>
      <c r="R858">
        <f t="shared" si="53"/>
        <v>19.46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8323</v>
      </c>
      <c r="P859" t="s">
        <v>8325</v>
      </c>
      <c r="Q859" s="9">
        <f t="shared" si="52"/>
        <v>100</v>
      </c>
      <c r="R859">
        <f t="shared" si="53"/>
        <v>50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8323</v>
      </c>
      <c r="P860" t="s">
        <v>8325</v>
      </c>
      <c r="Q860" s="9">
        <f t="shared" si="52"/>
        <v>144</v>
      </c>
      <c r="R860">
        <f t="shared" si="53"/>
        <v>22.74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8323</v>
      </c>
      <c r="P861" t="s">
        <v>8325</v>
      </c>
      <c r="Q861" s="9">
        <f t="shared" si="52"/>
        <v>105</v>
      </c>
      <c r="R861">
        <f t="shared" si="53"/>
        <v>42.72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8323</v>
      </c>
      <c r="P862" t="s">
        <v>8326</v>
      </c>
      <c r="Q862" s="9">
        <f t="shared" si="52"/>
        <v>18</v>
      </c>
      <c r="R862">
        <f t="shared" si="53"/>
        <v>52.92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8323</v>
      </c>
      <c r="P863" t="s">
        <v>8326</v>
      </c>
      <c r="Q863" s="9">
        <f t="shared" si="52"/>
        <v>2</v>
      </c>
      <c r="R863">
        <f t="shared" si="53"/>
        <v>50.5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8323</v>
      </c>
      <c r="P864" t="s">
        <v>8326</v>
      </c>
      <c r="Q864" s="9">
        <f t="shared" si="52"/>
        <v>0</v>
      </c>
      <c r="R864">
        <f t="shared" si="53"/>
        <v>42.5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8323</v>
      </c>
      <c r="P865" t="s">
        <v>8326</v>
      </c>
      <c r="Q865" s="9">
        <f t="shared" si="52"/>
        <v>5</v>
      </c>
      <c r="R865">
        <f t="shared" si="53"/>
        <v>18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8323</v>
      </c>
      <c r="P866" t="s">
        <v>8326</v>
      </c>
      <c r="Q866" s="9">
        <f t="shared" si="52"/>
        <v>42</v>
      </c>
      <c r="R866">
        <f t="shared" si="53"/>
        <v>34.18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8323</v>
      </c>
      <c r="P867" t="s">
        <v>8326</v>
      </c>
      <c r="Q867" s="9">
        <f t="shared" si="52"/>
        <v>2</v>
      </c>
      <c r="R867">
        <f t="shared" si="53"/>
        <v>22.5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8323</v>
      </c>
      <c r="P868" t="s">
        <v>8326</v>
      </c>
      <c r="Q868" s="9">
        <f t="shared" si="52"/>
        <v>18</v>
      </c>
      <c r="R868">
        <f t="shared" si="53"/>
        <v>58.18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8323</v>
      </c>
      <c r="P869" t="s">
        <v>8326</v>
      </c>
      <c r="Q869" s="9">
        <f t="shared" si="52"/>
        <v>24</v>
      </c>
      <c r="R869">
        <f t="shared" si="53"/>
        <v>109.18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8323</v>
      </c>
      <c r="P870" t="s">
        <v>8326</v>
      </c>
      <c r="Q870" s="9">
        <f t="shared" si="52"/>
        <v>0</v>
      </c>
      <c r="R870">
        <f t="shared" si="53"/>
        <v>50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8323</v>
      </c>
      <c r="P871" t="s">
        <v>8326</v>
      </c>
      <c r="Q871" s="9">
        <f t="shared" si="52"/>
        <v>12</v>
      </c>
      <c r="R871">
        <f t="shared" si="53"/>
        <v>346.67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8323</v>
      </c>
      <c r="P872" t="s">
        <v>8326</v>
      </c>
      <c r="Q872" s="9">
        <f t="shared" si="52"/>
        <v>0</v>
      </c>
      <c r="R872">
        <f t="shared" si="53"/>
        <v>12.4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8323</v>
      </c>
      <c r="P873" t="s">
        <v>8326</v>
      </c>
      <c r="Q873" s="9">
        <f t="shared" si="52"/>
        <v>5</v>
      </c>
      <c r="R873">
        <f t="shared" si="53"/>
        <v>27.08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8323</v>
      </c>
      <c r="P874" t="s">
        <v>8326</v>
      </c>
      <c r="Q874" s="9">
        <f t="shared" si="52"/>
        <v>1</v>
      </c>
      <c r="R874">
        <f t="shared" si="53"/>
        <v>32.5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8323</v>
      </c>
      <c r="P875" t="s">
        <v>8326</v>
      </c>
      <c r="Q875" s="9">
        <f t="shared" si="52"/>
        <v>1</v>
      </c>
      <c r="R875">
        <f t="shared" si="53"/>
        <v>9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8323</v>
      </c>
      <c r="P876" t="s">
        <v>8326</v>
      </c>
      <c r="Q876" s="9">
        <f t="shared" si="52"/>
        <v>24</v>
      </c>
      <c r="R876">
        <f t="shared" si="53"/>
        <v>34.76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8323</v>
      </c>
      <c r="P877" t="s">
        <v>8326</v>
      </c>
      <c r="Q877" s="9">
        <f t="shared" si="52"/>
        <v>0</v>
      </c>
      <c r="R877">
        <f t="shared" si="53"/>
        <v>0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8323</v>
      </c>
      <c r="P878" t="s">
        <v>8326</v>
      </c>
      <c r="Q878" s="9">
        <f t="shared" si="52"/>
        <v>41</v>
      </c>
      <c r="R878">
        <f t="shared" si="53"/>
        <v>28.58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8323</v>
      </c>
      <c r="P879" t="s">
        <v>8326</v>
      </c>
      <c r="Q879" s="9">
        <f t="shared" si="52"/>
        <v>68</v>
      </c>
      <c r="R879">
        <f t="shared" si="53"/>
        <v>46.59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8323</v>
      </c>
      <c r="P880" t="s">
        <v>8326</v>
      </c>
      <c r="Q880" s="9">
        <f t="shared" si="52"/>
        <v>1</v>
      </c>
      <c r="R880">
        <f t="shared" si="53"/>
        <v>32.5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8323</v>
      </c>
      <c r="P881" t="s">
        <v>8326</v>
      </c>
      <c r="Q881" s="9">
        <f t="shared" si="52"/>
        <v>31</v>
      </c>
      <c r="R881">
        <f t="shared" si="53"/>
        <v>21.47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8323</v>
      </c>
      <c r="P882" t="s">
        <v>8327</v>
      </c>
      <c r="Q882" s="9">
        <f t="shared" si="52"/>
        <v>3</v>
      </c>
      <c r="R882">
        <f t="shared" si="53"/>
        <v>14.13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8323</v>
      </c>
      <c r="P883" t="s">
        <v>8327</v>
      </c>
      <c r="Q883" s="9">
        <f t="shared" si="52"/>
        <v>1</v>
      </c>
      <c r="R883">
        <f t="shared" si="53"/>
        <v>30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8323</v>
      </c>
      <c r="P884" t="s">
        <v>8327</v>
      </c>
      <c r="Q884" s="9">
        <f t="shared" si="52"/>
        <v>20</v>
      </c>
      <c r="R884">
        <f t="shared" si="53"/>
        <v>21.57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8323</v>
      </c>
      <c r="P885" t="s">
        <v>8327</v>
      </c>
      <c r="Q885" s="9">
        <f t="shared" si="52"/>
        <v>40</v>
      </c>
      <c r="R885">
        <f t="shared" si="53"/>
        <v>83.38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8323</v>
      </c>
      <c r="P886" t="s">
        <v>8327</v>
      </c>
      <c r="Q886" s="9">
        <f t="shared" si="52"/>
        <v>1</v>
      </c>
      <c r="R886">
        <f t="shared" si="53"/>
        <v>10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8323</v>
      </c>
      <c r="P887" t="s">
        <v>8327</v>
      </c>
      <c r="Q887" s="9">
        <f t="shared" si="52"/>
        <v>75</v>
      </c>
      <c r="R887">
        <f t="shared" si="53"/>
        <v>35.71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8323</v>
      </c>
      <c r="P888" t="s">
        <v>8327</v>
      </c>
      <c r="Q888" s="9">
        <f t="shared" si="52"/>
        <v>41</v>
      </c>
      <c r="R888">
        <f t="shared" si="53"/>
        <v>29.29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8323</v>
      </c>
      <c r="P889" t="s">
        <v>8327</v>
      </c>
      <c r="Q889" s="9">
        <f t="shared" si="52"/>
        <v>0</v>
      </c>
      <c r="R889">
        <f t="shared" si="53"/>
        <v>0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8323</v>
      </c>
      <c r="P890" t="s">
        <v>8327</v>
      </c>
      <c r="Q890" s="9">
        <f t="shared" si="52"/>
        <v>7</v>
      </c>
      <c r="R890">
        <f t="shared" si="53"/>
        <v>18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8323</v>
      </c>
      <c r="P891" t="s">
        <v>8327</v>
      </c>
      <c r="Q891" s="9">
        <f t="shared" si="52"/>
        <v>9</v>
      </c>
      <c r="R891">
        <f t="shared" si="53"/>
        <v>73.760000000000005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8323</v>
      </c>
      <c r="P892" t="s">
        <v>8327</v>
      </c>
      <c r="Q892" s="9">
        <f t="shared" si="52"/>
        <v>4</v>
      </c>
      <c r="R892">
        <f t="shared" si="53"/>
        <v>31.25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8323</v>
      </c>
      <c r="P893" t="s">
        <v>8327</v>
      </c>
      <c r="Q893" s="9">
        <f t="shared" si="52"/>
        <v>3</v>
      </c>
      <c r="R893">
        <f t="shared" si="53"/>
        <v>28.89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8323</v>
      </c>
      <c r="P894" t="s">
        <v>8327</v>
      </c>
      <c r="Q894" s="9">
        <f t="shared" si="52"/>
        <v>41</v>
      </c>
      <c r="R894">
        <f t="shared" si="53"/>
        <v>143.82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8323</v>
      </c>
      <c r="P895" t="s">
        <v>8327</v>
      </c>
      <c r="Q895" s="9">
        <f t="shared" si="52"/>
        <v>10</v>
      </c>
      <c r="R895">
        <f t="shared" si="53"/>
        <v>40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8323</v>
      </c>
      <c r="P896" t="s">
        <v>8327</v>
      </c>
      <c r="Q896" s="9">
        <f t="shared" si="52"/>
        <v>39</v>
      </c>
      <c r="R896">
        <f t="shared" si="53"/>
        <v>147.81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8323</v>
      </c>
      <c r="P897" t="s">
        <v>8327</v>
      </c>
      <c r="Q897" s="9">
        <f t="shared" si="52"/>
        <v>2</v>
      </c>
      <c r="R897">
        <f t="shared" si="53"/>
        <v>27.86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8323</v>
      </c>
      <c r="P898" t="s">
        <v>8327</v>
      </c>
      <c r="Q898" s="9">
        <f t="shared" ref="Q898:Q961" si="56">ROUND(E898/D898*100,0)</f>
        <v>40</v>
      </c>
      <c r="R898">
        <f t="shared" si="53"/>
        <v>44.44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8323</v>
      </c>
      <c r="P899" t="s">
        <v>8327</v>
      </c>
      <c r="Q899" s="9">
        <f t="shared" si="56"/>
        <v>0</v>
      </c>
      <c r="R899">
        <f t="shared" ref="R899:R962" si="57">IFERROR(ROUND(E899/L899,2),0)</f>
        <v>0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8323</v>
      </c>
      <c r="P900" t="s">
        <v>8327</v>
      </c>
      <c r="Q900" s="9">
        <f t="shared" si="56"/>
        <v>3</v>
      </c>
      <c r="R900">
        <f t="shared" si="57"/>
        <v>35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8323</v>
      </c>
      <c r="P901" t="s">
        <v>8327</v>
      </c>
      <c r="Q901" s="9">
        <f t="shared" si="56"/>
        <v>37</v>
      </c>
      <c r="R901">
        <f t="shared" si="57"/>
        <v>35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8323</v>
      </c>
      <c r="P902" t="s">
        <v>8326</v>
      </c>
      <c r="Q902" s="9">
        <f t="shared" si="56"/>
        <v>0</v>
      </c>
      <c r="R902">
        <f t="shared" si="57"/>
        <v>10.5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8323</v>
      </c>
      <c r="P903" t="s">
        <v>8326</v>
      </c>
      <c r="Q903" s="9">
        <f t="shared" si="56"/>
        <v>0</v>
      </c>
      <c r="R903">
        <f t="shared" si="57"/>
        <v>0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8323</v>
      </c>
      <c r="P904" t="s">
        <v>8326</v>
      </c>
      <c r="Q904" s="9">
        <f t="shared" si="56"/>
        <v>0</v>
      </c>
      <c r="R904">
        <f t="shared" si="57"/>
        <v>30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8323</v>
      </c>
      <c r="P905" t="s">
        <v>8326</v>
      </c>
      <c r="Q905" s="9">
        <f t="shared" si="56"/>
        <v>3</v>
      </c>
      <c r="R905">
        <f t="shared" si="57"/>
        <v>40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8323</v>
      </c>
      <c r="P906" t="s">
        <v>8326</v>
      </c>
      <c r="Q906" s="9">
        <f t="shared" si="56"/>
        <v>0</v>
      </c>
      <c r="R906">
        <f t="shared" si="57"/>
        <v>50.33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8323</v>
      </c>
      <c r="P907" t="s">
        <v>8326</v>
      </c>
      <c r="Q907" s="9">
        <f t="shared" si="56"/>
        <v>3</v>
      </c>
      <c r="R907">
        <f t="shared" si="57"/>
        <v>32.67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8323</v>
      </c>
      <c r="P908" t="s">
        <v>8326</v>
      </c>
      <c r="Q908" s="9">
        <f t="shared" si="56"/>
        <v>0</v>
      </c>
      <c r="R908">
        <f t="shared" si="57"/>
        <v>0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8323</v>
      </c>
      <c r="P909" t="s">
        <v>8326</v>
      </c>
      <c r="Q909" s="9">
        <f t="shared" si="56"/>
        <v>0</v>
      </c>
      <c r="R909">
        <f t="shared" si="57"/>
        <v>0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8323</v>
      </c>
      <c r="P910" t="s">
        <v>8326</v>
      </c>
      <c r="Q910" s="9">
        <f t="shared" si="56"/>
        <v>0</v>
      </c>
      <c r="R910">
        <f t="shared" si="57"/>
        <v>0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8323</v>
      </c>
      <c r="P911" t="s">
        <v>8326</v>
      </c>
      <c r="Q911" s="9">
        <f t="shared" si="56"/>
        <v>3</v>
      </c>
      <c r="R911">
        <f t="shared" si="57"/>
        <v>65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8323</v>
      </c>
      <c r="P912" t="s">
        <v>8326</v>
      </c>
      <c r="Q912" s="9">
        <f t="shared" si="56"/>
        <v>22</v>
      </c>
      <c r="R912">
        <f t="shared" si="57"/>
        <v>24.6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8323</v>
      </c>
      <c r="P913" t="s">
        <v>8326</v>
      </c>
      <c r="Q913" s="9">
        <f t="shared" si="56"/>
        <v>0</v>
      </c>
      <c r="R913">
        <f t="shared" si="57"/>
        <v>0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8323</v>
      </c>
      <c r="P914" t="s">
        <v>8326</v>
      </c>
      <c r="Q914" s="9">
        <f t="shared" si="56"/>
        <v>1</v>
      </c>
      <c r="R914">
        <f t="shared" si="57"/>
        <v>15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8323</v>
      </c>
      <c r="P915" t="s">
        <v>8326</v>
      </c>
      <c r="Q915" s="9">
        <f t="shared" si="56"/>
        <v>7</v>
      </c>
      <c r="R915">
        <f t="shared" si="57"/>
        <v>82.58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8323</v>
      </c>
      <c r="P916" t="s">
        <v>8326</v>
      </c>
      <c r="Q916" s="9">
        <f t="shared" si="56"/>
        <v>0</v>
      </c>
      <c r="R916">
        <f t="shared" si="57"/>
        <v>0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8323</v>
      </c>
      <c r="P917" t="s">
        <v>8326</v>
      </c>
      <c r="Q917" s="9">
        <f t="shared" si="56"/>
        <v>6</v>
      </c>
      <c r="R917">
        <f t="shared" si="57"/>
        <v>41.67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8323</v>
      </c>
      <c r="P918" t="s">
        <v>8326</v>
      </c>
      <c r="Q918" s="9">
        <f t="shared" si="56"/>
        <v>0</v>
      </c>
      <c r="R918">
        <f t="shared" si="57"/>
        <v>0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8323</v>
      </c>
      <c r="P919" t="s">
        <v>8326</v>
      </c>
      <c r="Q919" s="9">
        <f t="shared" si="56"/>
        <v>1</v>
      </c>
      <c r="R919">
        <f t="shared" si="57"/>
        <v>30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8323</v>
      </c>
      <c r="P920" t="s">
        <v>8326</v>
      </c>
      <c r="Q920" s="9">
        <f t="shared" si="56"/>
        <v>5</v>
      </c>
      <c r="R920">
        <f t="shared" si="57"/>
        <v>19.600000000000001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8323</v>
      </c>
      <c r="P921" t="s">
        <v>8326</v>
      </c>
      <c r="Q921" s="9">
        <f t="shared" si="56"/>
        <v>1</v>
      </c>
      <c r="R921">
        <f t="shared" si="57"/>
        <v>100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8323</v>
      </c>
      <c r="P922" t="s">
        <v>8326</v>
      </c>
      <c r="Q922" s="9">
        <f t="shared" si="56"/>
        <v>0</v>
      </c>
      <c r="R922">
        <f t="shared" si="57"/>
        <v>0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8323</v>
      </c>
      <c r="P923" t="s">
        <v>8326</v>
      </c>
      <c r="Q923" s="9">
        <f t="shared" si="56"/>
        <v>31</v>
      </c>
      <c r="R923">
        <f t="shared" si="57"/>
        <v>231.75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8323</v>
      </c>
      <c r="P924" t="s">
        <v>8326</v>
      </c>
      <c r="Q924" s="9">
        <f t="shared" si="56"/>
        <v>21</v>
      </c>
      <c r="R924">
        <f t="shared" si="57"/>
        <v>189.33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8323</v>
      </c>
      <c r="P925" t="s">
        <v>8326</v>
      </c>
      <c r="Q925" s="9">
        <f t="shared" si="56"/>
        <v>2</v>
      </c>
      <c r="R925">
        <f t="shared" si="57"/>
        <v>55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8323</v>
      </c>
      <c r="P926" t="s">
        <v>8326</v>
      </c>
      <c r="Q926" s="9">
        <f t="shared" si="56"/>
        <v>11</v>
      </c>
      <c r="R926">
        <f t="shared" si="57"/>
        <v>21.8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8323</v>
      </c>
      <c r="P927" t="s">
        <v>8326</v>
      </c>
      <c r="Q927" s="9">
        <f t="shared" si="56"/>
        <v>3</v>
      </c>
      <c r="R927">
        <f t="shared" si="57"/>
        <v>32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8323</v>
      </c>
      <c r="P928" t="s">
        <v>8326</v>
      </c>
      <c r="Q928" s="9">
        <f t="shared" si="56"/>
        <v>0</v>
      </c>
      <c r="R928">
        <f t="shared" si="57"/>
        <v>0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8323</v>
      </c>
      <c r="P929" t="s">
        <v>8326</v>
      </c>
      <c r="Q929" s="9">
        <f t="shared" si="56"/>
        <v>0</v>
      </c>
      <c r="R929">
        <f t="shared" si="57"/>
        <v>0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8323</v>
      </c>
      <c r="P930" t="s">
        <v>8326</v>
      </c>
      <c r="Q930" s="9">
        <f t="shared" si="56"/>
        <v>11</v>
      </c>
      <c r="R930">
        <f t="shared" si="57"/>
        <v>56.25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8323</v>
      </c>
      <c r="P931" t="s">
        <v>8326</v>
      </c>
      <c r="Q931" s="9">
        <f t="shared" si="56"/>
        <v>0</v>
      </c>
      <c r="R931">
        <f t="shared" si="57"/>
        <v>0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8323</v>
      </c>
      <c r="P932" t="s">
        <v>8326</v>
      </c>
      <c r="Q932" s="9">
        <f t="shared" si="56"/>
        <v>38</v>
      </c>
      <c r="R932">
        <f t="shared" si="57"/>
        <v>69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8323</v>
      </c>
      <c r="P933" t="s">
        <v>8326</v>
      </c>
      <c r="Q933" s="9">
        <f t="shared" si="56"/>
        <v>7</v>
      </c>
      <c r="R933">
        <f t="shared" si="57"/>
        <v>18.71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8323</v>
      </c>
      <c r="P934" t="s">
        <v>8326</v>
      </c>
      <c r="Q934" s="9">
        <f t="shared" si="56"/>
        <v>15</v>
      </c>
      <c r="R934">
        <f t="shared" si="57"/>
        <v>46.03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8323</v>
      </c>
      <c r="P935" t="s">
        <v>8326</v>
      </c>
      <c r="Q935" s="9">
        <f t="shared" si="56"/>
        <v>6</v>
      </c>
      <c r="R935">
        <f t="shared" si="57"/>
        <v>60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8323</v>
      </c>
      <c r="P936" t="s">
        <v>8326</v>
      </c>
      <c r="Q936" s="9">
        <f t="shared" si="56"/>
        <v>30</v>
      </c>
      <c r="R936">
        <f t="shared" si="57"/>
        <v>50.67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8323</v>
      </c>
      <c r="P937" t="s">
        <v>8326</v>
      </c>
      <c r="Q937" s="9">
        <f t="shared" si="56"/>
        <v>1</v>
      </c>
      <c r="R937">
        <f t="shared" si="57"/>
        <v>25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8323</v>
      </c>
      <c r="P938" t="s">
        <v>8326</v>
      </c>
      <c r="Q938" s="9">
        <f t="shared" si="56"/>
        <v>0</v>
      </c>
      <c r="R938">
        <f t="shared" si="57"/>
        <v>0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8323</v>
      </c>
      <c r="P939" t="s">
        <v>8326</v>
      </c>
      <c r="Q939" s="9">
        <f t="shared" si="56"/>
        <v>1</v>
      </c>
      <c r="R939">
        <f t="shared" si="57"/>
        <v>20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8323</v>
      </c>
      <c r="P940" t="s">
        <v>8326</v>
      </c>
      <c r="Q940" s="9">
        <f t="shared" si="56"/>
        <v>0</v>
      </c>
      <c r="R940">
        <f t="shared" si="57"/>
        <v>25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8323</v>
      </c>
      <c r="P941" t="s">
        <v>8326</v>
      </c>
      <c r="Q941" s="9">
        <f t="shared" si="56"/>
        <v>1</v>
      </c>
      <c r="R941">
        <f t="shared" si="57"/>
        <v>20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8317</v>
      </c>
      <c r="P942" t="s">
        <v>8319</v>
      </c>
      <c r="Q942" s="9">
        <f t="shared" si="56"/>
        <v>17</v>
      </c>
      <c r="R942">
        <f t="shared" si="57"/>
        <v>110.29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8317</v>
      </c>
      <c r="P943" t="s">
        <v>8319</v>
      </c>
      <c r="Q943" s="9">
        <f t="shared" si="56"/>
        <v>2</v>
      </c>
      <c r="R943">
        <f t="shared" si="57"/>
        <v>37.450000000000003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8317</v>
      </c>
      <c r="P944" t="s">
        <v>8319</v>
      </c>
      <c r="Q944" s="9">
        <f t="shared" si="56"/>
        <v>9</v>
      </c>
      <c r="R944">
        <f t="shared" si="57"/>
        <v>41.75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8317</v>
      </c>
      <c r="P945" t="s">
        <v>8319</v>
      </c>
      <c r="Q945" s="9">
        <f t="shared" si="56"/>
        <v>10</v>
      </c>
      <c r="R945">
        <f t="shared" si="57"/>
        <v>24.08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8317</v>
      </c>
      <c r="P946" t="s">
        <v>8319</v>
      </c>
      <c r="Q946" s="9">
        <f t="shared" si="56"/>
        <v>13</v>
      </c>
      <c r="R946">
        <f t="shared" si="57"/>
        <v>69.41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8317</v>
      </c>
      <c r="P947" t="s">
        <v>8319</v>
      </c>
      <c r="Q947" s="9">
        <f t="shared" si="56"/>
        <v>2</v>
      </c>
      <c r="R947">
        <f t="shared" si="57"/>
        <v>155.25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8317</v>
      </c>
      <c r="P948" t="s">
        <v>8319</v>
      </c>
      <c r="Q948" s="9">
        <f t="shared" si="56"/>
        <v>2</v>
      </c>
      <c r="R948">
        <f t="shared" si="57"/>
        <v>57.2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8317</v>
      </c>
      <c r="P949" t="s">
        <v>8319</v>
      </c>
      <c r="Q949" s="9">
        <f t="shared" si="56"/>
        <v>0</v>
      </c>
      <c r="R949">
        <f t="shared" si="57"/>
        <v>0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8317</v>
      </c>
      <c r="P950" t="s">
        <v>8319</v>
      </c>
      <c r="Q950" s="9">
        <f t="shared" si="56"/>
        <v>12</v>
      </c>
      <c r="R950">
        <f t="shared" si="57"/>
        <v>60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8317</v>
      </c>
      <c r="P951" t="s">
        <v>8319</v>
      </c>
      <c r="Q951" s="9">
        <f t="shared" si="56"/>
        <v>1</v>
      </c>
      <c r="R951">
        <f t="shared" si="57"/>
        <v>39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8317</v>
      </c>
      <c r="P952" t="s">
        <v>8319</v>
      </c>
      <c r="Q952" s="9">
        <f t="shared" si="56"/>
        <v>28</v>
      </c>
      <c r="R952">
        <f t="shared" si="57"/>
        <v>58.42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8317</v>
      </c>
      <c r="P953" t="s">
        <v>8319</v>
      </c>
      <c r="Q953" s="9">
        <f t="shared" si="56"/>
        <v>38</v>
      </c>
      <c r="R953">
        <f t="shared" si="57"/>
        <v>158.63999999999999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8317</v>
      </c>
      <c r="P954" t="s">
        <v>8319</v>
      </c>
      <c r="Q954" s="9">
        <f t="shared" si="56"/>
        <v>40</v>
      </c>
      <c r="R954">
        <f t="shared" si="57"/>
        <v>99.86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8317</v>
      </c>
      <c r="P955" t="s">
        <v>8319</v>
      </c>
      <c r="Q955" s="9">
        <f t="shared" si="56"/>
        <v>1</v>
      </c>
      <c r="R955">
        <f t="shared" si="57"/>
        <v>25.2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8317</v>
      </c>
      <c r="P956" t="s">
        <v>8319</v>
      </c>
      <c r="Q956" s="9">
        <f t="shared" si="56"/>
        <v>43</v>
      </c>
      <c r="R956">
        <f t="shared" si="57"/>
        <v>89.19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8317</v>
      </c>
      <c r="P957" t="s">
        <v>8319</v>
      </c>
      <c r="Q957" s="9">
        <f t="shared" si="56"/>
        <v>6</v>
      </c>
      <c r="R957">
        <f t="shared" si="57"/>
        <v>182.62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8317</v>
      </c>
      <c r="P958" t="s">
        <v>8319</v>
      </c>
      <c r="Q958" s="9">
        <f t="shared" si="56"/>
        <v>2</v>
      </c>
      <c r="R958">
        <f t="shared" si="57"/>
        <v>50.65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8317</v>
      </c>
      <c r="P959" t="s">
        <v>8319</v>
      </c>
      <c r="Q959" s="9">
        <f t="shared" si="56"/>
        <v>2</v>
      </c>
      <c r="R959">
        <f t="shared" si="57"/>
        <v>33.29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8317</v>
      </c>
      <c r="P960" t="s">
        <v>8319</v>
      </c>
      <c r="Q960" s="9">
        <f t="shared" si="56"/>
        <v>11</v>
      </c>
      <c r="R960">
        <f t="shared" si="57"/>
        <v>51.82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8317</v>
      </c>
      <c r="P961" t="s">
        <v>8319</v>
      </c>
      <c r="Q961" s="9">
        <f t="shared" si="56"/>
        <v>39</v>
      </c>
      <c r="R961">
        <f t="shared" si="57"/>
        <v>113.63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8317</v>
      </c>
      <c r="P962" t="s">
        <v>8319</v>
      </c>
      <c r="Q962" s="9">
        <f t="shared" ref="Q962:Q1025" si="60">ROUND(E962/D962*100,0)</f>
        <v>46</v>
      </c>
      <c r="R962">
        <f t="shared" si="57"/>
        <v>136.46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8317</v>
      </c>
      <c r="P963" t="s">
        <v>8319</v>
      </c>
      <c r="Q963" s="9">
        <f t="shared" si="60"/>
        <v>42</v>
      </c>
      <c r="R963">
        <f t="shared" ref="R963:R1026" si="61">IFERROR(ROUND(E963/L963,2),0)</f>
        <v>364.35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8317</v>
      </c>
      <c r="P964" t="s">
        <v>8319</v>
      </c>
      <c r="Q964" s="9">
        <f t="shared" si="60"/>
        <v>28</v>
      </c>
      <c r="R964">
        <f t="shared" si="61"/>
        <v>19.239999999999998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8317</v>
      </c>
      <c r="P965" t="s">
        <v>8319</v>
      </c>
      <c r="Q965" s="9">
        <f t="shared" si="60"/>
        <v>1</v>
      </c>
      <c r="R965">
        <f t="shared" si="61"/>
        <v>41.89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8317</v>
      </c>
      <c r="P966" t="s">
        <v>8319</v>
      </c>
      <c r="Q966" s="9">
        <f t="shared" si="60"/>
        <v>1</v>
      </c>
      <c r="R966">
        <f t="shared" si="61"/>
        <v>30.31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8317</v>
      </c>
      <c r="P967" t="s">
        <v>8319</v>
      </c>
      <c r="Q967" s="9">
        <f t="shared" si="60"/>
        <v>1</v>
      </c>
      <c r="R967">
        <f t="shared" si="61"/>
        <v>49.67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8317</v>
      </c>
      <c r="P968" t="s">
        <v>8319</v>
      </c>
      <c r="Q968" s="9">
        <f t="shared" si="60"/>
        <v>15</v>
      </c>
      <c r="R968">
        <f t="shared" si="61"/>
        <v>59.2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8317</v>
      </c>
      <c r="P969" t="s">
        <v>8319</v>
      </c>
      <c r="Q969" s="9">
        <f t="shared" si="60"/>
        <v>18</v>
      </c>
      <c r="R969">
        <f t="shared" si="61"/>
        <v>43.98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8317</v>
      </c>
      <c r="P970" t="s">
        <v>8319</v>
      </c>
      <c r="Q970" s="9">
        <f t="shared" si="60"/>
        <v>1</v>
      </c>
      <c r="R970">
        <f t="shared" si="61"/>
        <v>26.5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8317</v>
      </c>
      <c r="P971" t="s">
        <v>8319</v>
      </c>
      <c r="Q971" s="9">
        <f t="shared" si="60"/>
        <v>47</v>
      </c>
      <c r="R971">
        <f t="shared" si="61"/>
        <v>1272.73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8317</v>
      </c>
      <c r="P972" t="s">
        <v>8319</v>
      </c>
      <c r="Q972" s="9">
        <f t="shared" si="60"/>
        <v>46</v>
      </c>
      <c r="R972">
        <f t="shared" si="61"/>
        <v>164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8317</v>
      </c>
      <c r="P973" t="s">
        <v>8319</v>
      </c>
      <c r="Q973" s="9">
        <f t="shared" si="60"/>
        <v>0</v>
      </c>
      <c r="R973">
        <f t="shared" si="61"/>
        <v>45.2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8317</v>
      </c>
      <c r="P974" t="s">
        <v>8319</v>
      </c>
      <c r="Q974" s="9">
        <f t="shared" si="60"/>
        <v>35</v>
      </c>
      <c r="R974">
        <f t="shared" si="61"/>
        <v>153.88999999999999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8317</v>
      </c>
      <c r="P975" t="s">
        <v>8319</v>
      </c>
      <c r="Q975" s="9">
        <f t="shared" si="60"/>
        <v>2</v>
      </c>
      <c r="R975">
        <f t="shared" si="61"/>
        <v>51.38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8317</v>
      </c>
      <c r="P976" t="s">
        <v>8319</v>
      </c>
      <c r="Q976" s="9">
        <f t="shared" si="60"/>
        <v>1</v>
      </c>
      <c r="R976">
        <f t="shared" si="61"/>
        <v>93.33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8317</v>
      </c>
      <c r="P977" t="s">
        <v>8319</v>
      </c>
      <c r="Q977" s="9">
        <f t="shared" si="60"/>
        <v>3</v>
      </c>
      <c r="R977">
        <f t="shared" si="61"/>
        <v>108.63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8317</v>
      </c>
      <c r="P978" t="s">
        <v>8319</v>
      </c>
      <c r="Q978" s="9">
        <f t="shared" si="60"/>
        <v>2</v>
      </c>
      <c r="R978">
        <f t="shared" si="61"/>
        <v>160.5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8317</v>
      </c>
      <c r="P979" t="s">
        <v>8319</v>
      </c>
      <c r="Q979" s="9">
        <f t="shared" si="60"/>
        <v>34</v>
      </c>
      <c r="R979">
        <f t="shared" si="61"/>
        <v>75.75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8317</v>
      </c>
      <c r="P980" t="s">
        <v>8319</v>
      </c>
      <c r="Q980" s="9">
        <f t="shared" si="60"/>
        <v>56</v>
      </c>
      <c r="R980">
        <f t="shared" si="61"/>
        <v>790.84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8317</v>
      </c>
      <c r="P981" t="s">
        <v>8319</v>
      </c>
      <c r="Q981" s="9">
        <f t="shared" si="60"/>
        <v>83</v>
      </c>
      <c r="R981">
        <f t="shared" si="61"/>
        <v>301.94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8317</v>
      </c>
      <c r="P982" t="s">
        <v>8319</v>
      </c>
      <c r="Q982" s="9">
        <f t="shared" si="60"/>
        <v>15</v>
      </c>
      <c r="R982">
        <f t="shared" si="61"/>
        <v>47.94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8317</v>
      </c>
      <c r="P983" t="s">
        <v>8319</v>
      </c>
      <c r="Q983" s="9">
        <f t="shared" si="60"/>
        <v>0</v>
      </c>
      <c r="R983">
        <f t="shared" si="61"/>
        <v>2.75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8317</v>
      </c>
      <c r="P984" t="s">
        <v>8319</v>
      </c>
      <c r="Q984" s="9">
        <f t="shared" si="60"/>
        <v>0</v>
      </c>
      <c r="R984">
        <f t="shared" si="61"/>
        <v>1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8317</v>
      </c>
      <c r="P985" t="s">
        <v>8319</v>
      </c>
      <c r="Q985" s="9">
        <f t="shared" si="60"/>
        <v>30</v>
      </c>
      <c r="R985">
        <f t="shared" si="61"/>
        <v>171.79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8317</v>
      </c>
      <c r="P986" t="s">
        <v>8319</v>
      </c>
      <c r="Q986" s="9">
        <f t="shared" si="60"/>
        <v>1</v>
      </c>
      <c r="R986">
        <f t="shared" si="61"/>
        <v>35.33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8317</v>
      </c>
      <c r="P987" t="s">
        <v>8319</v>
      </c>
      <c r="Q987" s="9">
        <f t="shared" si="60"/>
        <v>6</v>
      </c>
      <c r="R987">
        <f t="shared" si="61"/>
        <v>82.09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8317</v>
      </c>
      <c r="P988" t="s">
        <v>8319</v>
      </c>
      <c r="Q988" s="9">
        <f t="shared" si="60"/>
        <v>13</v>
      </c>
      <c r="R988">
        <f t="shared" si="61"/>
        <v>110.87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8317</v>
      </c>
      <c r="P989" t="s">
        <v>8319</v>
      </c>
      <c r="Q989" s="9">
        <f t="shared" si="60"/>
        <v>13</v>
      </c>
      <c r="R989">
        <f t="shared" si="61"/>
        <v>161.22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8317</v>
      </c>
      <c r="P990" t="s">
        <v>8319</v>
      </c>
      <c r="Q990" s="9">
        <f t="shared" si="60"/>
        <v>0</v>
      </c>
      <c r="R990">
        <f t="shared" si="61"/>
        <v>0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8317</v>
      </c>
      <c r="P991" t="s">
        <v>8319</v>
      </c>
      <c r="Q991" s="9">
        <f t="shared" si="60"/>
        <v>17</v>
      </c>
      <c r="R991">
        <f t="shared" si="61"/>
        <v>52.41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8317</v>
      </c>
      <c r="P992" t="s">
        <v>8319</v>
      </c>
      <c r="Q992" s="9">
        <f t="shared" si="60"/>
        <v>0</v>
      </c>
      <c r="R992">
        <f t="shared" si="61"/>
        <v>13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8317</v>
      </c>
      <c r="P993" t="s">
        <v>8319</v>
      </c>
      <c r="Q993" s="9">
        <f t="shared" si="60"/>
        <v>4</v>
      </c>
      <c r="R993">
        <f t="shared" si="61"/>
        <v>30.29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8317</v>
      </c>
      <c r="P994" t="s">
        <v>8319</v>
      </c>
      <c r="Q994" s="9">
        <f t="shared" si="60"/>
        <v>0</v>
      </c>
      <c r="R994">
        <f t="shared" si="61"/>
        <v>116.75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8317</v>
      </c>
      <c r="P995" t="s">
        <v>8319</v>
      </c>
      <c r="Q995" s="9">
        <f t="shared" si="60"/>
        <v>25</v>
      </c>
      <c r="R995">
        <f t="shared" si="61"/>
        <v>89.6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8317</v>
      </c>
      <c r="P996" t="s">
        <v>8319</v>
      </c>
      <c r="Q996" s="9">
        <f t="shared" si="60"/>
        <v>2</v>
      </c>
      <c r="R996">
        <f t="shared" si="61"/>
        <v>424.45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8317</v>
      </c>
      <c r="P997" t="s">
        <v>8319</v>
      </c>
      <c r="Q997" s="9">
        <f t="shared" si="60"/>
        <v>7</v>
      </c>
      <c r="R997">
        <f t="shared" si="61"/>
        <v>80.67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8317</v>
      </c>
      <c r="P998" t="s">
        <v>8319</v>
      </c>
      <c r="Q998" s="9">
        <f t="shared" si="60"/>
        <v>2</v>
      </c>
      <c r="R998">
        <f t="shared" si="61"/>
        <v>13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8317</v>
      </c>
      <c r="P999" t="s">
        <v>8319</v>
      </c>
      <c r="Q999" s="9">
        <f t="shared" si="60"/>
        <v>1</v>
      </c>
      <c r="R999">
        <f t="shared" si="61"/>
        <v>8.1300000000000008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8317</v>
      </c>
      <c r="P1000" t="s">
        <v>8319</v>
      </c>
      <c r="Q1000" s="9">
        <f t="shared" si="60"/>
        <v>59</v>
      </c>
      <c r="R1000">
        <f t="shared" si="61"/>
        <v>153.43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8317</v>
      </c>
      <c r="P1001" t="s">
        <v>8319</v>
      </c>
      <c r="Q1001" s="9">
        <f t="shared" si="60"/>
        <v>8</v>
      </c>
      <c r="R1001">
        <f t="shared" si="61"/>
        <v>292.08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8317</v>
      </c>
      <c r="P1002" t="s">
        <v>8319</v>
      </c>
      <c r="Q1002" s="9">
        <f t="shared" si="60"/>
        <v>2</v>
      </c>
      <c r="R1002">
        <f t="shared" si="61"/>
        <v>3304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8317</v>
      </c>
      <c r="P1003" t="s">
        <v>8319</v>
      </c>
      <c r="Q1003" s="9">
        <f t="shared" si="60"/>
        <v>104</v>
      </c>
      <c r="R1003">
        <f t="shared" si="61"/>
        <v>1300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8317</v>
      </c>
      <c r="P1004" t="s">
        <v>8319</v>
      </c>
      <c r="Q1004" s="9">
        <f t="shared" si="60"/>
        <v>30</v>
      </c>
      <c r="R1004">
        <f t="shared" si="61"/>
        <v>134.55000000000001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8317</v>
      </c>
      <c r="P1005" t="s">
        <v>8319</v>
      </c>
      <c r="Q1005" s="9">
        <f t="shared" si="60"/>
        <v>16</v>
      </c>
      <c r="R1005">
        <f t="shared" si="61"/>
        <v>214.07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8317</v>
      </c>
      <c r="P1006" t="s">
        <v>8319</v>
      </c>
      <c r="Q1006" s="9">
        <f t="shared" si="60"/>
        <v>82</v>
      </c>
      <c r="R1006">
        <f t="shared" si="61"/>
        <v>216.34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8317</v>
      </c>
      <c r="P1007" t="s">
        <v>8319</v>
      </c>
      <c r="Q1007" s="9">
        <f t="shared" si="60"/>
        <v>75</v>
      </c>
      <c r="R1007">
        <f t="shared" si="61"/>
        <v>932.31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8317</v>
      </c>
      <c r="P1008" t="s">
        <v>8319</v>
      </c>
      <c r="Q1008" s="9">
        <f t="shared" si="60"/>
        <v>6</v>
      </c>
      <c r="R1008">
        <f t="shared" si="61"/>
        <v>29.25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8317</v>
      </c>
      <c r="P1009" t="s">
        <v>8319</v>
      </c>
      <c r="Q1009" s="9">
        <f t="shared" si="60"/>
        <v>44</v>
      </c>
      <c r="R1009">
        <f t="shared" si="61"/>
        <v>174.95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8317</v>
      </c>
      <c r="P1010" t="s">
        <v>8319</v>
      </c>
      <c r="Q1010" s="9">
        <f t="shared" si="60"/>
        <v>0</v>
      </c>
      <c r="R1010">
        <f t="shared" si="61"/>
        <v>250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8317</v>
      </c>
      <c r="P1011" t="s">
        <v>8319</v>
      </c>
      <c r="Q1011" s="9">
        <f t="shared" si="60"/>
        <v>13</v>
      </c>
      <c r="R1011">
        <f t="shared" si="61"/>
        <v>65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8317</v>
      </c>
      <c r="P1012" t="s">
        <v>8319</v>
      </c>
      <c r="Q1012" s="9">
        <f t="shared" si="60"/>
        <v>0</v>
      </c>
      <c r="R1012">
        <f t="shared" si="61"/>
        <v>55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8317</v>
      </c>
      <c r="P1013" t="s">
        <v>8319</v>
      </c>
      <c r="Q1013" s="9">
        <f t="shared" si="60"/>
        <v>0</v>
      </c>
      <c r="R1013">
        <f t="shared" si="61"/>
        <v>75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8317</v>
      </c>
      <c r="P1014" t="s">
        <v>8319</v>
      </c>
      <c r="Q1014" s="9">
        <f t="shared" si="60"/>
        <v>21535</v>
      </c>
      <c r="R1014">
        <f t="shared" si="61"/>
        <v>1389.36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8317</v>
      </c>
      <c r="P1015" t="s">
        <v>8319</v>
      </c>
      <c r="Q1015" s="9">
        <f t="shared" si="60"/>
        <v>35</v>
      </c>
      <c r="R1015">
        <f t="shared" si="61"/>
        <v>95.91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8317</v>
      </c>
      <c r="P1016" t="s">
        <v>8319</v>
      </c>
      <c r="Q1016" s="9">
        <f t="shared" si="60"/>
        <v>31</v>
      </c>
      <c r="R1016">
        <f t="shared" si="61"/>
        <v>191.25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8317</v>
      </c>
      <c r="P1017" t="s">
        <v>8319</v>
      </c>
      <c r="Q1017" s="9">
        <f t="shared" si="60"/>
        <v>3</v>
      </c>
      <c r="R1017">
        <f t="shared" si="61"/>
        <v>40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8317</v>
      </c>
      <c r="P1018" t="s">
        <v>8319</v>
      </c>
      <c r="Q1018" s="9">
        <f t="shared" si="60"/>
        <v>3</v>
      </c>
      <c r="R1018">
        <f t="shared" si="61"/>
        <v>74.790000000000006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8317</v>
      </c>
      <c r="P1019" t="s">
        <v>8319</v>
      </c>
      <c r="Q1019" s="9">
        <f t="shared" si="60"/>
        <v>23</v>
      </c>
      <c r="R1019">
        <f t="shared" si="61"/>
        <v>161.12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8317</v>
      </c>
      <c r="P1020" t="s">
        <v>8319</v>
      </c>
      <c r="Q1020" s="9">
        <f t="shared" si="60"/>
        <v>3</v>
      </c>
      <c r="R1020">
        <f t="shared" si="61"/>
        <v>88.71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8317</v>
      </c>
      <c r="P1021" t="s">
        <v>8319</v>
      </c>
      <c r="Q1021" s="9">
        <f t="shared" si="60"/>
        <v>47</v>
      </c>
      <c r="R1021">
        <f t="shared" si="61"/>
        <v>53.25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8323</v>
      </c>
      <c r="P1022" t="s">
        <v>8328</v>
      </c>
      <c r="Q1022" s="9">
        <f t="shared" si="60"/>
        <v>206</v>
      </c>
      <c r="R1022">
        <f t="shared" si="61"/>
        <v>106.2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8323</v>
      </c>
      <c r="P1023" t="s">
        <v>8328</v>
      </c>
      <c r="Q1023" s="9">
        <f t="shared" si="60"/>
        <v>352</v>
      </c>
      <c r="R1023">
        <f t="shared" si="61"/>
        <v>22.08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8323</v>
      </c>
      <c r="P1024" t="s">
        <v>8328</v>
      </c>
      <c r="Q1024" s="9">
        <f t="shared" si="60"/>
        <v>115</v>
      </c>
      <c r="R1024">
        <f t="shared" si="61"/>
        <v>31.05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8323</v>
      </c>
      <c r="P1025" t="s">
        <v>8328</v>
      </c>
      <c r="Q1025" s="9">
        <f t="shared" si="60"/>
        <v>237</v>
      </c>
      <c r="R1025">
        <f t="shared" si="61"/>
        <v>36.21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8323</v>
      </c>
      <c r="P1026" t="s">
        <v>8328</v>
      </c>
      <c r="Q1026" s="9">
        <f t="shared" ref="Q1026:Q1089" si="64">ROUND(E1026/D1026*100,0)</f>
        <v>119</v>
      </c>
      <c r="R1026">
        <f t="shared" si="61"/>
        <v>388.98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8323</v>
      </c>
      <c r="P1027" t="s">
        <v>8328</v>
      </c>
      <c r="Q1027" s="9">
        <f t="shared" si="64"/>
        <v>110</v>
      </c>
      <c r="R1027">
        <f t="shared" ref="R1027:R1090" si="65">IFERROR(ROUND(E1027/L1027,2),0)</f>
        <v>71.849999999999994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8323</v>
      </c>
      <c r="P1028" t="s">
        <v>8328</v>
      </c>
      <c r="Q1028" s="9">
        <f t="shared" si="64"/>
        <v>100</v>
      </c>
      <c r="R1028">
        <f t="shared" si="65"/>
        <v>57.38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8323</v>
      </c>
      <c r="P1029" t="s">
        <v>8328</v>
      </c>
      <c r="Q1029" s="9">
        <f t="shared" si="64"/>
        <v>103</v>
      </c>
      <c r="R1029">
        <f t="shared" si="65"/>
        <v>69.67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8323</v>
      </c>
      <c r="P1030" t="s">
        <v>8328</v>
      </c>
      <c r="Q1030" s="9">
        <f t="shared" si="64"/>
        <v>117</v>
      </c>
      <c r="R1030">
        <f t="shared" si="65"/>
        <v>45.99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8323</v>
      </c>
      <c r="P1031" t="s">
        <v>8328</v>
      </c>
      <c r="Q1031" s="9">
        <f t="shared" si="64"/>
        <v>112</v>
      </c>
      <c r="R1031">
        <f t="shared" si="65"/>
        <v>79.260000000000005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8323</v>
      </c>
      <c r="P1032" t="s">
        <v>8328</v>
      </c>
      <c r="Q1032" s="9">
        <f t="shared" si="64"/>
        <v>342</v>
      </c>
      <c r="R1032">
        <f t="shared" si="65"/>
        <v>43.03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8323</v>
      </c>
      <c r="P1033" t="s">
        <v>8328</v>
      </c>
      <c r="Q1033" s="9">
        <f t="shared" si="64"/>
        <v>107</v>
      </c>
      <c r="R1033">
        <f t="shared" si="65"/>
        <v>108.48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8323</v>
      </c>
      <c r="P1034" t="s">
        <v>8328</v>
      </c>
      <c r="Q1034" s="9">
        <f t="shared" si="64"/>
        <v>108</v>
      </c>
      <c r="R1034">
        <f t="shared" si="65"/>
        <v>61.03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8323</v>
      </c>
      <c r="P1035" t="s">
        <v>8328</v>
      </c>
      <c r="Q1035" s="9">
        <f t="shared" si="64"/>
        <v>103</v>
      </c>
      <c r="R1035">
        <f t="shared" si="65"/>
        <v>50.59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8323</v>
      </c>
      <c r="P1036" t="s">
        <v>8328</v>
      </c>
      <c r="Q1036" s="9">
        <f t="shared" si="64"/>
        <v>130</v>
      </c>
      <c r="R1036">
        <f t="shared" si="65"/>
        <v>39.159999999999997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8323</v>
      </c>
      <c r="P1037" t="s">
        <v>8328</v>
      </c>
      <c r="Q1037" s="9">
        <f t="shared" si="64"/>
        <v>108</v>
      </c>
      <c r="R1037">
        <f t="shared" si="65"/>
        <v>65.16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8323</v>
      </c>
      <c r="P1038" t="s">
        <v>8328</v>
      </c>
      <c r="Q1038" s="9">
        <f t="shared" si="64"/>
        <v>112</v>
      </c>
      <c r="R1038">
        <f t="shared" si="65"/>
        <v>23.96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8323</v>
      </c>
      <c r="P1039" t="s">
        <v>8328</v>
      </c>
      <c r="Q1039" s="9">
        <f t="shared" si="64"/>
        <v>102</v>
      </c>
      <c r="R1039">
        <f t="shared" si="65"/>
        <v>48.62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8323</v>
      </c>
      <c r="P1040" t="s">
        <v>8328</v>
      </c>
      <c r="Q1040" s="9">
        <f t="shared" si="64"/>
        <v>145</v>
      </c>
      <c r="R1040">
        <f t="shared" si="65"/>
        <v>35.74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8323</v>
      </c>
      <c r="P1041" t="s">
        <v>8328</v>
      </c>
      <c r="Q1041" s="9">
        <f t="shared" si="64"/>
        <v>128</v>
      </c>
      <c r="R1041">
        <f t="shared" si="65"/>
        <v>21.37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8329</v>
      </c>
      <c r="P1042" t="s">
        <v>8330</v>
      </c>
      <c r="Q1042" s="9">
        <f t="shared" si="64"/>
        <v>0</v>
      </c>
      <c r="R1042">
        <f t="shared" si="65"/>
        <v>250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8329</v>
      </c>
      <c r="P1043" t="s">
        <v>8330</v>
      </c>
      <c r="Q1043" s="9">
        <f t="shared" si="64"/>
        <v>0</v>
      </c>
      <c r="R1043">
        <f t="shared" si="65"/>
        <v>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8329</v>
      </c>
      <c r="P1044" t="s">
        <v>8330</v>
      </c>
      <c r="Q1044" s="9">
        <f t="shared" si="64"/>
        <v>2</v>
      </c>
      <c r="R1044">
        <f t="shared" si="65"/>
        <v>10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8329</v>
      </c>
      <c r="P1045" t="s">
        <v>8330</v>
      </c>
      <c r="Q1045" s="9">
        <f t="shared" si="64"/>
        <v>9</v>
      </c>
      <c r="R1045">
        <f t="shared" si="65"/>
        <v>29.24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8329</v>
      </c>
      <c r="P1046" t="s">
        <v>8330</v>
      </c>
      <c r="Q1046" s="9">
        <f t="shared" si="64"/>
        <v>0</v>
      </c>
      <c r="R1046">
        <f t="shared" si="65"/>
        <v>3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8329</v>
      </c>
      <c r="P1047" t="s">
        <v>8330</v>
      </c>
      <c r="Q1047" s="9">
        <f t="shared" si="64"/>
        <v>3</v>
      </c>
      <c r="R1047">
        <f t="shared" si="65"/>
        <v>33.25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8329</v>
      </c>
      <c r="P1048" t="s">
        <v>8330</v>
      </c>
      <c r="Q1048" s="9">
        <f t="shared" si="64"/>
        <v>0</v>
      </c>
      <c r="R1048">
        <f t="shared" si="65"/>
        <v>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8329</v>
      </c>
      <c r="P1049" t="s">
        <v>8330</v>
      </c>
      <c r="Q1049" s="9">
        <f t="shared" si="64"/>
        <v>0</v>
      </c>
      <c r="R1049">
        <f t="shared" si="65"/>
        <v>1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8329</v>
      </c>
      <c r="P1050" t="s">
        <v>8330</v>
      </c>
      <c r="Q1050" s="9">
        <f t="shared" si="64"/>
        <v>1</v>
      </c>
      <c r="R1050">
        <f t="shared" si="65"/>
        <v>53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8329</v>
      </c>
      <c r="P1051" t="s">
        <v>8330</v>
      </c>
      <c r="Q1051" s="9">
        <f t="shared" si="64"/>
        <v>0</v>
      </c>
      <c r="R1051">
        <f t="shared" si="65"/>
        <v>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8329</v>
      </c>
      <c r="P1052" t="s">
        <v>8330</v>
      </c>
      <c r="Q1052" s="9">
        <f t="shared" si="64"/>
        <v>0</v>
      </c>
      <c r="R1052">
        <f t="shared" si="65"/>
        <v>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8329</v>
      </c>
      <c r="P1053" t="s">
        <v>8330</v>
      </c>
      <c r="Q1053" s="9">
        <f t="shared" si="64"/>
        <v>0</v>
      </c>
      <c r="R1053">
        <f t="shared" si="65"/>
        <v>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8329</v>
      </c>
      <c r="P1054" t="s">
        <v>8330</v>
      </c>
      <c r="Q1054" s="9">
        <f t="shared" si="64"/>
        <v>0</v>
      </c>
      <c r="R1054">
        <f t="shared" si="65"/>
        <v>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8329</v>
      </c>
      <c r="P1055" t="s">
        <v>8330</v>
      </c>
      <c r="Q1055" s="9">
        <f t="shared" si="64"/>
        <v>1</v>
      </c>
      <c r="R1055">
        <f t="shared" si="65"/>
        <v>15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8329</v>
      </c>
      <c r="P1056" t="s">
        <v>8330</v>
      </c>
      <c r="Q1056" s="9">
        <f t="shared" si="64"/>
        <v>0</v>
      </c>
      <c r="R1056">
        <f t="shared" si="65"/>
        <v>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8329</v>
      </c>
      <c r="P1057" t="s">
        <v>8330</v>
      </c>
      <c r="Q1057" s="9">
        <f t="shared" si="64"/>
        <v>0</v>
      </c>
      <c r="R1057">
        <f t="shared" si="65"/>
        <v>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8329</v>
      </c>
      <c r="P1058" t="s">
        <v>8330</v>
      </c>
      <c r="Q1058" s="9">
        <f t="shared" si="64"/>
        <v>0</v>
      </c>
      <c r="R1058">
        <f t="shared" si="65"/>
        <v>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8329</v>
      </c>
      <c r="P1059" t="s">
        <v>8330</v>
      </c>
      <c r="Q1059" s="9">
        <f t="shared" si="64"/>
        <v>0</v>
      </c>
      <c r="R1059">
        <f t="shared" si="65"/>
        <v>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8329</v>
      </c>
      <c r="P1060" t="s">
        <v>8330</v>
      </c>
      <c r="Q1060" s="9">
        <f t="shared" si="64"/>
        <v>0</v>
      </c>
      <c r="R1060">
        <f t="shared" si="65"/>
        <v>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8329</v>
      </c>
      <c r="P1061" t="s">
        <v>8330</v>
      </c>
      <c r="Q1061" s="9">
        <f t="shared" si="64"/>
        <v>0</v>
      </c>
      <c r="R1061">
        <f t="shared" si="65"/>
        <v>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8329</v>
      </c>
      <c r="P1062" t="s">
        <v>8330</v>
      </c>
      <c r="Q1062" s="9">
        <f t="shared" si="64"/>
        <v>1</v>
      </c>
      <c r="R1062">
        <f t="shared" si="65"/>
        <v>50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8329</v>
      </c>
      <c r="P1063" t="s">
        <v>8330</v>
      </c>
      <c r="Q1063" s="9">
        <f t="shared" si="64"/>
        <v>0</v>
      </c>
      <c r="R1063">
        <f t="shared" si="65"/>
        <v>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8329</v>
      </c>
      <c r="P1064" t="s">
        <v>8330</v>
      </c>
      <c r="Q1064" s="9">
        <f t="shared" si="64"/>
        <v>95</v>
      </c>
      <c r="R1064">
        <f t="shared" si="65"/>
        <v>47.5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8329</v>
      </c>
      <c r="P1065" t="s">
        <v>8330</v>
      </c>
      <c r="Q1065" s="9">
        <f t="shared" si="64"/>
        <v>0</v>
      </c>
      <c r="R1065">
        <f t="shared" si="65"/>
        <v>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8331</v>
      </c>
      <c r="P1066" t="s">
        <v>8332</v>
      </c>
      <c r="Q1066" s="9">
        <f t="shared" si="64"/>
        <v>9</v>
      </c>
      <c r="R1066">
        <f t="shared" si="65"/>
        <v>65.67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8331</v>
      </c>
      <c r="P1067" t="s">
        <v>8332</v>
      </c>
      <c r="Q1067" s="9">
        <f t="shared" si="64"/>
        <v>3</v>
      </c>
      <c r="R1067">
        <f t="shared" si="65"/>
        <v>16.2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8331</v>
      </c>
      <c r="P1068" t="s">
        <v>8332</v>
      </c>
      <c r="Q1068" s="9">
        <f t="shared" si="64"/>
        <v>3</v>
      </c>
      <c r="R1068">
        <f t="shared" si="65"/>
        <v>34.130000000000003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8331</v>
      </c>
      <c r="P1069" t="s">
        <v>8332</v>
      </c>
      <c r="Q1069" s="9">
        <f t="shared" si="64"/>
        <v>26</v>
      </c>
      <c r="R1069">
        <f t="shared" si="65"/>
        <v>13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8331</v>
      </c>
      <c r="P1070" t="s">
        <v>8332</v>
      </c>
      <c r="Q1070" s="9">
        <f t="shared" si="64"/>
        <v>0</v>
      </c>
      <c r="R1070">
        <f t="shared" si="65"/>
        <v>11.25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8331</v>
      </c>
      <c r="P1071" t="s">
        <v>8332</v>
      </c>
      <c r="Q1071" s="9">
        <f t="shared" si="64"/>
        <v>39</v>
      </c>
      <c r="R1071">
        <f t="shared" si="65"/>
        <v>40.479999999999997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8331</v>
      </c>
      <c r="P1072" t="s">
        <v>8332</v>
      </c>
      <c r="Q1072" s="9">
        <f t="shared" si="64"/>
        <v>1</v>
      </c>
      <c r="R1072">
        <f t="shared" si="65"/>
        <v>35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8331</v>
      </c>
      <c r="P1073" t="s">
        <v>8332</v>
      </c>
      <c r="Q1073" s="9">
        <f t="shared" si="64"/>
        <v>0</v>
      </c>
      <c r="R1073">
        <f t="shared" si="65"/>
        <v>0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8331</v>
      </c>
      <c r="P1074" t="s">
        <v>8332</v>
      </c>
      <c r="Q1074" s="9">
        <f t="shared" si="64"/>
        <v>0</v>
      </c>
      <c r="R1074">
        <f t="shared" si="65"/>
        <v>12.75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8331</v>
      </c>
      <c r="P1075" t="s">
        <v>8332</v>
      </c>
      <c r="Q1075" s="9">
        <f t="shared" si="64"/>
        <v>1</v>
      </c>
      <c r="R1075">
        <f t="shared" si="65"/>
        <v>10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8331</v>
      </c>
      <c r="P1076" t="s">
        <v>8332</v>
      </c>
      <c r="Q1076" s="9">
        <f t="shared" si="64"/>
        <v>6</v>
      </c>
      <c r="R1076">
        <f t="shared" si="65"/>
        <v>113.57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8331</v>
      </c>
      <c r="P1077" t="s">
        <v>8332</v>
      </c>
      <c r="Q1077" s="9">
        <f t="shared" si="64"/>
        <v>5</v>
      </c>
      <c r="R1077">
        <f t="shared" si="65"/>
        <v>15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8331</v>
      </c>
      <c r="P1078" t="s">
        <v>8332</v>
      </c>
      <c r="Q1078" s="9">
        <f t="shared" si="64"/>
        <v>63</v>
      </c>
      <c r="R1078">
        <f t="shared" si="65"/>
        <v>48.28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8331</v>
      </c>
      <c r="P1079" t="s">
        <v>8332</v>
      </c>
      <c r="Q1079" s="9">
        <f t="shared" si="64"/>
        <v>29</v>
      </c>
      <c r="R1079">
        <f t="shared" si="65"/>
        <v>43.98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8331</v>
      </c>
      <c r="P1080" t="s">
        <v>8332</v>
      </c>
      <c r="Q1080" s="9">
        <f t="shared" si="64"/>
        <v>8</v>
      </c>
      <c r="R1080">
        <f t="shared" si="65"/>
        <v>9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8331</v>
      </c>
      <c r="P1081" t="s">
        <v>8332</v>
      </c>
      <c r="Q1081" s="9">
        <f t="shared" si="64"/>
        <v>3</v>
      </c>
      <c r="R1081">
        <f t="shared" si="65"/>
        <v>37.67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8331</v>
      </c>
      <c r="P1082" t="s">
        <v>8332</v>
      </c>
      <c r="Q1082" s="9">
        <f t="shared" si="64"/>
        <v>9</v>
      </c>
      <c r="R1082">
        <f t="shared" si="65"/>
        <v>18.579999999999998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8331</v>
      </c>
      <c r="P1083" t="s">
        <v>8332</v>
      </c>
      <c r="Q1083" s="9">
        <f t="shared" si="64"/>
        <v>0</v>
      </c>
      <c r="R1083">
        <f t="shared" si="65"/>
        <v>3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8331</v>
      </c>
      <c r="P1084" t="s">
        <v>8332</v>
      </c>
      <c r="Q1084" s="9">
        <f t="shared" si="64"/>
        <v>1</v>
      </c>
      <c r="R1084">
        <f t="shared" si="65"/>
        <v>18.670000000000002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8331</v>
      </c>
      <c r="P1085" t="s">
        <v>8332</v>
      </c>
      <c r="Q1085" s="9">
        <f t="shared" si="64"/>
        <v>1</v>
      </c>
      <c r="R1085">
        <f t="shared" si="65"/>
        <v>410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8331</v>
      </c>
      <c r="P1086" t="s">
        <v>8332</v>
      </c>
      <c r="Q1086" s="9">
        <f t="shared" si="64"/>
        <v>0</v>
      </c>
      <c r="R1086">
        <f t="shared" si="65"/>
        <v>0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8331</v>
      </c>
      <c r="P1087" t="s">
        <v>8332</v>
      </c>
      <c r="Q1087" s="9">
        <f t="shared" si="64"/>
        <v>3</v>
      </c>
      <c r="R1087">
        <f t="shared" si="65"/>
        <v>114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8331</v>
      </c>
      <c r="P1088" t="s">
        <v>8332</v>
      </c>
      <c r="Q1088" s="9">
        <f t="shared" si="64"/>
        <v>0</v>
      </c>
      <c r="R1088">
        <f t="shared" si="65"/>
        <v>7.5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8331</v>
      </c>
      <c r="P1089" t="s">
        <v>8332</v>
      </c>
      <c r="Q1089" s="9">
        <f t="shared" si="64"/>
        <v>0</v>
      </c>
      <c r="R1089">
        <f t="shared" si="65"/>
        <v>0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8331</v>
      </c>
      <c r="P1090" t="s">
        <v>8332</v>
      </c>
      <c r="Q1090" s="9">
        <f t="shared" ref="Q1090:Q1153" si="68">ROUND(E1090/D1090*100,0)</f>
        <v>14</v>
      </c>
      <c r="R1090">
        <f t="shared" si="65"/>
        <v>43.42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8331</v>
      </c>
      <c r="P1091" t="s">
        <v>8332</v>
      </c>
      <c r="Q1091" s="9">
        <f t="shared" si="68"/>
        <v>8</v>
      </c>
      <c r="R1091">
        <f t="shared" ref="R1091:R1154" si="69">IFERROR(ROUND(E1091/L1091,2),0)</f>
        <v>23.96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8331</v>
      </c>
      <c r="P1092" t="s">
        <v>8332</v>
      </c>
      <c r="Q1092" s="9">
        <f t="shared" si="68"/>
        <v>0</v>
      </c>
      <c r="R1092">
        <f t="shared" si="69"/>
        <v>5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8331</v>
      </c>
      <c r="P1093" t="s">
        <v>8332</v>
      </c>
      <c r="Q1093" s="9">
        <f t="shared" si="68"/>
        <v>13</v>
      </c>
      <c r="R1093">
        <f t="shared" si="69"/>
        <v>12.5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8331</v>
      </c>
      <c r="P1094" t="s">
        <v>8332</v>
      </c>
      <c r="Q1094" s="9">
        <f t="shared" si="68"/>
        <v>1</v>
      </c>
      <c r="R1094">
        <f t="shared" si="69"/>
        <v>3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8331</v>
      </c>
      <c r="P1095" t="s">
        <v>8332</v>
      </c>
      <c r="Q1095" s="9">
        <f t="shared" si="68"/>
        <v>14</v>
      </c>
      <c r="R1095">
        <f t="shared" si="69"/>
        <v>10.56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8331</v>
      </c>
      <c r="P1096" t="s">
        <v>8332</v>
      </c>
      <c r="Q1096" s="9">
        <f t="shared" si="68"/>
        <v>18</v>
      </c>
      <c r="R1096">
        <f t="shared" si="69"/>
        <v>122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8331</v>
      </c>
      <c r="P1097" t="s">
        <v>8332</v>
      </c>
      <c r="Q1097" s="9">
        <f t="shared" si="68"/>
        <v>5</v>
      </c>
      <c r="R1097">
        <f t="shared" si="69"/>
        <v>267.81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8331</v>
      </c>
      <c r="P1098" t="s">
        <v>8332</v>
      </c>
      <c r="Q1098" s="9">
        <f t="shared" si="68"/>
        <v>18</v>
      </c>
      <c r="R1098">
        <f t="shared" si="69"/>
        <v>74.209999999999994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8331</v>
      </c>
      <c r="P1099" t="s">
        <v>8332</v>
      </c>
      <c r="Q1099" s="9">
        <f t="shared" si="68"/>
        <v>0</v>
      </c>
      <c r="R1099">
        <f t="shared" si="69"/>
        <v>6.71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8331</v>
      </c>
      <c r="P1100" t="s">
        <v>8332</v>
      </c>
      <c r="Q1100" s="9">
        <f t="shared" si="68"/>
        <v>7</v>
      </c>
      <c r="R1100">
        <f t="shared" si="69"/>
        <v>81.95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8331</v>
      </c>
      <c r="P1101" t="s">
        <v>8332</v>
      </c>
      <c r="Q1101" s="9">
        <f t="shared" si="68"/>
        <v>1</v>
      </c>
      <c r="R1101">
        <f t="shared" si="69"/>
        <v>25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8331</v>
      </c>
      <c r="P1102" t="s">
        <v>8332</v>
      </c>
      <c r="Q1102" s="9">
        <f t="shared" si="68"/>
        <v>3</v>
      </c>
      <c r="R1102">
        <f t="shared" si="69"/>
        <v>10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8331</v>
      </c>
      <c r="P1103" t="s">
        <v>8332</v>
      </c>
      <c r="Q1103" s="9">
        <f t="shared" si="68"/>
        <v>0</v>
      </c>
      <c r="R1103">
        <f t="shared" si="69"/>
        <v>6.83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8331</v>
      </c>
      <c r="P1104" t="s">
        <v>8332</v>
      </c>
      <c r="Q1104" s="9">
        <f t="shared" si="68"/>
        <v>5</v>
      </c>
      <c r="R1104">
        <f t="shared" si="69"/>
        <v>17.71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8331</v>
      </c>
      <c r="P1105" t="s">
        <v>8332</v>
      </c>
      <c r="Q1105" s="9">
        <f t="shared" si="68"/>
        <v>2</v>
      </c>
      <c r="R1105">
        <f t="shared" si="69"/>
        <v>16.2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8331</v>
      </c>
      <c r="P1106" t="s">
        <v>8332</v>
      </c>
      <c r="Q1106" s="9">
        <f t="shared" si="68"/>
        <v>5</v>
      </c>
      <c r="R1106">
        <f t="shared" si="69"/>
        <v>80.3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8331</v>
      </c>
      <c r="P1107" t="s">
        <v>8332</v>
      </c>
      <c r="Q1107" s="9">
        <f t="shared" si="68"/>
        <v>0</v>
      </c>
      <c r="R1107">
        <f t="shared" si="69"/>
        <v>71.55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8331</v>
      </c>
      <c r="P1108" t="s">
        <v>8332</v>
      </c>
      <c r="Q1108" s="9">
        <f t="shared" si="68"/>
        <v>41</v>
      </c>
      <c r="R1108">
        <f t="shared" si="69"/>
        <v>23.57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8331</v>
      </c>
      <c r="P1109" t="s">
        <v>8332</v>
      </c>
      <c r="Q1109" s="9">
        <f t="shared" si="68"/>
        <v>0</v>
      </c>
      <c r="R1109">
        <f t="shared" si="69"/>
        <v>0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8331</v>
      </c>
      <c r="P1110" t="s">
        <v>8332</v>
      </c>
      <c r="Q1110" s="9">
        <f t="shared" si="68"/>
        <v>3</v>
      </c>
      <c r="R1110">
        <f t="shared" si="69"/>
        <v>34.880000000000003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8331</v>
      </c>
      <c r="P1111" t="s">
        <v>8332</v>
      </c>
      <c r="Q1111" s="9">
        <f t="shared" si="68"/>
        <v>0</v>
      </c>
      <c r="R1111">
        <f t="shared" si="69"/>
        <v>15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8331</v>
      </c>
      <c r="P1112" t="s">
        <v>8332</v>
      </c>
      <c r="Q1112" s="9">
        <f t="shared" si="68"/>
        <v>1</v>
      </c>
      <c r="R1112">
        <f t="shared" si="69"/>
        <v>23.18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8331</v>
      </c>
      <c r="P1113" t="s">
        <v>8332</v>
      </c>
      <c r="Q1113" s="9">
        <f t="shared" si="68"/>
        <v>0</v>
      </c>
      <c r="R1113">
        <f t="shared" si="69"/>
        <v>1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8331</v>
      </c>
      <c r="P1114" t="s">
        <v>8332</v>
      </c>
      <c r="Q1114" s="9">
        <f t="shared" si="68"/>
        <v>36</v>
      </c>
      <c r="R1114">
        <f t="shared" si="69"/>
        <v>100.23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8331</v>
      </c>
      <c r="P1115" t="s">
        <v>8332</v>
      </c>
      <c r="Q1115" s="9">
        <f t="shared" si="68"/>
        <v>1</v>
      </c>
      <c r="R1115">
        <f t="shared" si="69"/>
        <v>5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8331</v>
      </c>
      <c r="P1116" t="s">
        <v>8332</v>
      </c>
      <c r="Q1116" s="9">
        <f t="shared" si="68"/>
        <v>0</v>
      </c>
      <c r="R1116">
        <f t="shared" si="69"/>
        <v>3.33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8331</v>
      </c>
      <c r="P1117" t="s">
        <v>8332</v>
      </c>
      <c r="Q1117" s="9">
        <f t="shared" si="68"/>
        <v>0</v>
      </c>
      <c r="R1117">
        <f t="shared" si="69"/>
        <v>13.25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8331</v>
      </c>
      <c r="P1118" t="s">
        <v>8332</v>
      </c>
      <c r="Q1118" s="9">
        <f t="shared" si="68"/>
        <v>0</v>
      </c>
      <c r="R1118">
        <f t="shared" si="69"/>
        <v>17.850000000000001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8331</v>
      </c>
      <c r="P1119" t="s">
        <v>8332</v>
      </c>
      <c r="Q1119" s="9">
        <f t="shared" si="68"/>
        <v>8</v>
      </c>
      <c r="R1119">
        <f t="shared" si="69"/>
        <v>10.38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8331</v>
      </c>
      <c r="P1120" t="s">
        <v>8332</v>
      </c>
      <c r="Q1120" s="9">
        <f t="shared" si="68"/>
        <v>2</v>
      </c>
      <c r="R1120">
        <f t="shared" si="69"/>
        <v>36.33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8331</v>
      </c>
      <c r="P1121" t="s">
        <v>8332</v>
      </c>
      <c r="Q1121" s="9">
        <f t="shared" si="68"/>
        <v>0</v>
      </c>
      <c r="R1121">
        <f t="shared" si="69"/>
        <v>5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8331</v>
      </c>
      <c r="P1122" t="s">
        <v>8332</v>
      </c>
      <c r="Q1122" s="9">
        <f t="shared" si="68"/>
        <v>0</v>
      </c>
      <c r="R1122">
        <f t="shared" si="69"/>
        <v>0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8331</v>
      </c>
      <c r="P1123" t="s">
        <v>8332</v>
      </c>
      <c r="Q1123" s="9">
        <f t="shared" si="68"/>
        <v>0</v>
      </c>
      <c r="R1123">
        <f t="shared" si="69"/>
        <v>5.8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8331</v>
      </c>
      <c r="P1124" t="s">
        <v>8332</v>
      </c>
      <c r="Q1124" s="9">
        <f t="shared" si="68"/>
        <v>0</v>
      </c>
      <c r="R1124">
        <f t="shared" si="69"/>
        <v>0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8331</v>
      </c>
      <c r="P1125" t="s">
        <v>8332</v>
      </c>
      <c r="Q1125" s="9">
        <f t="shared" si="68"/>
        <v>0</v>
      </c>
      <c r="R1125">
        <f t="shared" si="69"/>
        <v>3.67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8331</v>
      </c>
      <c r="P1126" t="s">
        <v>8333</v>
      </c>
      <c r="Q1126" s="9">
        <f t="shared" si="68"/>
        <v>0</v>
      </c>
      <c r="R1126">
        <f t="shared" si="69"/>
        <v>60.71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8331</v>
      </c>
      <c r="P1127" t="s">
        <v>8333</v>
      </c>
      <c r="Q1127" s="9">
        <f t="shared" si="68"/>
        <v>0</v>
      </c>
      <c r="R1127">
        <f t="shared" si="69"/>
        <v>0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8331</v>
      </c>
      <c r="P1128" t="s">
        <v>8333</v>
      </c>
      <c r="Q1128" s="9">
        <f t="shared" si="68"/>
        <v>1</v>
      </c>
      <c r="R1128">
        <f t="shared" si="69"/>
        <v>5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8331</v>
      </c>
      <c r="P1129" t="s">
        <v>8333</v>
      </c>
      <c r="Q1129" s="9">
        <f t="shared" si="68"/>
        <v>2</v>
      </c>
      <c r="R1129">
        <f t="shared" si="69"/>
        <v>25.43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8331</v>
      </c>
      <c r="P1130" t="s">
        <v>8333</v>
      </c>
      <c r="Q1130" s="9">
        <f t="shared" si="68"/>
        <v>0</v>
      </c>
      <c r="R1130">
        <f t="shared" si="69"/>
        <v>1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8331</v>
      </c>
      <c r="P1131" t="s">
        <v>8333</v>
      </c>
      <c r="Q1131" s="9">
        <f t="shared" si="68"/>
        <v>0</v>
      </c>
      <c r="R1131">
        <f t="shared" si="69"/>
        <v>10.5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8331</v>
      </c>
      <c r="P1132" t="s">
        <v>8333</v>
      </c>
      <c r="Q1132" s="9">
        <f t="shared" si="68"/>
        <v>0</v>
      </c>
      <c r="R1132">
        <f t="shared" si="69"/>
        <v>3.67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8331</v>
      </c>
      <c r="P1133" t="s">
        <v>8333</v>
      </c>
      <c r="Q1133" s="9">
        <f t="shared" si="68"/>
        <v>0</v>
      </c>
      <c r="R1133">
        <f t="shared" si="69"/>
        <v>0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8331</v>
      </c>
      <c r="P1134" t="s">
        <v>8333</v>
      </c>
      <c r="Q1134" s="9">
        <f t="shared" si="68"/>
        <v>14</v>
      </c>
      <c r="R1134">
        <f t="shared" si="69"/>
        <v>110.62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8331</v>
      </c>
      <c r="P1135" t="s">
        <v>8333</v>
      </c>
      <c r="Q1135" s="9">
        <f t="shared" si="68"/>
        <v>1</v>
      </c>
      <c r="R1135">
        <f t="shared" si="69"/>
        <v>20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8331</v>
      </c>
      <c r="P1136" t="s">
        <v>8333</v>
      </c>
      <c r="Q1136" s="9">
        <f t="shared" si="68"/>
        <v>0</v>
      </c>
      <c r="R1136">
        <f t="shared" si="69"/>
        <v>1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8331</v>
      </c>
      <c r="P1137" t="s">
        <v>8333</v>
      </c>
      <c r="Q1137" s="9">
        <f t="shared" si="68"/>
        <v>5</v>
      </c>
      <c r="R1137">
        <f t="shared" si="69"/>
        <v>50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8331</v>
      </c>
      <c r="P1138" t="s">
        <v>8333</v>
      </c>
      <c r="Q1138" s="9">
        <f t="shared" si="68"/>
        <v>6</v>
      </c>
      <c r="R1138">
        <f t="shared" si="69"/>
        <v>45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8331</v>
      </c>
      <c r="P1139" t="s">
        <v>8333</v>
      </c>
      <c r="Q1139" s="9">
        <f t="shared" si="68"/>
        <v>40</v>
      </c>
      <c r="R1139">
        <f t="shared" si="69"/>
        <v>253.21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8331</v>
      </c>
      <c r="P1140" t="s">
        <v>8333</v>
      </c>
      <c r="Q1140" s="9">
        <f t="shared" si="68"/>
        <v>0</v>
      </c>
      <c r="R1140">
        <f t="shared" si="69"/>
        <v>31.25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8331</v>
      </c>
      <c r="P1141" t="s">
        <v>8333</v>
      </c>
      <c r="Q1141" s="9">
        <f t="shared" si="68"/>
        <v>0</v>
      </c>
      <c r="R1141">
        <f t="shared" si="69"/>
        <v>5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8331</v>
      </c>
      <c r="P1142" t="s">
        <v>8333</v>
      </c>
      <c r="Q1142" s="9">
        <f t="shared" si="68"/>
        <v>0</v>
      </c>
      <c r="R1142">
        <f t="shared" si="69"/>
        <v>0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8331</v>
      </c>
      <c r="P1143" t="s">
        <v>8333</v>
      </c>
      <c r="Q1143" s="9">
        <f t="shared" si="68"/>
        <v>0</v>
      </c>
      <c r="R1143">
        <f t="shared" si="69"/>
        <v>0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8331</v>
      </c>
      <c r="P1144" t="s">
        <v>8333</v>
      </c>
      <c r="Q1144" s="9">
        <f t="shared" si="68"/>
        <v>0</v>
      </c>
      <c r="R1144">
        <f t="shared" si="69"/>
        <v>0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8331</v>
      </c>
      <c r="P1145" t="s">
        <v>8333</v>
      </c>
      <c r="Q1145" s="9">
        <f t="shared" si="68"/>
        <v>0</v>
      </c>
      <c r="R1145">
        <f t="shared" si="69"/>
        <v>23.25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8334</v>
      </c>
      <c r="P1146" t="s">
        <v>8335</v>
      </c>
      <c r="Q1146" s="9">
        <f t="shared" si="68"/>
        <v>0</v>
      </c>
      <c r="R1146">
        <f t="shared" si="69"/>
        <v>0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8334</v>
      </c>
      <c r="P1147" t="s">
        <v>8335</v>
      </c>
      <c r="Q1147" s="9">
        <f t="shared" si="68"/>
        <v>0</v>
      </c>
      <c r="R1147">
        <f t="shared" si="69"/>
        <v>100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8334</v>
      </c>
      <c r="P1148" t="s">
        <v>8335</v>
      </c>
      <c r="Q1148" s="9">
        <f t="shared" si="68"/>
        <v>9</v>
      </c>
      <c r="R1148">
        <f t="shared" si="69"/>
        <v>44.17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8334</v>
      </c>
      <c r="P1149" t="s">
        <v>8335</v>
      </c>
      <c r="Q1149" s="9">
        <f t="shared" si="68"/>
        <v>0</v>
      </c>
      <c r="R1149">
        <f t="shared" si="69"/>
        <v>0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8334</v>
      </c>
      <c r="P1150" t="s">
        <v>8335</v>
      </c>
      <c r="Q1150" s="9">
        <f t="shared" si="68"/>
        <v>0</v>
      </c>
      <c r="R1150">
        <f t="shared" si="69"/>
        <v>24.33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8334</v>
      </c>
      <c r="P1151" t="s">
        <v>8335</v>
      </c>
      <c r="Q1151" s="9">
        <f t="shared" si="68"/>
        <v>0</v>
      </c>
      <c r="R1151">
        <f t="shared" si="69"/>
        <v>37.5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8334</v>
      </c>
      <c r="P1152" t="s">
        <v>8335</v>
      </c>
      <c r="Q1152" s="9">
        <f t="shared" si="68"/>
        <v>10</v>
      </c>
      <c r="R1152">
        <f t="shared" si="69"/>
        <v>42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8334</v>
      </c>
      <c r="P1153" t="s">
        <v>8335</v>
      </c>
      <c r="Q1153" s="9">
        <f t="shared" si="68"/>
        <v>0</v>
      </c>
      <c r="R1153">
        <f t="shared" si="69"/>
        <v>0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8334</v>
      </c>
      <c r="P1154" t="s">
        <v>8335</v>
      </c>
      <c r="Q1154" s="9">
        <f t="shared" ref="Q1154:Q1217" si="72">ROUND(E1154/D1154*100,0)</f>
        <v>6</v>
      </c>
      <c r="R1154">
        <f t="shared" si="69"/>
        <v>60.73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8334</v>
      </c>
      <c r="P1155" t="s">
        <v>8335</v>
      </c>
      <c r="Q1155" s="9">
        <f t="shared" si="72"/>
        <v>1</v>
      </c>
      <c r="R1155">
        <f t="shared" ref="R1155:R1218" si="73">IFERROR(ROUND(E1155/L1155,2),0)</f>
        <v>50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8334</v>
      </c>
      <c r="P1156" t="s">
        <v>8335</v>
      </c>
      <c r="Q1156" s="9">
        <f t="shared" si="72"/>
        <v>7</v>
      </c>
      <c r="R1156">
        <f t="shared" si="73"/>
        <v>108.33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8334</v>
      </c>
      <c r="P1157" t="s">
        <v>8335</v>
      </c>
      <c r="Q1157" s="9">
        <f t="shared" si="72"/>
        <v>1</v>
      </c>
      <c r="R1157">
        <f t="shared" si="73"/>
        <v>23.5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8334</v>
      </c>
      <c r="P1158" t="s">
        <v>8335</v>
      </c>
      <c r="Q1158" s="9">
        <f t="shared" si="72"/>
        <v>0</v>
      </c>
      <c r="R1158">
        <f t="shared" si="73"/>
        <v>0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8334</v>
      </c>
      <c r="P1159" t="s">
        <v>8335</v>
      </c>
      <c r="Q1159" s="9">
        <f t="shared" si="72"/>
        <v>2</v>
      </c>
      <c r="R1159">
        <f t="shared" si="73"/>
        <v>50.33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8334</v>
      </c>
      <c r="P1160" t="s">
        <v>8335</v>
      </c>
      <c r="Q1160" s="9">
        <f t="shared" si="72"/>
        <v>0</v>
      </c>
      <c r="R1160">
        <f t="shared" si="73"/>
        <v>11.67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8334</v>
      </c>
      <c r="P1161" t="s">
        <v>8335</v>
      </c>
      <c r="Q1161" s="9">
        <f t="shared" si="72"/>
        <v>0</v>
      </c>
      <c r="R1161">
        <f t="shared" si="73"/>
        <v>0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8334</v>
      </c>
      <c r="P1162" t="s">
        <v>8335</v>
      </c>
      <c r="Q1162" s="9">
        <f t="shared" si="72"/>
        <v>4</v>
      </c>
      <c r="R1162">
        <f t="shared" si="73"/>
        <v>60.79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8334</v>
      </c>
      <c r="P1163" t="s">
        <v>8335</v>
      </c>
      <c r="Q1163" s="9">
        <f t="shared" si="72"/>
        <v>0</v>
      </c>
      <c r="R1163">
        <f t="shared" si="73"/>
        <v>0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8334</v>
      </c>
      <c r="P1164" t="s">
        <v>8335</v>
      </c>
      <c r="Q1164" s="9">
        <f t="shared" si="72"/>
        <v>0</v>
      </c>
      <c r="R1164">
        <f t="shared" si="73"/>
        <v>17.5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8334</v>
      </c>
      <c r="P1165" t="s">
        <v>8335</v>
      </c>
      <c r="Q1165" s="9">
        <f t="shared" si="72"/>
        <v>0</v>
      </c>
      <c r="R1165">
        <f t="shared" si="73"/>
        <v>0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8334</v>
      </c>
      <c r="P1166" t="s">
        <v>8335</v>
      </c>
      <c r="Q1166" s="9">
        <f t="shared" si="72"/>
        <v>0</v>
      </c>
      <c r="R1166">
        <f t="shared" si="73"/>
        <v>0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8334</v>
      </c>
      <c r="P1167" t="s">
        <v>8335</v>
      </c>
      <c r="Q1167" s="9">
        <f t="shared" si="72"/>
        <v>21</v>
      </c>
      <c r="R1167">
        <f t="shared" si="73"/>
        <v>82.82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8334</v>
      </c>
      <c r="P1168" t="s">
        <v>8335</v>
      </c>
      <c r="Q1168" s="9">
        <f t="shared" si="72"/>
        <v>19</v>
      </c>
      <c r="R1168">
        <f t="shared" si="73"/>
        <v>358.88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8334</v>
      </c>
      <c r="P1169" t="s">
        <v>8335</v>
      </c>
      <c r="Q1169" s="9">
        <f t="shared" si="72"/>
        <v>2</v>
      </c>
      <c r="R1169">
        <f t="shared" si="73"/>
        <v>61.19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8334</v>
      </c>
      <c r="P1170" t="s">
        <v>8335</v>
      </c>
      <c r="Q1170" s="9">
        <f t="shared" si="72"/>
        <v>6</v>
      </c>
      <c r="R1170">
        <f t="shared" si="73"/>
        <v>340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8334</v>
      </c>
      <c r="P1171" t="s">
        <v>8335</v>
      </c>
      <c r="Q1171" s="9">
        <f t="shared" si="72"/>
        <v>0</v>
      </c>
      <c r="R1171">
        <f t="shared" si="73"/>
        <v>5.67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8334</v>
      </c>
      <c r="P1172" t="s">
        <v>8335</v>
      </c>
      <c r="Q1172" s="9">
        <f t="shared" si="72"/>
        <v>0</v>
      </c>
      <c r="R1172">
        <f t="shared" si="73"/>
        <v>50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8334</v>
      </c>
      <c r="P1173" t="s">
        <v>8335</v>
      </c>
      <c r="Q1173" s="9">
        <f t="shared" si="72"/>
        <v>0</v>
      </c>
      <c r="R1173">
        <f t="shared" si="73"/>
        <v>25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8334</v>
      </c>
      <c r="P1174" t="s">
        <v>8335</v>
      </c>
      <c r="Q1174" s="9">
        <f t="shared" si="72"/>
        <v>0</v>
      </c>
      <c r="R1174">
        <f t="shared" si="73"/>
        <v>0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8334</v>
      </c>
      <c r="P1175" t="s">
        <v>8335</v>
      </c>
      <c r="Q1175" s="9">
        <f t="shared" si="72"/>
        <v>0</v>
      </c>
      <c r="R1175">
        <f t="shared" si="73"/>
        <v>30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8334</v>
      </c>
      <c r="P1176" t="s">
        <v>8335</v>
      </c>
      <c r="Q1176" s="9">
        <f t="shared" si="72"/>
        <v>6</v>
      </c>
      <c r="R1176">
        <f t="shared" si="73"/>
        <v>46.63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8334</v>
      </c>
      <c r="P1177" t="s">
        <v>8335</v>
      </c>
      <c r="Q1177" s="9">
        <f t="shared" si="72"/>
        <v>3</v>
      </c>
      <c r="R1177">
        <f t="shared" si="73"/>
        <v>65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8334</v>
      </c>
      <c r="P1178" t="s">
        <v>8335</v>
      </c>
      <c r="Q1178" s="9">
        <f t="shared" si="72"/>
        <v>0</v>
      </c>
      <c r="R1178">
        <f t="shared" si="73"/>
        <v>10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8334</v>
      </c>
      <c r="P1179" t="s">
        <v>8335</v>
      </c>
      <c r="Q1179" s="9">
        <f t="shared" si="72"/>
        <v>0</v>
      </c>
      <c r="R1179">
        <f t="shared" si="73"/>
        <v>0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8334</v>
      </c>
      <c r="P1180" t="s">
        <v>8335</v>
      </c>
      <c r="Q1180" s="9">
        <f t="shared" si="72"/>
        <v>0</v>
      </c>
      <c r="R1180">
        <f t="shared" si="73"/>
        <v>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8334</v>
      </c>
      <c r="P1181" t="s">
        <v>8335</v>
      </c>
      <c r="Q1181" s="9">
        <f t="shared" si="72"/>
        <v>5</v>
      </c>
      <c r="R1181">
        <f t="shared" si="73"/>
        <v>640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8334</v>
      </c>
      <c r="P1182" t="s">
        <v>8335</v>
      </c>
      <c r="Q1182" s="9">
        <f t="shared" si="72"/>
        <v>12</v>
      </c>
      <c r="R1182">
        <f t="shared" si="73"/>
        <v>69.12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8334</v>
      </c>
      <c r="P1183" t="s">
        <v>8335</v>
      </c>
      <c r="Q1183" s="9">
        <f t="shared" si="72"/>
        <v>0</v>
      </c>
      <c r="R1183">
        <f t="shared" si="73"/>
        <v>1.33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8334</v>
      </c>
      <c r="P1184" t="s">
        <v>8335</v>
      </c>
      <c r="Q1184" s="9">
        <f t="shared" si="72"/>
        <v>4</v>
      </c>
      <c r="R1184">
        <f t="shared" si="73"/>
        <v>10.5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8334</v>
      </c>
      <c r="P1185" t="s">
        <v>8335</v>
      </c>
      <c r="Q1185" s="9">
        <f t="shared" si="72"/>
        <v>4</v>
      </c>
      <c r="R1185">
        <f t="shared" si="73"/>
        <v>33.33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8336</v>
      </c>
      <c r="P1186" t="s">
        <v>8337</v>
      </c>
      <c r="Q1186" s="9">
        <f t="shared" si="72"/>
        <v>105</v>
      </c>
      <c r="R1186">
        <f t="shared" si="73"/>
        <v>61.56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8336</v>
      </c>
      <c r="P1187" t="s">
        <v>8337</v>
      </c>
      <c r="Q1187" s="9">
        <f t="shared" si="72"/>
        <v>105</v>
      </c>
      <c r="R1187">
        <f t="shared" si="73"/>
        <v>118.74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8336</v>
      </c>
      <c r="P1188" t="s">
        <v>8337</v>
      </c>
      <c r="Q1188" s="9">
        <f t="shared" si="72"/>
        <v>107</v>
      </c>
      <c r="R1188">
        <f t="shared" si="73"/>
        <v>65.08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8336</v>
      </c>
      <c r="P1189" t="s">
        <v>8337</v>
      </c>
      <c r="Q1189" s="9">
        <f t="shared" si="72"/>
        <v>104</v>
      </c>
      <c r="R1189">
        <f t="shared" si="73"/>
        <v>130.16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8336</v>
      </c>
      <c r="P1190" t="s">
        <v>8337</v>
      </c>
      <c r="Q1190" s="9">
        <f t="shared" si="72"/>
        <v>161</v>
      </c>
      <c r="R1190">
        <f t="shared" si="73"/>
        <v>37.78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8336</v>
      </c>
      <c r="P1191" t="s">
        <v>8337</v>
      </c>
      <c r="Q1191" s="9">
        <f t="shared" si="72"/>
        <v>108</v>
      </c>
      <c r="R1191">
        <f t="shared" si="73"/>
        <v>112.79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8336</v>
      </c>
      <c r="P1192" t="s">
        <v>8337</v>
      </c>
      <c r="Q1192" s="9">
        <f t="shared" si="72"/>
        <v>135</v>
      </c>
      <c r="R1192">
        <f t="shared" si="73"/>
        <v>51.92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8336</v>
      </c>
      <c r="P1193" t="s">
        <v>8337</v>
      </c>
      <c r="Q1193" s="9">
        <f t="shared" si="72"/>
        <v>109</v>
      </c>
      <c r="R1193">
        <f t="shared" si="73"/>
        <v>89.24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8336</v>
      </c>
      <c r="P1194" t="s">
        <v>8337</v>
      </c>
      <c r="Q1194" s="9">
        <f t="shared" si="72"/>
        <v>290</v>
      </c>
      <c r="R1194">
        <f t="shared" si="73"/>
        <v>19.329999999999998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8336</v>
      </c>
      <c r="P1195" t="s">
        <v>8337</v>
      </c>
      <c r="Q1195" s="9">
        <f t="shared" si="72"/>
        <v>104</v>
      </c>
      <c r="R1195">
        <f t="shared" si="73"/>
        <v>79.97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8336</v>
      </c>
      <c r="P1196" t="s">
        <v>8337</v>
      </c>
      <c r="Q1196" s="9">
        <f t="shared" si="72"/>
        <v>322</v>
      </c>
      <c r="R1196">
        <f t="shared" si="73"/>
        <v>56.41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8336</v>
      </c>
      <c r="P1197" t="s">
        <v>8337</v>
      </c>
      <c r="Q1197" s="9">
        <f t="shared" si="72"/>
        <v>135</v>
      </c>
      <c r="R1197">
        <f t="shared" si="73"/>
        <v>79.41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8336</v>
      </c>
      <c r="P1198" t="s">
        <v>8337</v>
      </c>
      <c r="Q1198" s="9">
        <f t="shared" si="72"/>
        <v>270</v>
      </c>
      <c r="R1198">
        <f t="shared" si="73"/>
        <v>76.44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8336</v>
      </c>
      <c r="P1199" t="s">
        <v>8337</v>
      </c>
      <c r="Q1199" s="9">
        <f t="shared" si="72"/>
        <v>253</v>
      </c>
      <c r="R1199">
        <f t="shared" si="73"/>
        <v>121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8336</v>
      </c>
      <c r="P1200" t="s">
        <v>8337</v>
      </c>
      <c r="Q1200" s="9">
        <f t="shared" si="72"/>
        <v>261</v>
      </c>
      <c r="R1200">
        <f t="shared" si="73"/>
        <v>54.62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8336</v>
      </c>
      <c r="P1201" t="s">
        <v>8337</v>
      </c>
      <c r="Q1201" s="9">
        <f t="shared" si="72"/>
        <v>101</v>
      </c>
      <c r="R1201">
        <f t="shared" si="73"/>
        <v>299.22000000000003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8336</v>
      </c>
      <c r="P1202" t="s">
        <v>8337</v>
      </c>
      <c r="Q1202" s="9">
        <f t="shared" si="72"/>
        <v>126</v>
      </c>
      <c r="R1202">
        <f t="shared" si="73"/>
        <v>58.53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8336</v>
      </c>
      <c r="P1203" t="s">
        <v>8337</v>
      </c>
      <c r="Q1203" s="9">
        <f t="shared" si="72"/>
        <v>102</v>
      </c>
      <c r="R1203">
        <f t="shared" si="73"/>
        <v>55.37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8336</v>
      </c>
      <c r="P1204" t="s">
        <v>8337</v>
      </c>
      <c r="Q1204" s="9">
        <f t="shared" si="72"/>
        <v>199</v>
      </c>
      <c r="R1204">
        <f t="shared" si="73"/>
        <v>183.8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8336</v>
      </c>
      <c r="P1205" t="s">
        <v>8337</v>
      </c>
      <c r="Q1205" s="9">
        <f t="shared" si="72"/>
        <v>102</v>
      </c>
      <c r="R1205">
        <f t="shared" si="73"/>
        <v>165.35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8336</v>
      </c>
      <c r="P1206" t="s">
        <v>8337</v>
      </c>
      <c r="Q1206" s="9">
        <f t="shared" si="72"/>
        <v>103</v>
      </c>
      <c r="R1206">
        <f t="shared" si="73"/>
        <v>234.79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8336</v>
      </c>
      <c r="P1207" t="s">
        <v>8337</v>
      </c>
      <c r="Q1207" s="9">
        <f t="shared" si="72"/>
        <v>101</v>
      </c>
      <c r="R1207">
        <f t="shared" si="73"/>
        <v>211.48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8336</v>
      </c>
      <c r="P1208" t="s">
        <v>8337</v>
      </c>
      <c r="Q1208" s="9">
        <f t="shared" si="72"/>
        <v>115</v>
      </c>
      <c r="R1208">
        <f t="shared" si="73"/>
        <v>32.340000000000003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8336</v>
      </c>
      <c r="P1209" t="s">
        <v>8337</v>
      </c>
      <c r="Q1209" s="9">
        <f t="shared" si="72"/>
        <v>104</v>
      </c>
      <c r="R1209">
        <f t="shared" si="73"/>
        <v>123.38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8336</v>
      </c>
      <c r="P1210" t="s">
        <v>8337</v>
      </c>
      <c r="Q1210" s="9">
        <f t="shared" si="72"/>
        <v>155</v>
      </c>
      <c r="R1210">
        <f t="shared" si="73"/>
        <v>207.07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8336</v>
      </c>
      <c r="P1211" t="s">
        <v>8337</v>
      </c>
      <c r="Q1211" s="9">
        <f t="shared" si="72"/>
        <v>106</v>
      </c>
      <c r="R1211">
        <f t="shared" si="73"/>
        <v>138.26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8336</v>
      </c>
      <c r="P1212" t="s">
        <v>8337</v>
      </c>
      <c r="Q1212" s="9">
        <f t="shared" si="72"/>
        <v>254</v>
      </c>
      <c r="R1212">
        <f t="shared" si="73"/>
        <v>493.82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8336</v>
      </c>
      <c r="P1213" t="s">
        <v>8337</v>
      </c>
      <c r="Q1213" s="9">
        <f t="shared" si="72"/>
        <v>101</v>
      </c>
      <c r="R1213">
        <f t="shared" si="73"/>
        <v>168.5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8336</v>
      </c>
      <c r="P1214" t="s">
        <v>8337</v>
      </c>
      <c r="Q1214" s="9">
        <f t="shared" si="72"/>
        <v>129</v>
      </c>
      <c r="R1214">
        <f t="shared" si="73"/>
        <v>38.869999999999997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8336</v>
      </c>
      <c r="P1215" t="s">
        <v>8337</v>
      </c>
      <c r="Q1215" s="9">
        <f t="shared" si="72"/>
        <v>102</v>
      </c>
      <c r="R1215">
        <f t="shared" si="73"/>
        <v>61.53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8336</v>
      </c>
      <c r="P1216" t="s">
        <v>8337</v>
      </c>
      <c r="Q1216" s="9">
        <f t="shared" si="72"/>
        <v>132</v>
      </c>
      <c r="R1216">
        <f t="shared" si="73"/>
        <v>105.44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8336</v>
      </c>
      <c r="P1217" t="s">
        <v>8337</v>
      </c>
      <c r="Q1217" s="9">
        <f t="shared" si="72"/>
        <v>786</v>
      </c>
      <c r="R1217">
        <f t="shared" si="73"/>
        <v>71.59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8336</v>
      </c>
      <c r="P1218" t="s">
        <v>8337</v>
      </c>
      <c r="Q1218" s="9">
        <f t="shared" ref="Q1218:Q1281" si="76">ROUND(E1218/D1218*100,0)</f>
        <v>146</v>
      </c>
      <c r="R1218">
        <f t="shared" si="73"/>
        <v>91.88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8336</v>
      </c>
      <c r="P1219" t="s">
        <v>8337</v>
      </c>
      <c r="Q1219" s="9">
        <f t="shared" si="76"/>
        <v>103</v>
      </c>
      <c r="R1219">
        <f t="shared" ref="R1219:R1282" si="77">IFERROR(ROUND(E1219/L1219,2),0)</f>
        <v>148.57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8336</v>
      </c>
      <c r="P1220" t="s">
        <v>8337</v>
      </c>
      <c r="Q1220" s="9">
        <f t="shared" si="76"/>
        <v>172</v>
      </c>
      <c r="R1220">
        <f t="shared" si="77"/>
        <v>174.21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8336</v>
      </c>
      <c r="P1221" t="s">
        <v>8337</v>
      </c>
      <c r="Q1221" s="9">
        <f t="shared" si="76"/>
        <v>159</v>
      </c>
      <c r="R1221">
        <f t="shared" si="77"/>
        <v>102.86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8336</v>
      </c>
      <c r="P1222" t="s">
        <v>8337</v>
      </c>
      <c r="Q1222" s="9">
        <f t="shared" si="76"/>
        <v>104</v>
      </c>
      <c r="R1222">
        <f t="shared" si="77"/>
        <v>111.18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8336</v>
      </c>
      <c r="P1223" t="s">
        <v>8337</v>
      </c>
      <c r="Q1223" s="9">
        <f t="shared" si="76"/>
        <v>111</v>
      </c>
      <c r="R1223">
        <f t="shared" si="77"/>
        <v>23.8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8336</v>
      </c>
      <c r="P1224" t="s">
        <v>8337</v>
      </c>
      <c r="Q1224" s="9">
        <f t="shared" si="76"/>
        <v>280</v>
      </c>
      <c r="R1224">
        <f t="shared" si="77"/>
        <v>81.27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8336</v>
      </c>
      <c r="P1225" t="s">
        <v>8337</v>
      </c>
      <c r="Q1225" s="9">
        <f t="shared" si="76"/>
        <v>112</v>
      </c>
      <c r="R1225">
        <f t="shared" si="77"/>
        <v>116.21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8323</v>
      </c>
      <c r="P1226" t="s">
        <v>8338</v>
      </c>
      <c r="Q1226" s="9">
        <f t="shared" si="76"/>
        <v>7</v>
      </c>
      <c r="R1226">
        <f t="shared" si="77"/>
        <v>58.89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8323</v>
      </c>
      <c r="P1227" t="s">
        <v>8338</v>
      </c>
      <c r="Q1227" s="9">
        <f t="shared" si="76"/>
        <v>4</v>
      </c>
      <c r="R1227">
        <f t="shared" si="77"/>
        <v>44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8323</v>
      </c>
      <c r="P1228" t="s">
        <v>8338</v>
      </c>
      <c r="Q1228" s="9">
        <f t="shared" si="76"/>
        <v>4</v>
      </c>
      <c r="R1228">
        <f t="shared" si="77"/>
        <v>48.43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8323</v>
      </c>
      <c r="P1229" t="s">
        <v>8338</v>
      </c>
      <c r="Q1229" s="9">
        <f t="shared" si="76"/>
        <v>0</v>
      </c>
      <c r="R1229">
        <f t="shared" si="77"/>
        <v>0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8323</v>
      </c>
      <c r="P1230" t="s">
        <v>8338</v>
      </c>
      <c r="Q1230" s="9">
        <f t="shared" si="76"/>
        <v>29</v>
      </c>
      <c r="R1230">
        <f t="shared" si="77"/>
        <v>61.04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8323</v>
      </c>
      <c r="P1231" t="s">
        <v>8338</v>
      </c>
      <c r="Q1231" s="9">
        <f t="shared" si="76"/>
        <v>1</v>
      </c>
      <c r="R1231">
        <f t="shared" si="77"/>
        <v>25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8323</v>
      </c>
      <c r="P1232" t="s">
        <v>8338</v>
      </c>
      <c r="Q1232" s="9">
        <f t="shared" si="76"/>
        <v>0</v>
      </c>
      <c r="R1232">
        <f t="shared" si="77"/>
        <v>0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8323</v>
      </c>
      <c r="P1233" t="s">
        <v>8338</v>
      </c>
      <c r="Q1233" s="9">
        <f t="shared" si="76"/>
        <v>0</v>
      </c>
      <c r="R1233">
        <f t="shared" si="77"/>
        <v>0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8323</v>
      </c>
      <c r="P1234" t="s">
        <v>8338</v>
      </c>
      <c r="Q1234" s="9">
        <f t="shared" si="76"/>
        <v>1</v>
      </c>
      <c r="R1234">
        <f t="shared" si="77"/>
        <v>40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8323</v>
      </c>
      <c r="P1235" t="s">
        <v>8338</v>
      </c>
      <c r="Q1235" s="9">
        <f t="shared" si="76"/>
        <v>12</v>
      </c>
      <c r="R1235">
        <f t="shared" si="77"/>
        <v>19.329999999999998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8323</v>
      </c>
      <c r="P1236" t="s">
        <v>8338</v>
      </c>
      <c r="Q1236" s="9">
        <f t="shared" si="76"/>
        <v>0</v>
      </c>
      <c r="R1236">
        <f t="shared" si="77"/>
        <v>0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8323</v>
      </c>
      <c r="P1237" t="s">
        <v>8338</v>
      </c>
      <c r="Q1237" s="9">
        <f t="shared" si="76"/>
        <v>3</v>
      </c>
      <c r="R1237">
        <f t="shared" si="77"/>
        <v>35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8323</v>
      </c>
      <c r="P1238" t="s">
        <v>8338</v>
      </c>
      <c r="Q1238" s="9">
        <f t="shared" si="76"/>
        <v>0</v>
      </c>
      <c r="R1238">
        <f t="shared" si="77"/>
        <v>0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8323</v>
      </c>
      <c r="P1239" t="s">
        <v>8338</v>
      </c>
      <c r="Q1239" s="9">
        <f t="shared" si="76"/>
        <v>0</v>
      </c>
      <c r="R1239">
        <f t="shared" si="77"/>
        <v>0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8323</v>
      </c>
      <c r="P1240" t="s">
        <v>8338</v>
      </c>
      <c r="Q1240" s="9">
        <f t="shared" si="76"/>
        <v>18</v>
      </c>
      <c r="R1240">
        <f t="shared" si="77"/>
        <v>59.33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8323</v>
      </c>
      <c r="P1241" t="s">
        <v>8338</v>
      </c>
      <c r="Q1241" s="9">
        <f t="shared" si="76"/>
        <v>0</v>
      </c>
      <c r="R1241">
        <f t="shared" si="77"/>
        <v>0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8323</v>
      </c>
      <c r="P1242" t="s">
        <v>8338</v>
      </c>
      <c r="Q1242" s="9">
        <f t="shared" si="76"/>
        <v>3</v>
      </c>
      <c r="R1242">
        <f t="shared" si="77"/>
        <v>30.13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8323</v>
      </c>
      <c r="P1243" t="s">
        <v>8338</v>
      </c>
      <c r="Q1243" s="9">
        <f t="shared" si="76"/>
        <v>51</v>
      </c>
      <c r="R1243">
        <f t="shared" si="77"/>
        <v>74.62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8323</v>
      </c>
      <c r="P1244" t="s">
        <v>8338</v>
      </c>
      <c r="Q1244" s="9">
        <f t="shared" si="76"/>
        <v>1</v>
      </c>
      <c r="R1244">
        <f t="shared" si="77"/>
        <v>5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8323</v>
      </c>
      <c r="P1245" t="s">
        <v>8338</v>
      </c>
      <c r="Q1245" s="9">
        <f t="shared" si="76"/>
        <v>14</v>
      </c>
      <c r="R1245">
        <f t="shared" si="77"/>
        <v>44.5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8323</v>
      </c>
      <c r="P1246" t="s">
        <v>8324</v>
      </c>
      <c r="Q1246" s="9">
        <f t="shared" si="76"/>
        <v>104</v>
      </c>
      <c r="R1246">
        <f t="shared" si="77"/>
        <v>46.13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8323</v>
      </c>
      <c r="P1247" t="s">
        <v>8324</v>
      </c>
      <c r="Q1247" s="9">
        <f t="shared" si="76"/>
        <v>120</v>
      </c>
      <c r="R1247">
        <f t="shared" si="77"/>
        <v>141.47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8323</v>
      </c>
      <c r="P1248" t="s">
        <v>8324</v>
      </c>
      <c r="Q1248" s="9">
        <f t="shared" si="76"/>
        <v>117</v>
      </c>
      <c r="R1248">
        <f t="shared" si="77"/>
        <v>75.48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8323</v>
      </c>
      <c r="P1249" t="s">
        <v>8324</v>
      </c>
      <c r="Q1249" s="9">
        <f t="shared" si="76"/>
        <v>122</v>
      </c>
      <c r="R1249">
        <f t="shared" si="77"/>
        <v>85.5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8323</v>
      </c>
      <c r="P1250" t="s">
        <v>8324</v>
      </c>
      <c r="Q1250" s="9">
        <f t="shared" si="76"/>
        <v>152</v>
      </c>
      <c r="R1250">
        <f t="shared" si="77"/>
        <v>64.25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8323</v>
      </c>
      <c r="P1251" t="s">
        <v>8324</v>
      </c>
      <c r="Q1251" s="9">
        <f t="shared" si="76"/>
        <v>104</v>
      </c>
      <c r="R1251">
        <f t="shared" si="77"/>
        <v>64.47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8323</v>
      </c>
      <c r="P1252" t="s">
        <v>8324</v>
      </c>
      <c r="Q1252" s="9">
        <f t="shared" si="76"/>
        <v>200</v>
      </c>
      <c r="R1252">
        <f t="shared" si="77"/>
        <v>118.2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8323</v>
      </c>
      <c r="P1253" t="s">
        <v>8324</v>
      </c>
      <c r="Q1253" s="9">
        <f t="shared" si="76"/>
        <v>102</v>
      </c>
      <c r="R1253">
        <f t="shared" si="77"/>
        <v>82.54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8323</v>
      </c>
      <c r="P1254" t="s">
        <v>8324</v>
      </c>
      <c r="Q1254" s="9">
        <f t="shared" si="76"/>
        <v>138</v>
      </c>
      <c r="R1254">
        <f t="shared" si="77"/>
        <v>34.17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8323</v>
      </c>
      <c r="P1255" t="s">
        <v>8324</v>
      </c>
      <c r="Q1255" s="9">
        <f t="shared" si="76"/>
        <v>303833</v>
      </c>
      <c r="R1255">
        <f t="shared" si="77"/>
        <v>42.73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8323</v>
      </c>
      <c r="P1256" t="s">
        <v>8324</v>
      </c>
      <c r="Q1256" s="9">
        <f t="shared" si="76"/>
        <v>199</v>
      </c>
      <c r="R1256">
        <f t="shared" si="77"/>
        <v>94.49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8323</v>
      </c>
      <c r="P1257" t="s">
        <v>8324</v>
      </c>
      <c r="Q1257" s="9">
        <f t="shared" si="76"/>
        <v>202</v>
      </c>
      <c r="R1257">
        <f t="shared" si="77"/>
        <v>55.7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8323</v>
      </c>
      <c r="P1258" t="s">
        <v>8324</v>
      </c>
      <c r="Q1258" s="9">
        <f t="shared" si="76"/>
        <v>118</v>
      </c>
      <c r="R1258">
        <f t="shared" si="77"/>
        <v>98.03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8323</v>
      </c>
      <c r="P1259" t="s">
        <v>8324</v>
      </c>
      <c r="Q1259" s="9">
        <f t="shared" si="76"/>
        <v>295</v>
      </c>
      <c r="R1259">
        <f t="shared" si="77"/>
        <v>92.1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8323</v>
      </c>
      <c r="P1260" t="s">
        <v>8324</v>
      </c>
      <c r="Q1260" s="9">
        <f t="shared" si="76"/>
        <v>213</v>
      </c>
      <c r="R1260">
        <f t="shared" si="77"/>
        <v>38.18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8323</v>
      </c>
      <c r="P1261" t="s">
        <v>8324</v>
      </c>
      <c r="Q1261" s="9">
        <f t="shared" si="76"/>
        <v>104</v>
      </c>
      <c r="R1261">
        <f t="shared" si="77"/>
        <v>27.15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8323</v>
      </c>
      <c r="P1262" t="s">
        <v>8324</v>
      </c>
      <c r="Q1262" s="9">
        <f t="shared" si="76"/>
        <v>114</v>
      </c>
      <c r="R1262">
        <f t="shared" si="77"/>
        <v>50.69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8323</v>
      </c>
      <c r="P1263" t="s">
        <v>8324</v>
      </c>
      <c r="Q1263" s="9">
        <f t="shared" si="76"/>
        <v>101</v>
      </c>
      <c r="R1263">
        <f t="shared" si="77"/>
        <v>38.94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8323</v>
      </c>
      <c r="P1264" t="s">
        <v>8324</v>
      </c>
      <c r="Q1264" s="9">
        <f t="shared" si="76"/>
        <v>125</v>
      </c>
      <c r="R1264">
        <f t="shared" si="77"/>
        <v>77.64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8323</v>
      </c>
      <c r="P1265" t="s">
        <v>8324</v>
      </c>
      <c r="Q1265" s="9">
        <f t="shared" si="76"/>
        <v>119</v>
      </c>
      <c r="R1265">
        <f t="shared" si="77"/>
        <v>43.54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8323</v>
      </c>
      <c r="P1266" t="s">
        <v>8324</v>
      </c>
      <c r="Q1266" s="9">
        <f t="shared" si="76"/>
        <v>166</v>
      </c>
      <c r="R1266">
        <f t="shared" si="77"/>
        <v>31.82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8323</v>
      </c>
      <c r="P1267" t="s">
        <v>8324</v>
      </c>
      <c r="Q1267" s="9">
        <f t="shared" si="76"/>
        <v>119</v>
      </c>
      <c r="R1267">
        <f t="shared" si="77"/>
        <v>63.18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8323</v>
      </c>
      <c r="P1268" t="s">
        <v>8324</v>
      </c>
      <c r="Q1268" s="9">
        <f t="shared" si="76"/>
        <v>100</v>
      </c>
      <c r="R1268">
        <f t="shared" si="77"/>
        <v>190.9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8323</v>
      </c>
      <c r="P1269" t="s">
        <v>8324</v>
      </c>
      <c r="Q1269" s="9">
        <f t="shared" si="76"/>
        <v>102</v>
      </c>
      <c r="R1269">
        <f t="shared" si="77"/>
        <v>140.86000000000001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8323</v>
      </c>
      <c r="P1270" t="s">
        <v>8324</v>
      </c>
      <c r="Q1270" s="9">
        <f t="shared" si="76"/>
        <v>117</v>
      </c>
      <c r="R1270">
        <f t="shared" si="77"/>
        <v>76.92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8323</v>
      </c>
      <c r="P1271" t="s">
        <v>8324</v>
      </c>
      <c r="Q1271" s="9">
        <f t="shared" si="76"/>
        <v>109</v>
      </c>
      <c r="R1271">
        <f t="shared" si="77"/>
        <v>99.16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8323</v>
      </c>
      <c r="P1272" t="s">
        <v>8324</v>
      </c>
      <c r="Q1272" s="9">
        <f t="shared" si="76"/>
        <v>115</v>
      </c>
      <c r="R1272">
        <f t="shared" si="77"/>
        <v>67.88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8323</v>
      </c>
      <c r="P1273" t="s">
        <v>8324</v>
      </c>
      <c r="Q1273" s="9">
        <f t="shared" si="76"/>
        <v>102</v>
      </c>
      <c r="R1273">
        <f t="shared" si="77"/>
        <v>246.29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8323</v>
      </c>
      <c r="P1274" t="s">
        <v>8324</v>
      </c>
      <c r="Q1274" s="9">
        <f t="shared" si="76"/>
        <v>106</v>
      </c>
      <c r="R1274">
        <f t="shared" si="77"/>
        <v>189.29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8323</v>
      </c>
      <c r="P1275" t="s">
        <v>8324</v>
      </c>
      <c r="Q1275" s="9">
        <f t="shared" si="76"/>
        <v>104</v>
      </c>
      <c r="R1275">
        <f t="shared" si="77"/>
        <v>76.67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8323</v>
      </c>
      <c r="P1276" t="s">
        <v>8324</v>
      </c>
      <c r="Q1276" s="9">
        <f t="shared" si="76"/>
        <v>155</v>
      </c>
      <c r="R1276">
        <f t="shared" si="77"/>
        <v>82.96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8323</v>
      </c>
      <c r="P1277" t="s">
        <v>8324</v>
      </c>
      <c r="Q1277" s="9">
        <f t="shared" si="76"/>
        <v>162</v>
      </c>
      <c r="R1277">
        <f t="shared" si="77"/>
        <v>62.52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8323</v>
      </c>
      <c r="P1278" t="s">
        <v>8324</v>
      </c>
      <c r="Q1278" s="9">
        <f t="shared" si="76"/>
        <v>104</v>
      </c>
      <c r="R1278">
        <f t="shared" si="77"/>
        <v>46.07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8323</v>
      </c>
      <c r="P1279" t="s">
        <v>8324</v>
      </c>
      <c r="Q1279" s="9">
        <f t="shared" si="76"/>
        <v>106</v>
      </c>
      <c r="R1279">
        <f t="shared" si="77"/>
        <v>38.54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8323</v>
      </c>
      <c r="P1280" t="s">
        <v>8324</v>
      </c>
      <c r="Q1280" s="9">
        <f t="shared" si="76"/>
        <v>155</v>
      </c>
      <c r="R1280">
        <f t="shared" si="77"/>
        <v>53.01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8323</v>
      </c>
      <c r="P1281" t="s">
        <v>8324</v>
      </c>
      <c r="Q1281" s="9">
        <f t="shared" si="76"/>
        <v>111</v>
      </c>
      <c r="R1281">
        <f t="shared" si="77"/>
        <v>73.36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8323</v>
      </c>
      <c r="P1282" t="s">
        <v>8324</v>
      </c>
      <c r="Q1282" s="9">
        <f t="shared" ref="Q1282:Q1345" si="80">ROUND(E1282/D1282*100,0)</f>
        <v>111</v>
      </c>
      <c r="R1282">
        <f t="shared" si="77"/>
        <v>127.98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8323</v>
      </c>
      <c r="P1283" t="s">
        <v>8324</v>
      </c>
      <c r="Q1283" s="9">
        <f t="shared" si="80"/>
        <v>111</v>
      </c>
      <c r="R1283">
        <f t="shared" ref="R1283:R1346" si="81">IFERROR(ROUND(E1283/L1283,2),0)</f>
        <v>104.73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8323</v>
      </c>
      <c r="P1284" t="s">
        <v>8324</v>
      </c>
      <c r="Q1284" s="9">
        <f t="shared" si="80"/>
        <v>124</v>
      </c>
      <c r="R1284">
        <f t="shared" si="81"/>
        <v>67.67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8323</v>
      </c>
      <c r="P1285" t="s">
        <v>8324</v>
      </c>
      <c r="Q1285" s="9">
        <f t="shared" si="80"/>
        <v>211</v>
      </c>
      <c r="R1285">
        <f t="shared" si="81"/>
        <v>95.93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8315</v>
      </c>
      <c r="P1286" t="s">
        <v>8316</v>
      </c>
      <c r="Q1286" s="9">
        <f t="shared" si="80"/>
        <v>101</v>
      </c>
      <c r="R1286">
        <f t="shared" si="81"/>
        <v>65.16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8315</v>
      </c>
      <c r="P1287" t="s">
        <v>8316</v>
      </c>
      <c r="Q1287" s="9">
        <f t="shared" si="80"/>
        <v>102</v>
      </c>
      <c r="R1287">
        <f t="shared" si="81"/>
        <v>32.270000000000003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8315</v>
      </c>
      <c r="P1288" t="s">
        <v>8316</v>
      </c>
      <c r="Q1288" s="9">
        <f t="shared" si="80"/>
        <v>108</v>
      </c>
      <c r="R1288">
        <f t="shared" si="81"/>
        <v>81.25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8315</v>
      </c>
      <c r="P1289" t="s">
        <v>8316</v>
      </c>
      <c r="Q1289" s="9">
        <f t="shared" si="80"/>
        <v>242</v>
      </c>
      <c r="R1289">
        <f t="shared" si="81"/>
        <v>24.2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8315</v>
      </c>
      <c r="P1290" t="s">
        <v>8316</v>
      </c>
      <c r="Q1290" s="9">
        <f t="shared" si="80"/>
        <v>100</v>
      </c>
      <c r="R1290">
        <f t="shared" si="81"/>
        <v>65.87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8315</v>
      </c>
      <c r="P1291" t="s">
        <v>8316</v>
      </c>
      <c r="Q1291" s="9">
        <f t="shared" si="80"/>
        <v>125</v>
      </c>
      <c r="R1291">
        <f t="shared" si="81"/>
        <v>36.08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8315</v>
      </c>
      <c r="P1292" t="s">
        <v>8316</v>
      </c>
      <c r="Q1292" s="9">
        <f t="shared" si="80"/>
        <v>109</v>
      </c>
      <c r="R1292">
        <f t="shared" si="81"/>
        <v>44.19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8315</v>
      </c>
      <c r="P1293" t="s">
        <v>8316</v>
      </c>
      <c r="Q1293" s="9">
        <f t="shared" si="80"/>
        <v>146</v>
      </c>
      <c r="R1293">
        <f t="shared" si="81"/>
        <v>104.07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8315</v>
      </c>
      <c r="P1294" t="s">
        <v>8316</v>
      </c>
      <c r="Q1294" s="9">
        <f t="shared" si="80"/>
        <v>110</v>
      </c>
      <c r="R1294">
        <f t="shared" si="81"/>
        <v>35.96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8315</v>
      </c>
      <c r="P1295" t="s">
        <v>8316</v>
      </c>
      <c r="Q1295" s="9">
        <f t="shared" si="80"/>
        <v>102</v>
      </c>
      <c r="R1295">
        <f t="shared" si="81"/>
        <v>127.79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8315</v>
      </c>
      <c r="P1296" t="s">
        <v>8316</v>
      </c>
      <c r="Q1296" s="9">
        <f t="shared" si="80"/>
        <v>122</v>
      </c>
      <c r="R1296">
        <f t="shared" si="81"/>
        <v>27.73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8315</v>
      </c>
      <c r="P1297" t="s">
        <v>8316</v>
      </c>
      <c r="Q1297" s="9">
        <f t="shared" si="80"/>
        <v>102</v>
      </c>
      <c r="R1297">
        <f t="shared" si="81"/>
        <v>39.83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8315</v>
      </c>
      <c r="P1298" t="s">
        <v>8316</v>
      </c>
      <c r="Q1298" s="9">
        <f t="shared" si="80"/>
        <v>141</v>
      </c>
      <c r="R1298">
        <f t="shared" si="81"/>
        <v>52.17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8315</v>
      </c>
      <c r="P1299" t="s">
        <v>8316</v>
      </c>
      <c r="Q1299" s="9">
        <f t="shared" si="80"/>
        <v>110</v>
      </c>
      <c r="R1299">
        <f t="shared" si="81"/>
        <v>92.04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8315</v>
      </c>
      <c r="P1300" t="s">
        <v>8316</v>
      </c>
      <c r="Q1300" s="9">
        <f t="shared" si="80"/>
        <v>105</v>
      </c>
      <c r="R1300">
        <f t="shared" si="81"/>
        <v>63.42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8315</v>
      </c>
      <c r="P1301" t="s">
        <v>8316</v>
      </c>
      <c r="Q1301" s="9">
        <f t="shared" si="80"/>
        <v>124</v>
      </c>
      <c r="R1301">
        <f t="shared" si="81"/>
        <v>135.63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8315</v>
      </c>
      <c r="P1302" t="s">
        <v>8316</v>
      </c>
      <c r="Q1302" s="9">
        <f t="shared" si="80"/>
        <v>135</v>
      </c>
      <c r="R1302">
        <f t="shared" si="81"/>
        <v>168.75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8315</v>
      </c>
      <c r="P1303" t="s">
        <v>8316</v>
      </c>
      <c r="Q1303" s="9">
        <f t="shared" si="80"/>
        <v>103</v>
      </c>
      <c r="R1303">
        <f t="shared" si="81"/>
        <v>70.86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8315</v>
      </c>
      <c r="P1304" t="s">
        <v>8316</v>
      </c>
      <c r="Q1304" s="9">
        <f t="shared" si="80"/>
        <v>100</v>
      </c>
      <c r="R1304">
        <f t="shared" si="81"/>
        <v>50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8315</v>
      </c>
      <c r="P1305" t="s">
        <v>8316</v>
      </c>
      <c r="Q1305" s="9">
        <f t="shared" si="80"/>
        <v>130</v>
      </c>
      <c r="R1305">
        <f t="shared" si="81"/>
        <v>42.21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8317</v>
      </c>
      <c r="P1306" t="s">
        <v>8319</v>
      </c>
      <c r="Q1306" s="9">
        <f t="shared" si="80"/>
        <v>40</v>
      </c>
      <c r="R1306">
        <f t="shared" si="81"/>
        <v>152.41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8317</v>
      </c>
      <c r="P1307" t="s">
        <v>8319</v>
      </c>
      <c r="Q1307" s="9">
        <f t="shared" si="80"/>
        <v>26</v>
      </c>
      <c r="R1307">
        <f t="shared" si="81"/>
        <v>90.62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8317</v>
      </c>
      <c r="P1308" t="s">
        <v>8319</v>
      </c>
      <c r="Q1308" s="9">
        <f t="shared" si="80"/>
        <v>65</v>
      </c>
      <c r="R1308">
        <f t="shared" si="81"/>
        <v>201.6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8317</v>
      </c>
      <c r="P1309" t="s">
        <v>8319</v>
      </c>
      <c r="Q1309" s="9">
        <f t="shared" si="80"/>
        <v>12</v>
      </c>
      <c r="R1309">
        <f t="shared" si="81"/>
        <v>127.93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8317</v>
      </c>
      <c r="P1310" t="s">
        <v>8319</v>
      </c>
      <c r="Q1310" s="9">
        <f t="shared" si="80"/>
        <v>11</v>
      </c>
      <c r="R1310">
        <f t="shared" si="81"/>
        <v>29.89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8317</v>
      </c>
      <c r="P1311" t="s">
        <v>8319</v>
      </c>
      <c r="Q1311" s="9">
        <f t="shared" si="80"/>
        <v>112</v>
      </c>
      <c r="R1311">
        <f t="shared" si="81"/>
        <v>367.97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8317</v>
      </c>
      <c r="P1312" t="s">
        <v>8319</v>
      </c>
      <c r="Q1312" s="9">
        <f t="shared" si="80"/>
        <v>16</v>
      </c>
      <c r="R1312">
        <f t="shared" si="81"/>
        <v>129.16999999999999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8317</v>
      </c>
      <c r="P1313" t="s">
        <v>8319</v>
      </c>
      <c r="Q1313" s="9">
        <f t="shared" si="80"/>
        <v>32</v>
      </c>
      <c r="R1313">
        <f t="shared" si="81"/>
        <v>800.7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8317</v>
      </c>
      <c r="P1314" t="s">
        <v>8319</v>
      </c>
      <c r="Q1314" s="9">
        <f t="shared" si="80"/>
        <v>1</v>
      </c>
      <c r="R1314">
        <f t="shared" si="81"/>
        <v>28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8317</v>
      </c>
      <c r="P1315" t="s">
        <v>8319</v>
      </c>
      <c r="Q1315" s="9">
        <f t="shared" si="80"/>
        <v>31</v>
      </c>
      <c r="R1315">
        <f t="shared" si="81"/>
        <v>102.02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8317</v>
      </c>
      <c r="P1316" t="s">
        <v>8319</v>
      </c>
      <c r="Q1316" s="9">
        <f t="shared" si="80"/>
        <v>1</v>
      </c>
      <c r="R1316">
        <f t="shared" si="81"/>
        <v>184.36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8317</v>
      </c>
      <c r="P1317" t="s">
        <v>8319</v>
      </c>
      <c r="Q1317" s="9">
        <f t="shared" si="80"/>
        <v>40</v>
      </c>
      <c r="R1317">
        <f t="shared" si="81"/>
        <v>162.91999999999999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8317</v>
      </c>
      <c r="P1318" t="s">
        <v>8319</v>
      </c>
      <c r="Q1318" s="9">
        <f t="shared" si="80"/>
        <v>0</v>
      </c>
      <c r="R1318">
        <f t="shared" si="81"/>
        <v>1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8317</v>
      </c>
      <c r="P1319" t="s">
        <v>8319</v>
      </c>
      <c r="Q1319" s="9">
        <f t="shared" si="80"/>
        <v>6</v>
      </c>
      <c r="R1319">
        <f t="shared" si="81"/>
        <v>603.53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8317</v>
      </c>
      <c r="P1320" t="s">
        <v>8319</v>
      </c>
      <c r="Q1320" s="9">
        <f t="shared" si="80"/>
        <v>15</v>
      </c>
      <c r="R1320">
        <f t="shared" si="81"/>
        <v>45.41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8317</v>
      </c>
      <c r="P1321" t="s">
        <v>8319</v>
      </c>
      <c r="Q1321" s="9">
        <f t="shared" si="80"/>
        <v>15</v>
      </c>
      <c r="R1321">
        <f t="shared" si="81"/>
        <v>97.33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8317</v>
      </c>
      <c r="P1322" t="s">
        <v>8319</v>
      </c>
      <c r="Q1322" s="9">
        <f t="shared" si="80"/>
        <v>1</v>
      </c>
      <c r="R1322">
        <f t="shared" si="81"/>
        <v>167.67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8317</v>
      </c>
      <c r="P1323" t="s">
        <v>8319</v>
      </c>
      <c r="Q1323" s="9">
        <f t="shared" si="80"/>
        <v>1</v>
      </c>
      <c r="R1323">
        <f t="shared" si="81"/>
        <v>859.86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8317</v>
      </c>
      <c r="P1324" t="s">
        <v>8319</v>
      </c>
      <c r="Q1324" s="9">
        <f t="shared" si="80"/>
        <v>0</v>
      </c>
      <c r="R1324">
        <f t="shared" si="81"/>
        <v>26.5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8317</v>
      </c>
      <c r="P1325" t="s">
        <v>8319</v>
      </c>
      <c r="Q1325" s="9">
        <f t="shared" si="80"/>
        <v>9</v>
      </c>
      <c r="R1325">
        <f t="shared" si="81"/>
        <v>30.27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8317</v>
      </c>
      <c r="P1326" t="s">
        <v>8319</v>
      </c>
      <c r="Q1326" s="9">
        <f t="shared" si="80"/>
        <v>10</v>
      </c>
      <c r="R1326">
        <f t="shared" si="81"/>
        <v>54.67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8317</v>
      </c>
      <c r="P1327" t="s">
        <v>8319</v>
      </c>
      <c r="Q1327" s="9">
        <f t="shared" si="80"/>
        <v>2</v>
      </c>
      <c r="R1327">
        <f t="shared" si="81"/>
        <v>60.75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8317</v>
      </c>
      <c r="P1328" t="s">
        <v>8319</v>
      </c>
      <c r="Q1328" s="9">
        <f t="shared" si="80"/>
        <v>1</v>
      </c>
      <c r="R1328">
        <f t="shared" si="81"/>
        <v>102.73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8317</v>
      </c>
      <c r="P1329" t="s">
        <v>8319</v>
      </c>
      <c r="Q1329" s="9">
        <f t="shared" si="80"/>
        <v>4</v>
      </c>
      <c r="R1329">
        <f t="shared" si="81"/>
        <v>41.59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8317</v>
      </c>
      <c r="P1330" t="s">
        <v>8319</v>
      </c>
      <c r="Q1330" s="9">
        <f t="shared" si="80"/>
        <v>2</v>
      </c>
      <c r="R1330">
        <f t="shared" si="81"/>
        <v>116.53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8317</v>
      </c>
      <c r="P1331" t="s">
        <v>8319</v>
      </c>
      <c r="Q1331" s="9">
        <f t="shared" si="80"/>
        <v>1</v>
      </c>
      <c r="R1331">
        <f t="shared" si="81"/>
        <v>45.33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8317</v>
      </c>
      <c r="P1332" t="s">
        <v>8319</v>
      </c>
      <c r="Q1332" s="9">
        <f t="shared" si="80"/>
        <v>22</v>
      </c>
      <c r="R1332">
        <f t="shared" si="81"/>
        <v>157.46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8317</v>
      </c>
      <c r="P1333" t="s">
        <v>8319</v>
      </c>
      <c r="Q1333" s="9">
        <f t="shared" si="80"/>
        <v>1</v>
      </c>
      <c r="R1333">
        <f t="shared" si="81"/>
        <v>100.5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8317</v>
      </c>
      <c r="P1334" t="s">
        <v>8319</v>
      </c>
      <c r="Q1334" s="9">
        <f t="shared" si="80"/>
        <v>0</v>
      </c>
      <c r="R1334">
        <f t="shared" si="81"/>
        <v>0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8317</v>
      </c>
      <c r="P1335" t="s">
        <v>8319</v>
      </c>
      <c r="Q1335" s="9">
        <f t="shared" si="80"/>
        <v>0</v>
      </c>
      <c r="R1335">
        <f t="shared" si="81"/>
        <v>0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8317</v>
      </c>
      <c r="P1336" t="s">
        <v>8319</v>
      </c>
      <c r="Q1336" s="9">
        <f t="shared" si="80"/>
        <v>11</v>
      </c>
      <c r="R1336">
        <f t="shared" si="81"/>
        <v>51.82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8317</v>
      </c>
      <c r="P1337" t="s">
        <v>8319</v>
      </c>
      <c r="Q1337" s="9">
        <f t="shared" si="80"/>
        <v>20</v>
      </c>
      <c r="R1337">
        <f t="shared" si="81"/>
        <v>308.75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8317</v>
      </c>
      <c r="P1338" t="s">
        <v>8319</v>
      </c>
      <c r="Q1338" s="9">
        <f t="shared" si="80"/>
        <v>85</v>
      </c>
      <c r="R1338">
        <f t="shared" si="81"/>
        <v>379.23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8317</v>
      </c>
      <c r="P1339" t="s">
        <v>8319</v>
      </c>
      <c r="Q1339" s="9">
        <f t="shared" si="80"/>
        <v>49</v>
      </c>
      <c r="R1339">
        <f t="shared" si="81"/>
        <v>176.36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8317</v>
      </c>
      <c r="P1340" t="s">
        <v>8319</v>
      </c>
      <c r="Q1340" s="9">
        <f t="shared" si="80"/>
        <v>3</v>
      </c>
      <c r="R1340">
        <f t="shared" si="81"/>
        <v>66.069999999999993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8317</v>
      </c>
      <c r="P1341" t="s">
        <v>8319</v>
      </c>
      <c r="Q1341" s="9">
        <f t="shared" si="80"/>
        <v>7</v>
      </c>
      <c r="R1341">
        <f t="shared" si="81"/>
        <v>89.65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8317</v>
      </c>
      <c r="P1342" t="s">
        <v>8319</v>
      </c>
      <c r="Q1342" s="9">
        <f t="shared" si="80"/>
        <v>0</v>
      </c>
      <c r="R1342">
        <f t="shared" si="81"/>
        <v>0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8317</v>
      </c>
      <c r="P1343" t="s">
        <v>8319</v>
      </c>
      <c r="Q1343" s="9">
        <f t="shared" si="80"/>
        <v>70</v>
      </c>
      <c r="R1343">
        <f t="shared" si="81"/>
        <v>382.39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8317</v>
      </c>
      <c r="P1344" t="s">
        <v>8319</v>
      </c>
      <c r="Q1344" s="9">
        <f t="shared" si="80"/>
        <v>0</v>
      </c>
      <c r="R1344">
        <f t="shared" si="81"/>
        <v>100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8317</v>
      </c>
      <c r="P1345" t="s">
        <v>8319</v>
      </c>
      <c r="Q1345" s="9">
        <f t="shared" si="80"/>
        <v>102</v>
      </c>
      <c r="R1345">
        <f t="shared" si="81"/>
        <v>158.36000000000001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8320</v>
      </c>
      <c r="P1346" t="s">
        <v>8321</v>
      </c>
      <c r="Q1346" s="9">
        <f t="shared" ref="Q1346:Q1409" si="84">ROUND(E1346/D1346*100,0)</f>
        <v>378</v>
      </c>
      <c r="R1346">
        <f t="shared" si="81"/>
        <v>40.76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8320</v>
      </c>
      <c r="P1347" t="s">
        <v>8321</v>
      </c>
      <c r="Q1347" s="9">
        <f t="shared" si="84"/>
        <v>125</v>
      </c>
      <c r="R1347">
        <f t="shared" ref="R1347:R1410" si="85">IFERROR(ROUND(E1347/L1347,2),0)</f>
        <v>53.57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8320</v>
      </c>
      <c r="P1348" t="s">
        <v>8321</v>
      </c>
      <c r="Q1348" s="9">
        <f t="shared" si="84"/>
        <v>147</v>
      </c>
      <c r="R1348">
        <f t="shared" si="85"/>
        <v>48.45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8320</v>
      </c>
      <c r="P1349" t="s">
        <v>8321</v>
      </c>
      <c r="Q1349" s="9">
        <f t="shared" si="84"/>
        <v>102</v>
      </c>
      <c r="R1349">
        <f t="shared" si="85"/>
        <v>82.42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8320</v>
      </c>
      <c r="P1350" t="s">
        <v>8321</v>
      </c>
      <c r="Q1350" s="9">
        <f t="shared" si="84"/>
        <v>102</v>
      </c>
      <c r="R1350">
        <f t="shared" si="85"/>
        <v>230.19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8320</v>
      </c>
      <c r="P1351" t="s">
        <v>8321</v>
      </c>
      <c r="Q1351" s="9">
        <f t="shared" si="84"/>
        <v>204</v>
      </c>
      <c r="R1351">
        <f t="shared" si="85"/>
        <v>59.36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8320</v>
      </c>
      <c r="P1352" t="s">
        <v>8321</v>
      </c>
      <c r="Q1352" s="9">
        <f t="shared" si="84"/>
        <v>104</v>
      </c>
      <c r="R1352">
        <f t="shared" si="85"/>
        <v>66.7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8320</v>
      </c>
      <c r="P1353" t="s">
        <v>8321</v>
      </c>
      <c r="Q1353" s="9">
        <f t="shared" si="84"/>
        <v>101</v>
      </c>
      <c r="R1353">
        <f t="shared" si="85"/>
        <v>168.78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8320</v>
      </c>
      <c r="P1354" t="s">
        <v>8321</v>
      </c>
      <c r="Q1354" s="9">
        <f t="shared" si="84"/>
        <v>136</v>
      </c>
      <c r="R1354">
        <f t="shared" si="85"/>
        <v>59.97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8320</v>
      </c>
      <c r="P1355" t="s">
        <v>8321</v>
      </c>
      <c r="Q1355" s="9">
        <f t="shared" si="84"/>
        <v>134</v>
      </c>
      <c r="R1355">
        <f t="shared" si="85"/>
        <v>31.81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8320</v>
      </c>
      <c r="P1356" t="s">
        <v>8321</v>
      </c>
      <c r="Q1356" s="9">
        <f t="shared" si="84"/>
        <v>130</v>
      </c>
      <c r="R1356">
        <f t="shared" si="85"/>
        <v>24.42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8320</v>
      </c>
      <c r="P1357" t="s">
        <v>8321</v>
      </c>
      <c r="Q1357" s="9">
        <f t="shared" si="84"/>
        <v>123</v>
      </c>
      <c r="R1357">
        <f t="shared" si="85"/>
        <v>25.35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8320</v>
      </c>
      <c r="P1358" t="s">
        <v>8321</v>
      </c>
      <c r="Q1358" s="9">
        <f t="shared" si="84"/>
        <v>183</v>
      </c>
      <c r="R1358">
        <f t="shared" si="85"/>
        <v>71.44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8320</v>
      </c>
      <c r="P1359" t="s">
        <v>8321</v>
      </c>
      <c r="Q1359" s="9">
        <f t="shared" si="84"/>
        <v>125</v>
      </c>
      <c r="R1359">
        <f t="shared" si="85"/>
        <v>38.549999999999997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8320</v>
      </c>
      <c r="P1360" t="s">
        <v>8321</v>
      </c>
      <c r="Q1360" s="9">
        <f t="shared" si="84"/>
        <v>112</v>
      </c>
      <c r="R1360">
        <f t="shared" si="85"/>
        <v>68.37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8320</v>
      </c>
      <c r="P1361" t="s">
        <v>8321</v>
      </c>
      <c r="Q1361" s="9">
        <f t="shared" si="84"/>
        <v>116</v>
      </c>
      <c r="R1361">
        <f t="shared" si="85"/>
        <v>40.21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8320</v>
      </c>
      <c r="P1362" t="s">
        <v>8321</v>
      </c>
      <c r="Q1362" s="9">
        <f t="shared" si="84"/>
        <v>173</v>
      </c>
      <c r="R1362">
        <f t="shared" si="85"/>
        <v>32.07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8320</v>
      </c>
      <c r="P1363" t="s">
        <v>8321</v>
      </c>
      <c r="Q1363" s="9">
        <f t="shared" si="84"/>
        <v>126</v>
      </c>
      <c r="R1363">
        <f t="shared" si="85"/>
        <v>28.63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8320</v>
      </c>
      <c r="P1364" t="s">
        <v>8321</v>
      </c>
      <c r="Q1364" s="9">
        <f t="shared" si="84"/>
        <v>109</v>
      </c>
      <c r="R1364">
        <f t="shared" si="85"/>
        <v>43.64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8320</v>
      </c>
      <c r="P1365" t="s">
        <v>8321</v>
      </c>
      <c r="Q1365" s="9">
        <f t="shared" si="84"/>
        <v>100</v>
      </c>
      <c r="R1365">
        <f t="shared" si="85"/>
        <v>40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8323</v>
      </c>
      <c r="P1366" t="s">
        <v>8324</v>
      </c>
      <c r="Q1366" s="9">
        <f t="shared" si="84"/>
        <v>119</v>
      </c>
      <c r="R1366">
        <f t="shared" si="85"/>
        <v>346.04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8323</v>
      </c>
      <c r="P1367" t="s">
        <v>8324</v>
      </c>
      <c r="Q1367" s="9">
        <f t="shared" si="84"/>
        <v>100</v>
      </c>
      <c r="R1367">
        <f t="shared" si="85"/>
        <v>81.739999999999995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8323</v>
      </c>
      <c r="P1368" t="s">
        <v>8324</v>
      </c>
      <c r="Q1368" s="9">
        <f t="shared" si="84"/>
        <v>126</v>
      </c>
      <c r="R1368">
        <f t="shared" si="85"/>
        <v>64.540000000000006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8323</v>
      </c>
      <c r="P1369" t="s">
        <v>8324</v>
      </c>
      <c r="Q1369" s="9">
        <f t="shared" si="84"/>
        <v>114</v>
      </c>
      <c r="R1369">
        <f t="shared" si="85"/>
        <v>63.48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8323</v>
      </c>
      <c r="P1370" t="s">
        <v>8324</v>
      </c>
      <c r="Q1370" s="9">
        <f t="shared" si="84"/>
        <v>111</v>
      </c>
      <c r="R1370">
        <f t="shared" si="85"/>
        <v>63.62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8323</v>
      </c>
      <c r="P1371" t="s">
        <v>8324</v>
      </c>
      <c r="Q1371" s="9">
        <f t="shared" si="84"/>
        <v>105</v>
      </c>
      <c r="R1371">
        <f t="shared" si="85"/>
        <v>83.97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8323</v>
      </c>
      <c r="P1372" t="s">
        <v>8324</v>
      </c>
      <c r="Q1372" s="9">
        <f t="shared" si="84"/>
        <v>104</v>
      </c>
      <c r="R1372">
        <f t="shared" si="85"/>
        <v>77.75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8323</v>
      </c>
      <c r="P1373" t="s">
        <v>8324</v>
      </c>
      <c r="Q1373" s="9">
        <f t="shared" si="84"/>
        <v>107</v>
      </c>
      <c r="R1373">
        <f t="shared" si="85"/>
        <v>107.07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8323</v>
      </c>
      <c r="P1374" t="s">
        <v>8324</v>
      </c>
      <c r="Q1374" s="9">
        <f t="shared" si="84"/>
        <v>124</v>
      </c>
      <c r="R1374">
        <f t="shared" si="85"/>
        <v>38.75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8323</v>
      </c>
      <c r="P1375" t="s">
        <v>8324</v>
      </c>
      <c r="Q1375" s="9">
        <f t="shared" si="84"/>
        <v>105</v>
      </c>
      <c r="R1375">
        <f t="shared" si="85"/>
        <v>201.94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8323</v>
      </c>
      <c r="P1376" t="s">
        <v>8324</v>
      </c>
      <c r="Q1376" s="9">
        <f t="shared" si="84"/>
        <v>189</v>
      </c>
      <c r="R1376">
        <f t="shared" si="85"/>
        <v>43.06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8323</v>
      </c>
      <c r="P1377" t="s">
        <v>8324</v>
      </c>
      <c r="Q1377" s="9">
        <f t="shared" si="84"/>
        <v>171</v>
      </c>
      <c r="R1377">
        <f t="shared" si="85"/>
        <v>62.87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8323</v>
      </c>
      <c r="P1378" t="s">
        <v>8324</v>
      </c>
      <c r="Q1378" s="9">
        <f t="shared" si="84"/>
        <v>252</v>
      </c>
      <c r="R1378">
        <f t="shared" si="85"/>
        <v>55.61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8323</v>
      </c>
      <c r="P1379" t="s">
        <v>8324</v>
      </c>
      <c r="Q1379" s="9">
        <f t="shared" si="84"/>
        <v>116</v>
      </c>
      <c r="R1379">
        <f t="shared" si="85"/>
        <v>48.71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8323</v>
      </c>
      <c r="P1380" t="s">
        <v>8324</v>
      </c>
      <c r="Q1380" s="9">
        <f t="shared" si="84"/>
        <v>203</v>
      </c>
      <c r="R1380">
        <f t="shared" si="85"/>
        <v>30.58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8323</v>
      </c>
      <c r="P1381" t="s">
        <v>8324</v>
      </c>
      <c r="Q1381" s="9">
        <f t="shared" si="84"/>
        <v>112</v>
      </c>
      <c r="R1381">
        <f t="shared" si="85"/>
        <v>73.91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8323</v>
      </c>
      <c r="P1382" t="s">
        <v>8324</v>
      </c>
      <c r="Q1382" s="9">
        <f t="shared" si="84"/>
        <v>424</v>
      </c>
      <c r="R1382">
        <f t="shared" si="85"/>
        <v>21.2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8323</v>
      </c>
      <c r="P1383" t="s">
        <v>8324</v>
      </c>
      <c r="Q1383" s="9">
        <f t="shared" si="84"/>
        <v>107</v>
      </c>
      <c r="R1383">
        <f t="shared" si="85"/>
        <v>73.36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8323</v>
      </c>
      <c r="P1384" t="s">
        <v>8324</v>
      </c>
      <c r="Q1384" s="9">
        <f t="shared" si="84"/>
        <v>104</v>
      </c>
      <c r="R1384">
        <f t="shared" si="85"/>
        <v>56.41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8323</v>
      </c>
      <c r="P1385" t="s">
        <v>8324</v>
      </c>
      <c r="Q1385" s="9">
        <f t="shared" si="84"/>
        <v>212</v>
      </c>
      <c r="R1385">
        <f t="shared" si="85"/>
        <v>50.25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8323</v>
      </c>
      <c r="P1386" t="s">
        <v>8324</v>
      </c>
      <c r="Q1386" s="9">
        <f t="shared" si="84"/>
        <v>124</v>
      </c>
      <c r="R1386">
        <f t="shared" si="85"/>
        <v>68.94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8323</v>
      </c>
      <c r="P1387" t="s">
        <v>8324</v>
      </c>
      <c r="Q1387" s="9">
        <f t="shared" si="84"/>
        <v>110</v>
      </c>
      <c r="R1387">
        <f t="shared" si="85"/>
        <v>65.91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8323</v>
      </c>
      <c r="P1388" t="s">
        <v>8324</v>
      </c>
      <c r="Q1388" s="9">
        <f t="shared" si="84"/>
        <v>219</v>
      </c>
      <c r="R1388">
        <f t="shared" si="85"/>
        <v>62.5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8323</v>
      </c>
      <c r="P1389" t="s">
        <v>8324</v>
      </c>
      <c r="Q1389" s="9">
        <f t="shared" si="84"/>
        <v>137</v>
      </c>
      <c r="R1389">
        <f t="shared" si="85"/>
        <v>70.06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8323</v>
      </c>
      <c r="P1390" t="s">
        <v>8324</v>
      </c>
      <c r="Q1390" s="9">
        <f t="shared" si="84"/>
        <v>135</v>
      </c>
      <c r="R1390">
        <f t="shared" si="85"/>
        <v>60.18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8323</v>
      </c>
      <c r="P1391" t="s">
        <v>8324</v>
      </c>
      <c r="Q1391" s="9">
        <f t="shared" si="84"/>
        <v>145</v>
      </c>
      <c r="R1391">
        <f t="shared" si="85"/>
        <v>21.38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8323</v>
      </c>
      <c r="P1392" t="s">
        <v>8324</v>
      </c>
      <c r="Q1392" s="9">
        <f t="shared" si="84"/>
        <v>109</v>
      </c>
      <c r="R1392">
        <f t="shared" si="85"/>
        <v>160.79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8323</v>
      </c>
      <c r="P1393" t="s">
        <v>8324</v>
      </c>
      <c r="Q1393" s="9">
        <f t="shared" si="84"/>
        <v>110</v>
      </c>
      <c r="R1393">
        <f t="shared" si="85"/>
        <v>42.38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8323</v>
      </c>
      <c r="P1394" t="s">
        <v>8324</v>
      </c>
      <c r="Q1394" s="9">
        <f t="shared" si="84"/>
        <v>114</v>
      </c>
      <c r="R1394">
        <f t="shared" si="85"/>
        <v>27.32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8323</v>
      </c>
      <c r="P1395" t="s">
        <v>8324</v>
      </c>
      <c r="Q1395" s="9">
        <f t="shared" si="84"/>
        <v>102</v>
      </c>
      <c r="R1395">
        <f t="shared" si="85"/>
        <v>196.83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8323</v>
      </c>
      <c r="P1396" t="s">
        <v>8324</v>
      </c>
      <c r="Q1396" s="9">
        <f t="shared" si="84"/>
        <v>122</v>
      </c>
      <c r="R1396">
        <f t="shared" si="85"/>
        <v>53.88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8323</v>
      </c>
      <c r="P1397" t="s">
        <v>8324</v>
      </c>
      <c r="Q1397" s="9">
        <f t="shared" si="84"/>
        <v>112</v>
      </c>
      <c r="R1397">
        <f t="shared" si="85"/>
        <v>47.76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8323</v>
      </c>
      <c r="P1398" t="s">
        <v>8324</v>
      </c>
      <c r="Q1398" s="9">
        <f t="shared" si="84"/>
        <v>107</v>
      </c>
      <c r="R1398">
        <f t="shared" si="85"/>
        <v>88.19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8323</v>
      </c>
      <c r="P1399" t="s">
        <v>8324</v>
      </c>
      <c r="Q1399" s="9">
        <f t="shared" si="84"/>
        <v>114</v>
      </c>
      <c r="R1399">
        <f t="shared" si="85"/>
        <v>72.06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8323</v>
      </c>
      <c r="P1400" t="s">
        <v>8324</v>
      </c>
      <c r="Q1400" s="9">
        <f t="shared" si="84"/>
        <v>110</v>
      </c>
      <c r="R1400">
        <f t="shared" si="85"/>
        <v>74.25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8323</v>
      </c>
      <c r="P1401" t="s">
        <v>8324</v>
      </c>
      <c r="Q1401" s="9">
        <f t="shared" si="84"/>
        <v>126</v>
      </c>
      <c r="R1401">
        <f t="shared" si="85"/>
        <v>61.7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8323</v>
      </c>
      <c r="P1402" t="s">
        <v>8324</v>
      </c>
      <c r="Q1402" s="9">
        <f t="shared" si="84"/>
        <v>167</v>
      </c>
      <c r="R1402">
        <f t="shared" si="85"/>
        <v>17.239999999999998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8323</v>
      </c>
      <c r="P1403" t="s">
        <v>8324</v>
      </c>
      <c r="Q1403" s="9">
        <f t="shared" si="84"/>
        <v>497</v>
      </c>
      <c r="R1403">
        <f t="shared" si="85"/>
        <v>51.72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8323</v>
      </c>
      <c r="P1404" t="s">
        <v>8324</v>
      </c>
      <c r="Q1404" s="9">
        <f t="shared" si="84"/>
        <v>109</v>
      </c>
      <c r="R1404">
        <f t="shared" si="85"/>
        <v>24.15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8323</v>
      </c>
      <c r="P1405" t="s">
        <v>8324</v>
      </c>
      <c r="Q1405" s="9">
        <f t="shared" si="84"/>
        <v>103</v>
      </c>
      <c r="R1405">
        <f t="shared" si="85"/>
        <v>62.17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8320</v>
      </c>
      <c r="P1406" t="s">
        <v>8339</v>
      </c>
      <c r="Q1406" s="9">
        <f t="shared" si="84"/>
        <v>2</v>
      </c>
      <c r="R1406">
        <f t="shared" si="85"/>
        <v>48.2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8320</v>
      </c>
      <c r="P1407" t="s">
        <v>8339</v>
      </c>
      <c r="Q1407" s="9">
        <f t="shared" si="84"/>
        <v>0</v>
      </c>
      <c r="R1407">
        <f t="shared" si="85"/>
        <v>6.18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8320</v>
      </c>
      <c r="P1408" t="s">
        <v>8339</v>
      </c>
      <c r="Q1408" s="9">
        <f t="shared" si="84"/>
        <v>0</v>
      </c>
      <c r="R1408">
        <f t="shared" si="85"/>
        <v>5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8320</v>
      </c>
      <c r="P1409" t="s">
        <v>8339</v>
      </c>
      <c r="Q1409" s="9">
        <f t="shared" si="84"/>
        <v>1</v>
      </c>
      <c r="R1409">
        <f t="shared" si="85"/>
        <v>7.5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8320</v>
      </c>
      <c r="P1410" t="s">
        <v>8339</v>
      </c>
      <c r="Q1410" s="9">
        <f t="shared" ref="Q1410:Q1473" si="88">ROUND(E1410/D1410*100,0)</f>
        <v>7</v>
      </c>
      <c r="R1410">
        <f t="shared" si="85"/>
        <v>12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8320</v>
      </c>
      <c r="P1411" t="s">
        <v>8339</v>
      </c>
      <c r="Q1411" s="9">
        <f t="shared" si="88"/>
        <v>0</v>
      </c>
      <c r="R1411">
        <f t="shared" ref="R1411:R1474" si="89">IFERROR(ROUND(E1411/L1411,2),0)</f>
        <v>0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8320</v>
      </c>
      <c r="P1412" t="s">
        <v>8339</v>
      </c>
      <c r="Q1412" s="9">
        <f t="shared" si="88"/>
        <v>0</v>
      </c>
      <c r="R1412">
        <f t="shared" si="89"/>
        <v>1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8320</v>
      </c>
      <c r="P1413" t="s">
        <v>8339</v>
      </c>
      <c r="Q1413" s="9">
        <f t="shared" si="88"/>
        <v>0</v>
      </c>
      <c r="R1413">
        <f t="shared" si="89"/>
        <v>2.33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8320</v>
      </c>
      <c r="P1414" t="s">
        <v>8339</v>
      </c>
      <c r="Q1414" s="9">
        <f t="shared" si="88"/>
        <v>5</v>
      </c>
      <c r="R1414">
        <f t="shared" si="89"/>
        <v>24.62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8320</v>
      </c>
      <c r="P1415" t="s">
        <v>8339</v>
      </c>
      <c r="Q1415" s="9">
        <f t="shared" si="88"/>
        <v>5</v>
      </c>
      <c r="R1415">
        <f t="shared" si="89"/>
        <v>100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8320</v>
      </c>
      <c r="P1416" t="s">
        <v>8339</v>
      </c>
      <c r="Q1416" s="9">
        <f t="shared" si="88"/>
        <v>0</v>
      </c>
      <c r="R1416">
        <f t="shared" si="89"/>
        <v>1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8320</v>
      </c>
      <c r="P1417" t="s">
        <v>8339</v>
      </c>
      <c r="Q1417" s="9">
        <f t="shared" si="88"/>
        <v>18</v>
      </c>
      <c r="R1417">
        <f t="shared" si="89"/>
        <v>88.89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8320</v>
      </c>
      <c r="P1418" t="s">
        <v>8339</v>
      </c>
      <c r="Q1418" s="9">
        <f t="shared" si="88"/>
        <v>0</v>
      </c>
      <c r="R1418">
        <f t="shared" si="89"/>
        <v>0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8320</v>
      </c>
      <c r="P1419" t="s">
        <v>8339</v>
      </c>
      <c r="Q1419" s="9">
        <f t="shared" si="88"/>
        <v>1</v>
      </c>
      <c r="R1419">
        <f t="shared" si="89"/>
        <v>27.5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8320</v>
      </c>
      <c r="P1420" t="s">
        <v>8339</v>
      </c>
      <c r="Q1420" s="9">
        <f t="shared" si="88"/>
        <v>0</v>
      </c>
      <c r="R1420">
        <f t="shared" si="89"/>
        <v>6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8320</v>
      </c>
      <c r="P1421" t="s">
        <v>8339</v>
      </c>
      <c r="Q1421" s="9">
        <f t="shared" si="88"/>
        <v>7</v>
      </c>
      <c r="R1421">
        <f t="shared" si="89"/>
        <v>44.5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8320</v>
      </c>
      <c r="P1422" t="s">
        <v>8339</v>
      </c>
      <c r="Q1422" s="9">
        <f t="shared" si="88"/>
        <v>3</v>
      </c>
      <c r="R1422">
        <f t="shared" si="89"/>
        <v>1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8320</v>
      </c>
      <c r="P1423" t="s">
        <v>8339</v>
      </c>
      <c r="Q1423" s="9">
        <f t="shared" si="88"/>
        <v>0</v>
      </c>
      <c r="R1423">
        <f t="shared" si="89"/>
        <v>100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8320</v>
      </c>
      <c r="P1424" t="s">
        <v>8339</v>
      </c>
      <c r="Q1424" s="9">
        <f t="shared" si="88"/>
        <v>0</v>
      </c>
      <c r="R1424">
        <f t="shared" si="89"/>
        <v>13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8320</v>
      </c>
      <c r="P1425" t="s">
        <v>8339</v>
      </c>
      <c r="Q1425" s="9">
        <f t="shared" si="88"/>
        <v>0</v>
      </c>
      <c r="R1425">
        <f t="shared" si="89"/>
        <v>100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8320</v>
      </c>
      <c r="P1426" t="s">
        <v>8339</v>
      </c>
      <c r="Q1426" s="9">
        <f t="shared" si="88"/>
        <v>20</v>
      </c>
      <c r="R1426">
        <f t="shared" si="89"/>
        <v>109.07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8320</v>
      </c>
      <c r="P1427" t="s">
        <v>8339</v>
      </c>
      <c r="Q1427" s="9">
        <f t="shared" si="88"/>
        <v>0</v>
      </c>
      <c r="R1427">
        <f t="shared" si="89"/>
        <v>0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8320</v>
      </c>
      <c r="P1428" t="s">
        <v>8339</v>
      </c>
      <c r="Q1428" s="9">
        <f t="shared" si="88"/>
        <v>0</v>
      </c>
      <c r="R1428">
        <f t="shared" si="89"/>
        <v>0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8320</v>
      </c>
      <c r="P1429" t="s">
        <v>8339</v>
      </c>
      <c r="Q1429" s="9">
        <f t="shared" si="88"/>
        <v>8</v>
      </c>
      <c r="R1429">
        <f t="shared" si="89"/>
        <v>104.75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8320</v>
      </c>
      <c r="P1430" t="s">
        <v>8339</v>
      </c>
      <c r="Q1430" s="9">
        <f t="shared" si="88"/>
        <v>5</v>
      </c>
      <c r="R1430">
        <f t="shared" si="89"/>
        <v>15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8320</v>
      </c>
      <c r="P1431" t="s">
        <v>8339</v>
      </c>
      <c r="Q1431" s="9">
        <f t="shared" si="88"/>
        <v>0</v>
      </c>
      <c r="R1431">
        <f t="shared" si="89"/>
        <v>0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8320</v>
      </c>
      <c r="P1432" t="s">
        <v>8339</v>
      </c>
      <c r="Q1432" s="9">
        <f t="shared" si="88"/>
        <v>8</v>
      </c>
      <c r="R1432">
        <f t="shared" si="89"/>
        <v>80.599999999999994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8320</v>
      </c>
      <c r="P1433" t="s">
        <v>8339</v>
      </c>
      <c r="Q1433" s="9">
        <f t="shared" si="88"/>
        <v>32</v>
      </c>
      <c r="R1433">
        <f t="shared" si="89"/>
        <v>115.55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8320</v>
      </c>
      <c r="P1434" t="s">
        <v>8339</v>
      </c>
      <c r="Q1434" s="9">
        <f t="shared" si="88"/>
        <v>0</v>
      </c>
      <c r="R1434">
        <f t="shared" si="89"/>
        <v>0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8320</v>
      </c>
      <c r="P1435" t="s">
        <v>8339</v>
      </c>
      <c r="Q1435" s="9">
        <f t="shared" si="88"/>
        <v>7</v>
      </c>
      <c r="R1435">
        <f t="shared" si="89"/>
        <v>80.5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8320</v>
      </c>
      <c r="P1436" t="s">
        <v>8339</v>
      </c>
      <c r="Q1436" s="9">
        <f t="shared" si="88"/>
        <v>10</v>
      </c>
      <c r="R1436">
        <f t="shared" si="89"/>
        <v>744.55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8320</v>
      </c>
      <c r="P1437" t="s">
        <v>8339</v>
      </c>
      <c r="Q1437" s="9">
        <f t="shared" si="88"/>
        <v>0</v>
      </c>
      <c r="R1437">
        <f t="shared" si="89"/>
        <v>7.5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8320</v>
      </c>
      <c r="P1438" t="s">
        <v>8339</v>
      </c>
      <c r="Q1438" s="9">
        <f t="shared" si="88"/>
        <v>1</v>
      </c>
      <c r="R1438">
        <f t="shared" si="89"/>
        <v>38.5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8320</v>
      </c>
      <c r="P1439" t="s">
        <v>8339</v>
      </c>
      <c r="Q1439" s="9">
        <f t="shared" si="88"/>
        <v>27</v>
      </c>
      <c r="R1439">
        <f t="shared" si="89"/>
        <v>36.68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8320</v>
      </c>
      <c r="P1440" t="s">
        <v>8339</v>
      </c>
      <c r="Q1440" s="9">
        <f t="shared" si="88"/>
        <v>3</v>
      </c>
      <c r="R1440">
        <f t="shared" si="89"/>
        <v>75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8320</v>
      </c>
      <c r="P1441" t="s">
        <v>8339</v>
      </c>
      <c r="Q1441" s="9">
        <f t="shared" si="88"/>
        <v>7</v>
      </c>
      <c r="R1441">
        <f t="shared" si="89"/>
        <v>30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8320</v>
      </c>
      <c r="P1442" t="s">
        <v>8339</v>
      </c>
      <c r="Q1442" s="9">
        <f t="shared" si="88"/>
        <v>0</v>
      </c>
      <c r="R1442">
        <f t="shared" si="89"/>
        <v>1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8320</v>
      </c>
      <c r="P1443" t="s">
        <v>8339</v>
      </c>
      <c r="Q1443" s="9">
        <f t="shared" si="88"/>
        <v>1</v>
      </c>
      <c r="R1443">
        <f t="shared" si="89"/>
        <v>673.33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8320</v>
      </c>
      <c r="P1444" t="s">
        <v>8339</v>
      </c>
      <c r="Q1444" s="9">
        <f t="shared" si="88"/>
        <v>0</v>
      </c>
      <c r="R1444">
        <f t="shared" si="89"/>
        <v>0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8320</v>
      </c>
      <c r="P1445" t="s">
        <v>8339</v>
      </c>
      <c r="Q1445" s="9">
        <f t="shared" si="88"/>
        <v>0</v>
      </c>
      <c r="R1445">
        <f t="shared" si="89"/>
        <v>0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8320</v>
      </c>
      <c r="P1446" t="s">
        <v>8339</v>
      </c>
      <c r="Q1446" s="9">
        <f t="shared" si="88"/>
        <v>0</v>
      </c>
      <c r="R1446">
        <f t="shared" si="89"/>
        <v>0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8320</v>
      </c>
      <c r="P1447" t="s">
        <v>8339</v>
      </c>
      <c r="Q1447" s="9">
        <f t="shared" si="88"/>
        <v>0</v>
      </c>
      <c r="R1447">
        <f t="shared" si="89"/>
        <v>0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8320</v>
      </c>
      <c r="P1448" t="s">
        <v>8339</v>
      </c>
      <c r="Q1448" s="9">
        <f t="shared" si="88"/>
        <v>0</v>
      </c>
      <c r="R1448">
        <f t="shared" si="89"/>
        <v>0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8320</v>
      </c>
      <c r="P1449" t="s">
        <v>8339</v>
      </c>
      <c r="Q1449" s="9">
        <f t="shared" si="88"/>
        <v>0</v>
      </c>
      <c r="R1449">
        <f t="shared" si="89"/>
        <v>25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8320</v>
      </c>
      <c r="P1450" t="s">
        <v>8339</v>
      </c>
      <c r="Q1450" s="9">
        <f t="shared" si="88"/>
        <v>0</v>
      </c>
      <c r="R1450">
        <f t="shared" si="89"/>
        <v>0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8320</v>
      </c>
      <c r="P1451" t="s">
        <v>8339</v>
      </c>
      <c r="Q1451" s="9">
        <f t="shared" si="88"/>
        <v>0</v>
      </c>
      <c r="R1451">
        <f t="shared" si="89"/>
        <v>0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8320</v>
      </c>
      <c r="P1452" t="s">
        <v>8339</v>
      </c>
      <c r="Q1452" s="9">
        <f t="shared" si="88"/>
        <v>0</v>
      </c>
      <c r="R1452">
        <f t="shared" si="89"/>
        <v>1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8320</v>
      </c>
      <c r="P1453" t="s">
        <v>8339</v>
      </c>
      <c r="Q1453" s="9">
        <f t="shared" si="88"/>
        <v>0</v>
      </c>
      <c r="R1453">
        <f t="shared" si="89"/>
        <v>1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8320</v>
      </c>
      <c r="P1454" t="s">
        <v>8339</v>
      </c>
      <c r="Q1454" s="9">
        <f t="shared" si="88"/>
        <v>0</v>
      </c>
      <c r="R1454">
        <f t="shared" si="89"/>
        <v>0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8320</v>
      </c>
      <c r="P1455" t="s">
        <v>8339</v>
      </c>
      <c r="Q1455" s="9">
        <f t="shared" si="88"/>
        <v>0</v>
      </c>
      <c r="R1455">
        <f t="shared" si="89"/>
        <v>0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8320</v>
      </c>
      <c r="P1456" t="s">
        <v>8339</v>
      </c>
      <c r="Q1456" s="9">
        <f t="shared" si="88"/>
        <v>1</v>
      </c>
      <c r="R1456">
        <f t="shared" si="89"/>
        <v>15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8320</v>
      </c>
      <c r="P1457" t="s">
        <v>8339</v>
      </c>
      <c r="Q1457" s="9">
        <f t="shared" si="88"/>
        <v>11</v>
      </c>
      <c r="R1457">
        <f t="shared" si="89"/>
        <v>225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8320</v>
      </c>
      <c r="P1458" t="s">
        <v>8339</v>
      </c>
      <c r="Q1458" s="9">
        <f t="shared" si="88"/>
        <v>3</v>
      </c>
      <c r="R1458">
        <f t="shared" si="89"/>
        <v>48.33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8320</v>
      </c>
      <c r="P1459" t="s">
        <v>8339</v>
      </c>
      <c r="Q1459" s="9">
        <f t="shared" si="88"/>
        <v>0</v>
      </c>
      <c r="R1459">
        <f t="shared" si="89"/>
        <v>0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8320</v>
      </c>
      <c r="P1460" t="s">
        <v>8339</v>
      </c>
      <c r="Q1460" s="9">
        <f t="shared" si="88"/>
        <v>0</v>
      </c>
      <c r="R1460">
        <f t="shared" si="89"/>
        <v>0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8320</v>
      </c>
      <c r="P1461" t="s">
        <v>8339</v>
      </c>
      <c r="Q1461" s="9">
        <f t="shared" si="88"/>
        <v>0</v>
      </c>
      <c r="R1461">
        <f t="shared" si="89"/>
        <v>0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8320</v>
      </c>
      <c r="P1462" t="s">
        <v>8339</v>
      </c>
      <c r="Q1462" s="9">
        <f t="shared" si="88"/>
        <v>0</v>
      </c>
      <c r="R1462">
        <f t="shared" si="89"/>
        <v>0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8320</v>
      </c>
      <c r="P1463" t="s">
        <v>8340</v>
      </c>
      <c r="Q1463" s="9">
        <f t="shared" si="88"/>
        <v>101</v>
      </c>
      <c r="R1463">
        <f t="shared" si="89"/>
        <v>44.67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8320</v>
      </c>
      <c r="P1464" t="s">
        <v>8340</v>
      </c>
      <c r="Q1464" s="9">
        <f t="shared" si="88"/>
        <v>109</v>
      </c>
      <c r="R1464">
        <f t="shared" si="89"/>
        <v>28.94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8320</v>
      </c>
      <c r="P1465" t="s">
        <v>8340</v>
      </c>
      <c r="Q1465" s="9">
        <f t="shared" si="88"/>
        <v>148</v>
      </c>
      <c r="R1465">
        <f t="shared" si="89"/>
        <v>35.44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8320</v>
      </c>
      <c r="P1466" t="s">
        <v>8340</v>
      </c>
      <c r="Q1466" s="9">
        <f t="shared" si="88"/>
        <v>163</v>
      </c>
      <c r="R1466">
        <f t="shared" si="89"/>
        <v>34.869999999999997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8320</v>
      </c>
      <c r="P1467" t="s">
        <v>8340</v>
      </c>
      <c r="Q1467" s="9">
        <f t="shared" si="88"/>
        <v>456</v>
      </c>
      <c r="R1467">
        <f t="shared" si="89"/>
        <v>52.62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8320</v>
      </c>
      <c r="P1468" t="s">
        <v>8340</v>
      </c>
      <c r="Q1468" s="9">
        <f t="shared" si="88"/>
        <v>108</v>
      </c>
      <c r="R1468">
        <f t="shared" si="89"/>
        <v>69.599999999999994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8320</v>
      </c>
      <c r="P1469" t="s">
        <v>8340</v>
      </c>
      <c r="Q1469" s="9">
        <f t="shared" si="88"/>
        <v>115</v>
      </c>
      <c r="R1469">
        <f t="shared" si="89"/>
        <v>76.72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8320</v>
      </c>
      <c r="P1470" t="s">
        <v>8340</v>
      </c>
      <c r="Q1470" s="9">
        <f t="shared" si="88"/>
        <v>102</v>
      </c>
      <c r="R1470">
        <f t="shared" si="89"/>
        <v>33.19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8320</v>
      </c>
      <c r="P1471" t="s">
        <v>8340</v>
      </c>
      <c r="Q1471" s="9">
        <f t="shared" si="88"/>
        <v>108</v>
      </c>
      <c r="R1471">
        <f t="shared" si="89"/>
        <v>149.46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8320</v>
      </c>
      <c r="P1472" t="s">
        <v>8340</v>
      </c>
      <c r="Q1472" s="9">
        <f t="shared" si="88"/>
        <v>125</v>
      </c>
      <c r="R1472">
        <f t="shared" si="89"/>
        <v>23.17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8320</v>
      </c>
      <c r="P1473" t="s">
        <v>8340</v>
      </c>
      <c r="Q1473" s="9">
        <f t="shared" si="88"/>
        <v>104</v>
      </c>
      <c r="R1473">
        <f t="shared" si="89"/>
        <v>96.88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8320</v>
      </c>
      <c r="P1474" t="s">
        <v>8340</v>
      </c>
      <c r="Q1474" s="9">
        <f t="shared" ref="Q1474:Q1537" si="92">ROUND(E1474/D1474*100,0)</f>
        <v>139</v>
      </c>
      <c r="R1474">
        <f t="shared" si="89"/>
        <v>103.2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8320</v>
      </c>
      <c r="P1475" t="s">
        <v>8340</v>
      </c>
      <c r="Q1475" s="9">
        <f t="shared" si="92"/>
        <v>121</v>
      </c>
      <c r="R1475">
        <f t="shared" ref="R1475:R1538" si="93">IFERROR(ROUND(E1475/L1475,2),0)</f>
        <v>38.46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8320</v>
      </c>
      <c r="P1476" t="s">
        <v>8340</v>
      </c>
      <c r="Q1476" s="9">
        <f t="shared" si="92"/>
        <v>112</v>
      </c>
      <c r="R1476">
        <f t="shared" si="93"/>
        <v>44.32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8320</v>
      </c>
      <c r="P1477" t="s">
        <v>8340</v>
      </c>
      <c r="Q1477" s="9">
        <f t="shared" si="92"/>
        <v>189</v>
      </c>
      <c r="R1477">
        <f t="shared" si="93"/>
        <v>64.17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8320</v>
      </c>
      <c r="P1478" t="s">
        <v>8340</v>
      </c>
      <c r="Q1478" s="9">
        <f t="shared" si="92"/>
        <v>662</v>
      </c>
      <c r="R1478">
        <f t="shared" si="93"/>
        <v>43.33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8320</v>
      </c>
      <c r="P1479" t="s">
        <v>8340</v>
      </c>
      <c r="Q1479" s="9">
        <f t="shared" si="92"/>
        <v>111</v>
      </c>
      <c r="R1479">
        <f t="shared" si="93"/>
        <v>90.5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8320</v>
      </c>
      <c r="P1480" t="s">
        <v>8340</v>
      </c>
      <c r="Q1480" s="9">
        <f t="shared" si="92"/>
        <v>1182</v>
      </c>
      <c r="R1480">
        <f t="shared" si="93"/>
        <v>29.19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8320</v>
      </c>
      <c r="P1481" t="s">
        <v>8340</v>
      </c>
      <c r="Q1481" s="9">
        <f t="shared" si="92"/>
        <v>137</v>
      </c>
      <c r="R1481">
        <f t="shared" si="93"/>
        <v>30.96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8320</v>
      </c>
      <c r="P1482" t="s">
        <v>8340</v>
      </c>
      <c r="Q1482" s="9">
        <f t="shared" si="92"/>
        <v>117</v>
      </c>
      <c r="R1482">
        <f t="shared" si="93"/>
        <v>92.16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8320</v>
      </c>
      <c r="P1483" t="s">
        <v>8322</v>
      </c>
      <c r="Q1483" s="9">
        <f t="shared" si="92"/>
        <v>2</v>
      </c>
      <c r="R1483">
        <f t="shared" si="93"/>
        <v>17.5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8320</v>
      </c>
      <c r="P1484" t="s">
        <v>8322</v>
      </c>
      <c r="Q1484" s="9">
        <f t="shared" si="92"/>
        <v>0</v>
      </c>
      <c r="R1484">
        <f t="shared" si="93"/>
        <v>5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8320</v>
      </c>
      <c r="P1485" t="s">
        <v>8322</v>
      </c>
      <c r="Q1485" s="9">
        <f t="shared" si="92"/>
        <v>1</v>
      </c>
      <c r="R1485">
        <f t="shared" si="93"/>
        <v>25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8320</v>
      </c>
      <c r="P1486" t="s">
        <v>8322</v>
      </c>
      <c r="Q1486" s="9">
        <f t="shared" si="92"/>
        <v>0</v>
      </c>
      <c r="R1486">
        <f t="shared" si="93"/>
        <v>0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8320</v>
      </c>
      <c r="P1487" t="s">
        <v>8322</v>
      </c>
      <c r="Q1487" s="9">
        <f t="shared" si="92"/>
        <v>2</v>
      </c>
      <c r="R1487">
        <f t="shared" si="93"/>
        <v>50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8320</v>
      </c>
      <c r="P1488" t="s">
        <v>8322</v>
      </c>
      <c r="Q1488" s="9">
        <f t="shared" si="92"/>
        <v>0</v>
      </c>
      <c r="R1488">
        <f t="shared" si="93"/>
        <v>16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8320</v>
      </c>
      <c r="P1489" t="s">
        <v>8322</v>
      </c>
      <c r="Q1489" s="9">
        <f t="shared" si="92"/>
        <v>0</v>
      </c>
      <c r="R1489">
        <f t="shared" si="93"/>
        <v>0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8320</v>
      </c>
      <c r="P1490" t="s">
        <v>8322</v>
      </c>
      <c r="Q1490" s="9">
        <f t="shared" si="92"/>
        <v>2</v>
      </c>
      <c r="R1490">
        <f t="shared" si="93"/>
        <v>60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8320</v>
      </c>
      <c r="P1491" t="s">
        <v>8322</v>
      </c>
      <c r="Q1491" s="9">
        <f t="shared" si="92"/>
        <v>0</v>
      </c>
      <c r="R1491">
        <f t="shared" si="93"/>
        <v>0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8320</v>
      </c>
      <c r="P1492" t="s">
        <v>8322</v>
      </c>
      <c r="Q1492" s="9">
        <f t="shared" si="92"/>
        <v>31</v>
      </c>
      <c r="R1492">
        <f t="shared" si="93"/>
        <v>47.11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8320</v>
      </c>
      <c r="P1493" t="s">
        <v>8322</v>
      </c>
      <c r="Q1493" s="9">
        <f t="shared" si="92"/>
        <v>8</v>
      </c>
      <c r="R1493">
        <f t="shared" si="93"/>
        <v>100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8320</v>
      </c>
      <c r="P1494" t="s">
        <v>8322</v>
      </c>
      <c r="Q1494" s="9">
        <f t="shared" si="92"/>
        <v>1</v>
      </c>
      <c r="R1494">
        <f t="shared" si="93"/>
        <v>15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8320</v>
      </c>
      <c r="P1495" t="s">
        <v>8322</v>
      </c>
      <c r="Q1495" s="9">
        <f t="shared" si="92"/>
        <v>0</v>
      </c>
      <c r="R1495">
        <f t="shared" si="93"/>
        <v>0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8320</v>
      </c>
      <c r="P1496" t="s">
        <v>8322</v>
      </c>
      <c r="Q1496" s="9">
        <f t="shared" si="92"/>
        <v>9</v>
      </c>
      <c r="R1496">
        <f t="shared" si="93"/>
        <v>40.450000000000003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8320</v>
      </c>
      <c r="P1497" t="s">
        <v>8322</v>
      </c>
      <c r="Q1497" s="9">
        <f t="shared" si="92"/>
        <v>0</v>
      </c>
      <c r="R1497">
        <f t="shared" si="93"/>
        <v>0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8320</v>
      </c>
      <c r="P1498" t="s">
        <v>8322</v>
      </c>
      <c r="Q1498" s="9">
        <f t="shared" si="92"/>
        <v>0</v>
      </c>
      <c r="R1498">
        <f t="shared" si="93"/>
        <v>0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8320</v>
      </c>
      <c r="P1499" t="s">
        <v>8322</v>
      </c>
      <c r="Q1499" s="9">
        <f t="shared" si="92"/>
        <v>0</v>
      </c>
      <c r="R1499">
        <f t="shared" si="93"/>
        <v>1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8320</v>
      </c>
      <c r="P1500" t="s">
        <v>8322</v>
      </c>
      <c r="Q1500" s="9">
        <f t="shared" si="92"/>
        <v>2</v>
      </c>
      <c r="R1500">
        <f t="shared" si="93"/>
        <v>19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8320</v>
      </c>
      <c r="P1501" t="s">
        <v>8322</v>
      </c>
      <c r="Q1501" s="9">
        <f t="shared" si="92"/>
        <v>0</v>
      </c>
      <c r="R1501">
        <f t="shared" si="93"/>
        <v>5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8320</v>
      </c>
      <c r="P1502" t="s">
        <v>8322</v>
      </c>
      <c r="Q1502" s="9">
        <f t="shared" si="92"/>
        <v>25</v>
      </c>
      <c r="R1502">
        <f t="shared" si="93"/>
        <v>46.73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8336</v>
      </c>
      <c r="P1503" t="s">
        <v>8337</v>
      </c>
      <c r="Q1503" s="9">
        <f t="shared" si="92"/>
        <v>166</v>
      </c>
      <c r="R1503">
        <f t="shared" si="93"/>
        <v>97.73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8336</v>
      </c>
      <c r="P1504" t="s">
        <v>8337</v>
      </c>
      <c r="Q1504" s="9">
        <f t="shared" si="92"/>
        <v>101</v>
      </c>
      <c r="R1504">
        <f t="shared" si="93"/>
        <v>67.84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8336</v>
      </c>
      <c r="P1505" t="s">
        <v>8337</v>
      </c>
      <c r="Q1505" s="9">
        <f t="shared" si="92"/>
        <v>108</v>
      </c>
      <c r="R1505">
        <f t="shared" si="93"/>
        <v>56.98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8336</v>
      </c>
      <c r="P1506" t="s">
        <v>8337</v>
      </c>
      <c r="Q1506" s="9">
        <f t="shared" si="92"/>
        <v>278</v>
      </c>
      <c r="R1506">
        <f t="shared" si="93"/>
        <v>67.16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8336</v>
      </c>
      <c r="P1507" t="s">
        <v>8337</v>
      </c>
      <c r="Q1507" s="9">
        <f t="shared" si="92"/>
        <v>104</v>
      </c>
      <c r="R1507">
        <f t="shared" si="93"/>
        <v>48.04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8336</v>
      </c>
      <c r="P1508" t="s">
        <v>8337</v>
      </c>
      <c r="Q1508" s="9">
        <f t="shared" si="92"/>
        <v>111</v>
      </c>
      <c r="R1508">
        <f t="shared" si="93"/>
        <v>38.86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8336</v>
      </c>
      <c r="P1509" t="s">
        <v>8337</v>
      </c>
      <c r="Q1509" s="9">
        <f t="shared" si="92"/>
        <v>215</v>
      </c>
      <c r="R1509">
        <f t="shared" si="93"/>
        <v>78.180000000000007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8336</v>
      </c>
      <c r="P1510" t="s">
        <v>8337</v>
      </c>
      <c r="Q1510" s="9">
        <f t="shared" si="92"/>
        <v>111</v>
      </c>
      <c r="R1510">
        <f t="shared" si="93"/>
        <v>97.11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8336</v>
      </c>
      <c r="P1511" t="s">
        <v>8337</v>
      </c>
      <c r="Q1511" s="9">
        <f t="shared" si="92"/>
        <v>124</v>
      </c>
      <c r="R1511">
        <f t="shared" si="93"/>
        <v>110.39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8336</v>
      </c>
      <c r="P1512" t="s">
        <v>8337</v>
      </c>
      <c r="Q1512" s="9">
        <f t="shared" si="92"/>
        <v>101</v>
      </c>
      <c r="R1512">
        <f t="shared" si="93"/>
        <v>39.92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8336</v>
      </c>
      <c r="P1513" t="s">
        <v>8337</v>
      </c>
      <c r="Q1513" s="9">
        <f t="shared" si="92"/>
        <v>112</v>
      </c>
      <c r="R1513">
        <f t="shared" si="93"/>
        <v>75.98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8336</v>
      </c>
      <c r="P1514" t="s">
        <v>8337</v>
      </c>
      <c r="Q1514" s="9">
        <f t="shared" si="92"/>
        <v>559</v>
      </c>
      <c r="R1514">
        <f t="shared" si="93"/>
        <v>58.38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8336</v>
      </c>
      <c r="P1515" t="s">
        <v>8337</v>
      </c>
      <c r="Q1515" s="9">
        <f t="shared" si="92"/>
        <v>150</v>
      </c>
      <c r="R1515">
        <f t="shared" si="93"/>
        <v>55.82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8336</v>
      </c>
      <c r="P1516" t="s">
        <v>8337</v>
      </c>
      <c r="Q1516" s="9">
        <f t="shared" si="92"/>
        <v>106</v>
      </c>
      <c r="R1516">
        <f t="shared" si="93"/>
        <v>151.24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8336</v>
      </c>
      <c r="P1517" t="s">
        <v>8337</v>
      </c>
      <c r="Q1517" s="9">
        <f t="shared" si="92"/>
        <v>157</v>
      </c>
      <c r="R1517">
        <f t="shared" si="93"/>
        <v>849.67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8336</v>
      </c>
      <c r="P1518" t="s">
        <v>8337</v>
      </c>
      <c r="Q1518" s="9">
        <f t="shared" si="92"/>
        <v>109</v>
      </c>
      <c r="R1518">
        <f t="shared" si="93"/>
        <v>159.24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8336</v>
      </c>
      <c r="P1519" t="s">
        <v>8337</v>
      </c>
      <c r="Q1519" s="9">
        <f t="shared" si="92"/>
        <v>162</v>
      </c>
      <c r="R1519">
        <f t="shared" si="93"/>
        <v>39.51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8336</v>
      </c>
      <c r="P1520" t="s">
        <v>8337</v>
      </c>
      <c r="Q1520" s="9">
        <f t="shared" si="92"/>
        <v>205</v>
      </c>
      <c r="R1520">
        <f t="shared" si="93"/>
        <v>130.53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8336</v>
      </c>
      <c r="P1521" t="s">
        <v>8337</v>
      </c>
      <c r="Q1521" s="9">
        <f t="shared" si="92"/>
        <v>103</v>
      </c>
      <c r="R1521">
        <f t="shared" si="93"/>
        <v>64.16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8336</v>
      </c>
      <c r="P1522" t="s">
        <v>8337</v>
      </c>
      <c r="Q1522" s="9">
        <f t="shared" si="92"/>
        <v>103</v>
      </c>
      <c r="R1522">
        <f t="shared" si="93"/>
        <v>111.53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8336</v>
      </c>
      <c r="P1523" t="s">
        <v>8337</v>
      </c>
      <c r="Q1523" s="9">
        <f t="shared" si="92"/>
        <v>107</v>
      </c>
      <c r="R1523">
        <f t="shared" si="93"/>
        <v>170.45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8336</v>
      </c>
      <c r="P1524" t="s">
        <v>8337</v>
      </c>
      <c r="Q1524" s="9">
        <f t="shared" si="92"/>
        <v>139</v>
      </c>
      <c r="R1524">
        <f t="shared" si="93"/>
        <v>133.74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8336</v>
      </c>
      <c r="P1525" t="s">
        <v>8337</v>
      </c>
      <c r="Q1525" s="9">
        <f t="shared" si="92"/>
        <v>125</v>
      </c>
      <c r="R1525">
        <f t="shared" si="93"/>
        <v>95.83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8336</v>
      </c>
      <c r="P1526" t="s">
        <v>8337</v>
      </c>
      <c r="Q1526" s="9">
        <f t="shared" si="92"/>
        <v>207</v>
      </c>
      <c r="R1526">
        <f t="shared" si="93"/>
        <v>221.79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8336</v>
      </c>
      <c r="P1527" t="s">
        <v>8337</v>
      </c>
      <c r="Q1527" s="9">
        <f t="shared" si="92"/>
        <v>174</v>
      </c>
      <c r="R1527">
        <f t="shared" si="93"/>
        <v>32.32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8336</v>
      </c>
      <c r="P1528" t="s">
        <v>8337</v>
      </c>
      <c r="Q1528" s="9">
        <f t="shared" si="92"/>
        <v>120</v>
      </c>
      <c r="R1528">
        <f t="shared" si="93"/>
        <v>98.84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8336</v>
      </c>
      <c r="P1529" t="s">
        <v>8337</v>
      </c>
      <c r="Q1529" s="9">
        <f t="shared" si="92"/>
        <v>110</v>
      </c>
      <c r="R1529">
        <f t="shared" si="93"/>
        <v>55.22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8336</v>
      </c>
      <c r="P1530" t="s">
        <v>8337</v>
      </c>
      <c r="Q1530" s="9">
        <f t="shared" si="92"/>
        <v>282</v>
      </c>
      <c r="R1530">
        <f t="shared" si="93"/>
        <v>52.79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8336</v>
      </c>
      <c r="P1531" t="s">
        <v>8337</v>
      </c>
      <c r="Q1531" s="9">
        <f t="shared" si="92"/>
        <v>101</v>
      </c>
      <c r="R1531">
        <f t="shared" si="93"/>
        <v>135.66999999999999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8336</v>
      </c>
      <c r="P1532" t="s">
        <v>8337</v>
      </c>
      <c r="Q1532" s="9">
        <f t="shared" si="92"/>
        <v>135</v>
      </c>
      <c r="R1532">
        <f t="shared" si="93"/>
        <v>53.99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8336</v>
      </c>
      <c r="P1533" t="s">
        <v>8337</v>
      </c>
      <c r="Q1533" s="9">
        <f t="shared" si="92"/>
        <v>176</v>
      </c>
      <c r="R1533">
        <f t="shared" si="93"/>
        <v>56.64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8336</v>
      </c>
      <c r="P1534" t="s">
        <v>8337</v>
      </c>
      <c r="Q1534" s="9">
        <f t="shared" si="92"/>
        <v>484</v>
      </c>
      <c r="R1534">
        <f t="shared" si="93"/>
        <v>82.32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8336</v>
      </c>
      <c r="P1535" t="s">
        <v>8337</v>
      </c>
      <c r="Q1535" s="9">
        <f t="shared" si="92"/>
        <v>145</v>
      </c>
      <c r="R1535">
        <f t="shared" si="93"/>
        <v>88.26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8336</v>
      </c>
      <c r="P1536" t="s">
        <v>8337</v>
      </c>
      <c r="Q1536" s="9">
        <f t="shared" si="92"/>
        <v>418</v>
      </c>
      <c r="R1536">
        <f t="shared" si="93"/>
        <v>84.91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8336</v>
      </c>
      <c r="P1537" t="s">
        <v>8337</v>
      </c>
      <c r="Q1537" s="9">
        <f t="shared" si="92"/>
        <v>132</v>
      </c>
      <c r="R1537">
        <f t="shared" si="93"/>
        <v>48.15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8336</v>
      </c>
      <c r="P1538" t="s">
        <v>8337</v>
      </c>
      <c r="Q1538" s="9">
        <f t="shared" ref="Q1538:Q1601" si="96">ROUND(E1538/D1538*100,0)</f>
        <v>250</v>
      </c>
      <c r="R1538">
        <f t="shared" si="93"/>
        <v>66.02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8336</v>
      </c>
      <c r="P1539" t="s">
        <v>8337</v>
      </c>
      <c r="Q1539" s="9">
        <f t="shared" si="96"/>
        <v>180</v>
      </c>
      <c r="R1539">
        <f t="shared" ref="R1539:R1602" si="97">IFERROR(ROUND(E1539/L1539,2),0)</f>
        <v>96.38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8336</v>
      </c>
      <c r="P1540" t="s">
        <v>8337</v>
      </c>
      <c r="Q1540" s="9">
        <f t="shared" si="96"/>
        <v>103</v>
      </c>
      <c r="R1540">
        <f t="shared" si="97"/>
        <v>156.16999999999999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8336</v>
      </c>
      <c r="P1541" t="s">
        <v>8337</v>
      </c>
      <c r="Q1541" s="9">
        <f t="shared" si="96"/>
        <v>136</v>
      </c>
      <c r="R1541">
        <f t="shared" si="97"/>
        <v>95.76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8336</v>
      </c>
      <c r="P1542" t="s">
        <v>8337</v>
      </c>
      <c r="Q1542" s="9">
        <f t="shared" si="96"/>
        <v>118</v>
      </c>
      <c r="R1542">
        <f t="shared" si="97"/>
        <v>180.41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8336</v>
      </c>
      <c r="P1543" t="s">
        <v>8341</v>
      </c>
      <c r="Q1543" s="9">
        <f t="shared" si="96"/>
        <v>0</v>
      </c>
      <c r="R1543">
        <f t="shared" si="97"/>
        <v>3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8336</v>
      </c>
      <c r="P1544" t="s">
        <v>8341</v>
      </c>
      <c r="Q1544" s="9">
        <f t="shared" si="96"/>
        <v>4</v>
      </c>
      <c r="R1544">
        <f t="shared" si="97"/>
        <v>20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8336</v>
      </c>
      <c r="P1545" t="s">
        <v>8341</v>
      </c>
      <c r="Q1545" s="9">
        <f t="shared" si="96"/>
        <v>0</v>
      </c>
      <c r="R1545">
        <f t="shared" si="97"/>
        <v>10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8336</v>
      </c>
      <c r="P1546" t="s">
        <v>8341</v>
      </c>
      <c r="Q1546" s="9">
        <f t="shared" si="96"/>
        <v>0</v>
      </c>
      <c r="R1546">
        <f t="shared" si="97"/>
        <v>0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8336</v>
      </c>
      <c r="P1547" t="s">
        <v>8341</v>
      </c>
      <c r="Q1547" s="9">
        <f t="shared" si="96"/>
        <v>0</v>
      </c>
      <c r="R1547">
        <f t="shared" si="97"/>
        <v>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8336</v>
      </c>
      <c r="P1548" t="s">
        <v>8341</v>
      </c>
      <c r="Q1548" s="9">
        <f t="shared" si="96"/>
        <v>29</v>
      </c>
      <c r="R1548">
        <f t="shared" si="97"/>
        <v>26.27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8336</v>
      </c>
      <c r="P1549" t="s">
        <v>8341</v>
      </c>
      <c r="Q1549" s="9">
        <f t="shared" si="96"/>
        <v>0</v>
      </c>
      <c r="R1549">
        <f t="shared" si="97"/>
        <v>0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8336</v>
      </c>
      <c r="P1550" t="s">
        <v>8341</v>
      </c>
      <c r="Q1550" s="9">
        <f t="shared" si="96"/>
        <v>9</v>
      </c>
      <c r="R1550">
        <f t="shared" si="97"/>
        <v>60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8336</v>
      </c>
      <c r="P1551" t="s">
        <v>8341</v>
      </c>
      <c r="Q1551" s="9">
        <f t="shared" si="96"/>
        <v>34</v>
      </c>
      <c r="R1551">
        <f t="shared" si="97"/>
        <v>28.33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8336</v>
      </c>
      <c r="P1552" t="s">
        <v>8341</v>
      </c>
      <c r="Q1552" s="9">
        <f t="shared" si="96"/>
        <v>13</v>
      </c>
      <c r="R1552">
        <f t="shared" si="97"/>
        <v>14.43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8336</v>
      </c>
      <c r="P1553" t="s">
        <v>8341</v>
      </c>
      <c r="Q1553" s="9">
        <f t="shared" si="96"/>
        <v>0</v>
      </c>
      <c r="R1553">
        <f t="shared" si="97"/>
        <v>0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8336</v>
      </c>
      <c r="P1554" t="s">
        <v>8341</v>
      </c>
      <c r="Q1554" s="9">
        <f t="shared" si="96"/>
        <v>49</v>
      </c>
      <c r="R1554">
        <f t="shared" si="97"/>
        <v>132.19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8336</v>
      </c>
      <c r="P1555" t="s">
        <v>8341</v>
      </c>
      <c r="Q1555" s="9">
        <f t="shared" si="96"/>
        <v>0</v>
      </c>
      <c r="R1555">
        <f t="shared" si="97"/>
        <v>0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8336</v>
      </c>
      <c r="P1556" t="s">
        <v>8341</v>
      </c>
      <c r="Q1556" s="9">
        <f t="shared" si="96"/>
        <v>0</v>
      </c>
      <c r="R1556">
        <f t="shared" si="97"/>
        <v>0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8336</v>
      </c>
      <c r="P1557" t="s">
        <v>8341</v>
      </c>
      <c r="Q1557" s="9">
        <f t="shared" si="96"/>
        <v>0</v>
      </c>
      <c r="R1557">
        <f t="shared" si="97"/>
        <v>0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8336</v>
      </c>
      <c r="P1558" t="s">
        <v>8341</v>
      </c>
      <c r="Q1558" s="9">
        <f t="shared" si="96"/>
        <v>45</v>
      </c>
      <c r="R1558">
        <f t="shared" si="97"/>
        <v>56.42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8336</v>
      </c>
      <c r="P1559" t="s">
        <v>8341</v>
      </c>
      <c r="Q1559" s="9">
        <f t="shared" si="96"/>
        <v>4</v>
      </c>
      <c r="R1559">
        <f t="shared" si="97"/>
        <v>100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8336</v>
      </c>
      <c r="P1560" t="s">
        <v>8341</v>
      </c>
      <c r="Q1560" s="9">
        <f t="shared" si="96"/>
        <v>5</v>
      </c>
      <c r="R1560">
        <f t="shared" si="97"/>
        <v>11.67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8336</v>
      </c>
      <c r="P1561" t="s">
        <v>8341</v>
      </c>
      <c r="Q1561" s="9">
        <f t="shared" si="96"/>
        <v>0</v>
      </c>
      <c r="R1561">
        <f t="shared" si="97"/>
        <v>50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8336</v>
      </c>
      <c r="P1562" t="s">
        <v>8341</v>
      </c>
      <c r="Q1562" s="9">
        <f t="shared" si="96"/>
        <v>4</v>
      </c>
      <c r="R1562">
        <f t="shared" si="97"/>
        <v>23.5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8320</v>
      </c>
      <c r="P1563" t="s">
        <v>8342</v>
      </c>
      <c r="Q1563" s="9">
        <f t="shared" si="96"/>
        <v>1</v>
      </c>
      <c r="R1563">
        <f t="shared" si="97"/>
        <v>67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8320</v>
      </c>
      <c r="P1564" t="s">
        <v>8342</v>
      </c>
      <c r="Q1564" s="9">
        <f t="shared" si="96"/>
        <v>0</v>
      </c>
      <c r="R1564">
        <f t="shared" si="97"/>
        <v>0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8320</v>
      </c>
      <c r="P1565" t="s">
        <v>8342</v>
      </c>
      <c r="Q1565" s="9">
        <f t="shared" si="96"/>
        <v>1</v>
      </c>
      <c r="R1565">
        <f t="shared" si="97"/>
        <v>42.5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8320</v>
      </c>
      <c r="P1566" t="s">
        <v>8342</v>
      </c>
      <c r="Q1566" s="9">
        <f t="shared" si="96"/>
        <v>0</v>
      </c>
      <c r="R1566">
        <f t="shared" si="97"/>
        <v>10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8320</v>
      </c>
      <c r="P1567" t="s">
        <v>8342</v>
      </c>
      <c r="Q1567" s="9">
        <f t="shared" si="96"/>
        <v>3</v>
      </c>
      <c r="R1567">
        <f t="shared" si="97"/>
        <v>100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8320</v>
      </c>
      <c r="P1568" t="s">
        <v>8342</v>
      </c>
      <c r="Q1568" s="9">
        <f t="shared" si="96"/>
        <v>21</v>
      </c>
      <c r="R1568">
        <f t="shared" si="97"/>
        <v>108.05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8320</v>
      </c>
      <c r="P1569" t="s">
        <v>8342</v>
      </c>
      <c r="Q1569" s="9">
        <f t="shared" si="96"/>
        <v>4</v>
      </c>
      <c r="R1569">
        <f t="shared" si="97"/>
        <v>26.92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8320</v>
      </c>
      <c r="P1570" t="s">
        <v>8342</v>
      </c>
      <c r="Q1570" s="9">
        <f t="shared" si="96"/>
        <v>14</v>
      </c>
      <c r="R1570">
        <f t="shared" si="97"/>
        <v>155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8320</v>
      </c>
      <c r="P1571" t="s">
        <v>8342</v>
      </c>
      <c r="Q1571" s="9">
        <f t="shared" si="96"/>
        <v>0</v>
      </c>
      <c r="R1571">
        <f t="shared" si="97"/>
        <v>0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8320</v>
      </c>
      <c r="P1572" t="s">
        <v>8342</v>
      </c>
      <c r="Q1572" s="9">
        <f t="shared" si="96"/>
        <v>41</v>
      </c>
      <c r="R1572">
        <f t="shared" si="97"/>
        <v>47.77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8320</v>
      </c>
      <c r="P1573" t="s">
        <v>8342</v>
      </c>
      <c r="Q1573" s="9">
        <f t="shared" si="96"/>
        <v>1</v>
      </c>
      <c r="R1573">
        <f t="shared" si="97"/>
        <v>20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8320</v>
      </c>
      <c r="P1574" t="s">
        <v>8342</v>
      </c>
      <c r="Q1574" s="9">
        <f t="shared" si="96"/>
        <v>5</v>
      </c>
      <c r="R1574">
        <f t="shared" si="97"/>
        <v>41.67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8320</v>
      </c>
      <c r="P1575" t="s">
        <v>8342</v>
      </c>
      <c r="Q1575" s="9">
        <f t="shared" si="96"/>
        <v>2</v>
      </c>
      <c r="R1575">
        <f t="shared" si="97"/>
        <v>74.33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8320</v>
      </c>
      <c r="P1576" t="s">
        <v>8342</v>
      </c>
      <c r="Q1576" s="9">
        <f t="shared" si="96"/>
        <v>5</v>
      </c>
      <c r="R1576">
        <f t="shared" si="97"/>
        <v>84.33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8320</v>
      </c>
      <c r="P1577" t="s">
        <v>8342</v>
      </c>
      <c r="Q1577" s="9">
        <f t="shared" si="96"/>
        <v>23</v>
      </c>
      <c r="R1577">
        <f t="shared" si="97"/>
        <v>65.459999999999994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8320</v>
      </c>
      <c r="P1578" t="s">
        <v>8342</v>
      </c>
      <c r="Q1578" s="9">
        <f t="shared" si="96"/>
        <v>13</v>
      </c>
      <c r="R1578">
        <f t="shared" si="97"/>
        <v>65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8320</v>
      </c>
      <c r="P1579" t="s">
        <v>8342</v>
      </c>
      <c r="Q1579" s="9">
        <f t="shared" si="96"/>
        <v>1</v>
      </c>
      <c r="R1579">
        <f t="shared" si="97"/>
        <v>27.5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8320</v>
      </c>
      <c r="P1580" t="s">
        <v>8342</v>
      </c>
      <c r="Q1580" s="9">
        <f t="shared" si="96"/>
        <v>11</v>
      </c>
      <c r="R1580">
        <f t="shared" si="97"/>
        <v>51.25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8320</v>
      </c>
      <c r="P1581" t="s">
        <v>8342</v>
      </c>
      <c r="Q1581" s="9">
        <f t="shared" si="96"/>
        <v>1</v>
      </c>
      <c r="R1581">
        <f t="shared" si="97"/>
        <v>14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8320</v>
      </c>
      <c r="P1582" t="s">
        <v>8342</v>
      </c>
      <c r="Q1582" s="9">
        <f t="shared" si="96"/>
        <v>0</v>
      </c>
      <c r="R1582">
        <f t="shared" si="97"/>
        <v>0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8336</v>
      </c>
      <c r="P1583" t="s">
        <v>8343</v>
      </c>
      <c r="Q1583" s="9">
        <f t="shared" si="96"/>
        <v>1</v>
      </c>
      <c r="R1583">
        <f t="shared" si="97"/>
        <v>5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8336</v>
      </c>
      <c r="P1584" t="s">
        <v>8343</v>
      </c>
      <c r="Q1584" s="9">
        <f t="shared" si="96"/>
        <v>9</v>
      </c>
      <c r="R1584">
        <f t="shared" si="97"/>
        <v>31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8336</v>
      </c>
      <c r="P1585" t="s">
        <v>8343</v>
      </c>
      <c r="Q1585" s="9">
        <f t="shared" si="96"/>
        <v>0</v>
      </c>
      <c r="R1585">
        <f t="shared" si="97"/>
        <v>15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8336</v>
      </c>
      <c r="P1586" t="s">
        <v>8343</v>
      </c>
      <c r="Q1586" s="9">
        <f t="shared" si="96"/>
        <v>0</v>
      </c>
      <c r="R1586">
        <f t="shared" si="97"/>
        <v>0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8336</v>
      </c>
      <c r="P1587" t="s">
        <v>8343</v>
      </c>
      <c r="Q1587" s="9">
        <f t="shared" si="96"/>
        <v>79</v>
      </c>
      <c r="R1587">
        <f t="shared" si="97"/>
        <v>131.66999999999999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8336</v>
      </c>
      <c r="P1588" t="s">
        <v>8343</v>
      </c>
      <c r="Q1588" s="9">
        <f t="shared" si="96"/>
        <v>0</v>
      </c>
      <c r="R1588">
        <f t="shared" si="97"/>
        <v>0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8336</v>
      </c>
      <c r="P1589" t="s">
        <v>8343</v>
      </c>
      <c r="Q1589" s="9">
        <f t="shared" si="96"/>
        <v>0</v>
      </c>
      <c r="R1589">
        <f t="shared" si="97"/>
        <v>1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8336</v>
      </c>
      <c r="P1590" t="s">
        <v>8343</v>
      </c>
      <c r="Q1590" s="9">
        <f t="shared" si="96"/>
        <v>0</v>
      </c>
      <c r="R1590">
        <f t="shared" si="97"/>
        <v>0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8336</v>
      </c>
      <c r="P1591" t="s">
        <v>8343</v>
      </c>
      <c r="Q1591" s="9">
        <f t="shared" si="96"/>
        <v>0</v>
      </c>
      <c r="R1591">
        <f t="shared" si="97"/>
        <v>0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8336</v>
      </c>
      <c r="P1592" t="s">
        <v>8343</v>
      </c>
      <c r="Q1592" s="9">
        <f t="shared" si="96"/>
        <v>2</v>
      </c>
      <c r="R1592">
        <f t="shared" si="97"/>
        <v>510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8336</v>
      </c>
      <c r="P1593" t="s">
        <v>8343</v>
      </c>
      <c r="Q1593" s="9">
        <f t="shared" si="96"/>
        <v>29</v>
      </c>
      <c r="R1593">
        <f t="shared" si="97"/>
        <v>44.48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8336</v>
      </c>
      <c r="P1594" t="s">
        <v>8343</v>
      </c>
      <c r="Q1594" s="9">
        <f t="shared" si="96"/>
        <v>0</v>
      </c>
      <c r="R1594">
        <f t="shared" si="97"/>
        <v>0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8336</v>
      </c>
      <c r="P1595" t="s">
        <v>8343</v>
      </c>
      <c r="Q1595" s="9">
        <f t="shared" si="96"/>
        <v>0</v>
      </c>
      <c r="R1595">
        <f t="shared" si="97"/>
        <v>1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8336</v>
      </c>
      <c r="P1596" t="s">
        <v>8343</v>
      </c>
      <c r="Q1596" s="9">
        <f t="shared" si="96"/>
        <v>21</v>
      </c>
      <c r="R1596">
        <f t="shared" si="97"/>
        <v>20.5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8336</v>
      </c>
      <c r="P1597" t="s">
        <v>8343</v>
      </c>
      <c r="Q1597" s="9">
        <f t="shared" si="96"/>
        <v>0</v>
      </c>
      <c r="R1597">
        <f t="shared" si="97"/>
        <v>40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8336</v>
      </c>
      <c r="P1598" t="s">
        <v>8343</v>
      </c>
      <c r="Q1598" s="9">
        <f t="shared" si="96"/>
        <v>2</v>
      </c>
      <c r="R1598">
        <f t="shared" si="97"/>
        <v>25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8336</v>
      </c>
      <c r="P1599" t="s">
        <v>8343</v>
      </c>
      <c r="Q1599" s="9">
        <f t="shared" si="96"/>
        <v>0</v>
      </c>
      <c r="R1599">
        <f t="shared" si="97"/>
        <v>0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8336</v>
      </c>
      <c r="P1600" t="s">
        <v>8343</v>
      </c>
      <c r="Q1600" s="9">
        <f t="shared" si="96"/>
        <v>0</v>
      </c>
      <c r="R1600">
        <f t="shared" si="97"/>
        <v>1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8336</v>
      </c>
      <c r="P1601" t="s">
        <v>8343</v>
      </c>
      <c r="Q1601" s="9">
        <f t="shared" si="96"/>
        <v>0</v>
      </c>
      <c r="R1601">
        <f t="shared" si="97"/>
        <v>0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8336</v>
      </c>
      <c r="P1602" t="s">
        <v>8343</v>
      </c>
      <c r="Q1602" s="9">
        <f t="shared" ref="Q1602:Q1665" si="100">ROUND(E1602/D1602*100,0)</f>
        <v>7</v>
      </c>
      <c r="R1602">
        <f t="shared" si="97"/>
        <v>40.78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8323</v>
      </c>
      <c r="P1603" t="s">
        <v>8324</v>
      </c>
      <c r="Q1603" s="9">
        <f t="shared" si="100"/>
        <v>108</v>
      </c>
      <c r="R1603">
        <f t="shared" ref="R1603:R1666" si="101">IFERROR(ROUND(E1603/L1603,2),0)</f>
        <v>48.33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8323</v>
      </c>
      <c r="P1604" t="s">
        <v>8324</v>
      </c>
      <c r="Q1604" s="9">
        <f t="shared" si="100"/>
        <v>100</v>
      </c>
      <c r="R1604">
        <f t="shared" si="101"/>
        <v>46.95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8323</v>
      </c>
      <c r="P1605" t="s">
        <v>8324</v>
      </c>
      <c r="Q1605" s="9">
        <f t="shared" si="100"/>
        <v>100</v>
      </c>
      <c r="R1605">
        <f t="shared" si="101"/>
        <v>66.69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8323</v>
      </c>
      <c r="P1606" t="s">
        <v>8324</v>
      </c>
      <c r="Q1606" s="9">
        <f t="shared" si="100"/>
        <v>122</v>
      </c>
      <c r="R1606">
        <f t="shared" si="101"/>
        <v>48.84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8323</v>
      </c>
      <c r="P1607" t="s">
        <v>8324</v>
      </c>
      <c r="Q1607" s="9">
        <f t="shared" si="100"/>
        <v>101</v>
      </c>
      <c r="R1607">
        <f t="shared" si="101"/>
        <v>137.31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8323</v>
      </c>
      <c r="P1608" t="s">
        <v>8324</v>
      </c>
      <c r="Q1608" s="9">
        <f t="shared" si="100"/>
        <v>101</v>
      </c>
      <c r="R1608">
        <f t="shared" si="101"/>
        <v>87.83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8323</v>
      </c>
      <c r="P1609" t="s">
        <v>8324</v>
      </c>
      <c r="Q1609" s="9">
        <f t="shared" si="100"/>
        <v>145</v>
      </c>
      <c r="R1609">
        <f t="shared" si="101"/>
        <v>70.790000000000006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8323</v>
      </c>
      <c r="P1610" t="s">
        <v>8324</v>
      </c>
      <c r="Q1610" s="9">
        <f t="shared" si="100"/>
        <v>101</v>
      </c>
      <c r="R1610">
        <f t="shared" si="101"/>
        <v>52.83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8323</v>
      </c>
      <c r="P1611" t="s">
        <v>8324</v>
      </c>
      <c r="Q1611" s="9">
        <f t="shared" si="100"/>
        <v>118</v>
      </c>
      <c r="R1611">
        <f t="shared" si="101"/>
        <v>443.75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8323</v>
      </c>
      <c r="P1612" t="s">
        <v>8324</v>
      </c>
      <c r="Q1612" s="9">
        <f t="shared" si="100"/>
        <v>272</v>
      </c>
      <c r="R1612">
        <f t="shared" si="101"/>
        <v>48.54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8323</v>
      </c>
      <c r="P1613" t="s">
        <v>8324</v>
      </c>
      <c r="Q1613" s="9">
        <f t="shared" si="100"/>
        <v>125</v>
      </c>
      <c r="R1613">
        <f t="shared" si="101"/>
        <v>37.07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8323</v>
      </c>
      <c r="P1614" t="s">
        <v>8324</v>
      </c>
      <c r="Q1614" s="9">
        <f t="shared" si="100"/>
        <v>110</v>
      </c>
      <c r="R1614">
        <f t="shared" si="101"/>
        <v>50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8323</v>
      </c>
      <c r="P1615" t="s">
        <v>8324</v>
      </c>
      <c r="Q1615" s="9">
        <f t="shared" si="100"/>
        <v>102</v>
      </c>
      <c r="R1615">
        <f t="shared" si="101"/>
        <v>39.04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8323</v>
      </c>
      <c r="P1616" t="s">
        <v>8324</v>
      </c>
      <c r="Q1616" s="9">
        <f t="shared" si="100"/>
        <v>103</v>
      </c>
      <c r="R1616">
        <f t="shared" si="101"/>
        <v>66.69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8323</v>
      </c>
      <c r="P1617" t="s">
        <v>8324</v>
      </c>
      <c r="Q1617" s="9">
        <f t="shared" si="100"/>
        <v>114</v>
      </c>
      <c r="R1617">
        <f t="shared" si="101"/>
        <v>67.13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8323</v>
      </c>
      <c r="P1618" t="s">
        <v>8324</v>
      </c>
      <c r="Q1618" s="9">
        <f t="shared" si="100"/>
        <v>104</v>
      </c>
      <c r="R1618">
        <f t="shared" si="101"/>
        <v>66.37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8323</v>
      </c>
      <c r="P1619" t="s">
        <v>8324</v>
      </c>
      <c r="Q1619" s="9">
        <f t="shared" si="100"/>
        <v>146</v>
      </c>
      <c r="R1619">
        <f t="shared" si="101"/>
        <v>64.62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8323</v>
      </c>
      <c r="P1620" t="s">
        <v>8324</v>
      </c>
      <c r="Q1620" s="9">
        <f t="shared" si="100"/>
        <v>105</v>
      </c>
      <c r="R1620">
        <f t="shared" si="101"/>
        <v>58.37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8323</v>
      </c>
      <c r="P1621" t="s">
        <v>8324</v>
      </c>
      <c r="Q1621" s="9">
        <f t="shared" si="100"/>
        <v>133</v>
      </c>
      <c r="R1621">
        <f t="shared" si="101"/>
        <v>86.96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8323</v>
      </c>
      <c r="P1622" t="s">
        <v>8324</v>
      </c>
      <c r="Q1622" s="9">
        <f t="shared" si="100"/>
        <v>113</v>
      </c>
      <c r="R1622">
        <f t="shared" si="101"/>
        <v>66.47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8323</v>
      </c>
      <c r="P1623" t="s">
        <v>8324</v>
      </c>
      <c r="Q1623" s="9">
        <f t="shared" si="100"/>
        <v>121</v>
      </c>
      <c r="R1623">
        <f t="shared" si="101"/>
        <v>163.78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8323</v>
      </c>
      <c r="P1624" t="s">
        <v>8324</v>
      </c>
      <c r="Q1624" s="9">
        <f t="shared" si="100"/>
        <v>102</v>
      </c>
      <c r="R1624">
        <f t="shared" si="101"/>
        <v>107.98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8323</v>
      </c>
      <c r="P1625" t="s">
        <v>8324</v>
      </c>
      <c r="Q1625" s="9">
        <f t="shared" si="100"/>
        <v>101</v>
      </c>
      <c r="R1625">
        <f t="shared" si="101"/>
        <v>42.11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8323</v>
      </c>
      <c r="P1626" t="s">
        <v>8324</v>
      </c>
      <c r="Q1626" s="9">
        <f t="shared" si="100"/>
        <v>118</v>
      </c>
      <c r="R1626">
        <f t="shared" si="101"/>
        <v>47.2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8323</v>
      </c>
      <c r="P1627" t="s">
        <v>8324</v>
      </c>
      <c r="Q1627" s="9">
        <f t="shared" si="100"/>
        <v>155</v>
      </c>
      <c r="R1627">
        <f t="shared" si="101"/>
        <v>112.02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8323</v>
      </c>
      <c r="P1628" t="s">
        <v>8324</v>
      </c>
      <c r="Q1628" s="9">
        <f t="shared" si="100"/>
        <v>101</v>
      </c>
      <c r="R1628">
        <f t="shared" si="101"/>
        <v>74.95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8323</v>
      </c>
      <c r="P1629" t="s">
        <v>8324</v>
      </c>
      <c r="Q1629" s="9">
        <f t="shared" si="100"/>
        <v>117</v>
      </c>
      <c r="R1629">
        <f t="shared" si="101"/>
        <v>61.58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8323</v>
      </c>
      <c r="P1630" t="s">
        <v>8324</v>
      </c>
      <c r="Q1630" s="9">
        <f t="shared" si="100"/>
        <v>101</v>
      </c>
      <c r="R1630">
        <f t="shared" si="101"/>
        <v>45.88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8323</v>
      </c>
      <c r="P1631" t="s">
        <v>8324</v>
      </c>
      <c r="Q1631" s="9">
        <f t="shared" si="100"/>
        <v>104</v>
      </c>
      <c r="R1631">
        <f t="shared" si="101"/>
        <v>75.849999999999994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8323</v>
      </c>
      <c r="P1632" t="s">
        <v>8324</v>
      </c>
      <c r="Q1632" s="9">
        <f t="shared" si="100"/>
        <v>265</v>
      </c>
      <c r="R1632">
        <f t="shared" si="101"/>
        <v>84.21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8323</v>
      </c>
      <c r="P1633" t="s">
        <v>8324</v>
      </c>
      <c r="Q1633" s="9">
        <f t="shared" si="100"/>
        <v>156</v>
      </c>
      <c r="R1633">
        <f t="shared" si="101"/>
        <v>117.23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8323</v>
      </c>
      <c r="P1634" t="s">
        <v>8324</v>
      </c>
      <c r="Q1634" s="9">
        <f t="shared" si="100"/>
        <v>102</v>
      </c>
      <c r="R1634">
        <f t="shared" si="101"/>
        <v>86.49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8323</v>
      </c>
      <c r="P1635" t="s">
        <v>8324</v>
      </c>
      <c r="Q1635" s="9">
        <f t="shared" si="100"/>
        <v>100</v>
      </c>
      <c r="R1635">
        <f t="shared" si="101"/>
        <v>172.41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8323</v>
      </c>
      <c r="P1636" t="s">
        <v>8324</v>
      </c>
      <c r="Q1636" s="9">
        <f t="shared" si="100"/>
        <v>101</v>
      </c>
      <c r="R1636">
        <f t="shared" si="101"/>
        <v>62.81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8323</v>
      </c>
      <c r="P1637" t="s">
        <v>8324</v>
      </c>
      <c r="Q1637" s="9">
        <f t="shared" si="100"/>
        <v>125</v>
      </c>
      <c r="R1637">
        <f t="shared" si="101"/>
        <v>67.73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8323</v>
      </c>
      <c r="P1638" t="s">
        <v>8324</v>
      </c>
      <c r="Q1638" s="9">
        <f t="shared" si="100"/>
        <v>104</v>
      </c>
      <c r="R1638">
        <f t="shared" si="101"/>
        <v>53.56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8323</v>
      </c>
      <c r="P1639" t="s">
        <v>8324</v>
      </c>
      <c r="Q1639" s="9">
        <f t="shared" si="100"/>
        <v>104</v>
      </c>
      <c r="R1639">
        <f t="shared" si="101"/>
        <v>34.6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8323</v>
      </c>
      <c r="P1640" t="s">
        <v>8324</v>
      </c>
      <c r="Q1640" s="9">
        <f t="shared" si="100"/>
        <v>105</v>
      </c>
      <c r="R1640">
        <f t="shared" si="101"/>
        <v>38.89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8323</v>
      </c>
      <c r="P1641" t="s">
        <v>8324</v>
      </c>
      <c r="Q1641" s="9">
        <f t="shared" si="100"/>
        <v>100</v>
      </c>
      <c r="R1641">
        <f t="shared" si="101"/>
        <v>94.74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8323</v>
      </c>
      <c r="P1642" t="s">
        <v>8324</v>
      </c>
      <c r="Q1642" s="9">
        <f t="shared" si="100"/>
        <v>170</v>
      </c>
      <c r="R1642">
        <f t="shared" si="101"/>
        <v>39.97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8323</v>
      </c>
      <c r="P1643" t="s">
        <v>8344</v>
      </c>
      <c r="Q1643" s="9">
        <f t="shared" si="100"/>
        <v>101</v>
      </c>
      <c r="R1643">
        <f t="shared" si="101"/>
        <v>97.5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8323</v>
      </c>
      <c r="P1644" t="s">
        <v>8344</v>
      </c>
      <c r="Q1644" s="9">
        <f t="shared" si="100"/>
        <v>100</v>
      </c>
      <c r="R1644">
        <f t="shared" si="101"/>
        <v>42.86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8323</v>
      </c>
      <c r="P1645" t="s">
        <v>8344</v>
      </c>
      <c r="Q1645" s="9">
        <f t="shared" si="100"/>
        <v>125</v>
      </c>
      <c r="R1645">
        <f t="shared" si="101"/>
        <v>168.51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8323</v>
      </c>
      <c r="P1646" t="s">
        <v>8344</v>
      </c>
      <c r="Q1646" s="9">
        <f t="shared" si="100"/>
        <v>110</v>
      </c>
      <c r="R1646">
        <f t="shared" si="101"/>
        <v>85.55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8323</v>
      </c>
      <c r="P1647" t="s">
        <v>8344</v>
      </c>
      <c r="Q1647" s="9">
        <f t="shared" si="100"/>
        <v>111</v>
      </c>
      <c r="R1647">
        <f t="shared" si="101"/>
        <v>554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8323</v>
      </c>
      <c r="P1648" t="s">
        <v>8344</v>
      </c>
      <c r="Q1648" s="9">
        <f t="shared" si="100"/>
        <v>110</v>
      </c>
      <c r="R1648">
        <f t="shared" si="101"/>
        <v>26.55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8323</v>
      </c>
      <c r="P1649" t="s">
        <v>8344</v>
      </c>
      <c r="Q1649" s="9">
        <f t="shared" si="100"/>
        <v>105</v>
      </c>
      <c r="R1649">
        <f t="shared" si="101"/>
        <v>113.83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8323</v>
      </c>
      <c r="P1650" t="s">
        <v>8344</v>
      </c>
      <c r="Q1650" s="9">
        <f t="shared" si="100"/>
        <v>125</v>
      </c>
      <c r="R1650">
        <f t="shared" si="101"/>
        <v>32.01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8323</v>
      </c>
      <c r="P1651" t="s">
        <v>8344</v>
      </c>
      <c r="Q1651" s="9">
        <f t="shared" si="100"/>
        <v>101</v>
      </c>
      <c r="R1651">
        <f t="shared" si="101"/>
        <v>47.19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8323</v>
      </c>
      <c r="P1652" t="s">
        <v>8344</v>
      </c>
      <c r="Q1652" s="9">
        <f t="shared" si="100"/>
        <v>142</v>
      </c>
      <c r="R1652">
        <f t="shared" si="101"/>
        <v>88.47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8323</v>
      </c>
      <c r="P1653" t="s">
        <v>8344</v>
      </c>
      <c r="Q1653" s="9">
        <f t="shared" si="100"/>
        <v>101</v>
      </c>
      <c r="R1653">
        <f t="shared" si="101"/>
        <v>100.75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8323</v>
      </c>
      <c r="P1654" t="s">
        <v>8344</v>
      </c>
      <c r="Q1654" s="9">
        <f t="shared" si="100"/>
        <v>101</v>
      </c>
      <c r="R1654">
        <f t="shared" si="101"/>
        <v>64.709999999999994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8323</v>
      </c>
      <c r="P1655" t="s">
        <v>8344</v>
      </c>
      <c r="Q1655" s="9">
        <f t="shared" si="100"/>
        <v>174</v>
      </c>
      <c r="R1655">
        <f t="shared" si="101"/>
        <v>51.85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8323</v>
      </c>
      <c r="P1656" t="s">
        <v>8344</v>
      </c>
      <c r="Q1656" s="9">
        <f t="shared" si="100"/>
        <v>120</v>
      </c>
      <c r="R1656">
        <f t="shared" si="101"/>
        <v>38.79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8323</v>
      </c>
      <c r="P1657" t="s">
        <v>8344</v>
      </c>
      <c r="Q1657" s="9">
        <f t="shared" si="100"/>
        <v>143</v>
      </c>
      <c r="R1657">
        <f t="shared" si="101"/>
        <v>44.65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8323</v>
      </c>
      <c r="P1658" t="s">
        <v>8344</v>
      </c>
      <c r="Q1658" s="9">
        <f t="shared" si="100"/>
        <v>100</v>
      </c>
      <c r="R1658">
        <f t="shared" si="101"/>
        <v>156.77000000000001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8323</v>
      </c>
      <c r="P1659" t="s">
        <v>8344</v>
      </c>
      <c r="Q1659" s="9">
        <f t="shared" si="100"/>
        <v>105</v>
      </c>
      <c r="R1659">
        <f t="shared" si="101"/>
        <v>118.7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8323</v>
      </c>
      <c r="P1660" t="s">
        <v>8344</v>
      </c>
      <c r="Q1660" s="9">
        <f t="shared" si="100"/>
        <v>132</v>
      </c>
      <c r="R1660">
        <f t="shared" si="101"/>
        <v>74.150000000000006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8323</v>
      </c>
      <c r="P1661" t="s">
        <v>8344</v>
      </c>
      <c r="Q1661" s="9">
        <f t="shared" si="100"/>
        <v>113</v>
      </c>
      <c r="R1661">
        <f t="shared" si="101"/>
        <v>12.53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8323</v>
      </c>
      <c r="P1662" t="s">
        <v>8344</v>
      </c>
      <c r="Q1662" s="9">
        <f t="shared" si="100"/>
        <v>1254</v>
      </c>
      <c r="R1662">
        <f t="shared" si="101"/>
        <v>27.86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8323</v>
      </c>
      <c r="P1663" t="s">
        <v>8344</v>
      </c>
      <c r="Q1663" s="9">
        <f t="shared" si="100"/>
        <v>103</v>
      </c>
      <c r="R1663">
        <f t="shared" si="101"/>
        <v>80.180000000000007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8323</v>
      </c>
      <c r="P1664" t="s">
        <v>8344</v>
      </c>
      <c r="Q1664" s="9">
        <f t="shared" si="100"/>
        <v>103</v>
      </c>
      <c r="R1664">
        <f t="shared" si="101"/>
        <v>132.44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8323</v>
      </c>
      <c r="P1665" t="s">
        <v>8344</v>
      </c>
      <c r="Q1665" s="9">
        <f t="shared" si="100"/>
        <v>108</v>
      </c>
      <c r="R1665">
        <f t="shared" si="101"/>
        <v>33.75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8323</v>
      </c>
      <c r="P1666" t="s">
        <v>8344</v>
      </c>
      <c r="Q1666" s="9">
        <f t="shared" ref="Q1666:Q1729" si="104">ROUND(E1666/D1666*100,0)</f>
        <v>122</v>
      </c>
      <c r="R1666">
        <f t="shared" si="101"/>
        <v>34.380000000000003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8323</v>
      </c>
      <c r="P1667" t="s">
        <v>8344</v>
      </c>
      <c r="Q1667" s="9">
        <f t="shared" si="104"/>
        <v>119</v>
      </c>
      <c r="R1667">
        <f t="shared" ref="R1667:R1730" si="105">IFERROR(ROUND(E1667/L1667,2),0)</f>
        <v>44.96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8323</v>
      </c>
      <c r="P1668" t="s">
        <v>8344</v>
      </c>
      <c r="Q1668" s="9">
        <f t="shared" si="104"/>
        <v>161</v>
      </c>
      <c r="R1668">
        <f t="shared" si="105"/>
        <v>41.04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8323</v>
      </c>
      <c r="P1669" t="s">
        <v>8344</v>
      </c>
      <c r="Q1669" s="9">
        <f t="shared" si="104"/>
        <v>127</v>
      </c>
      <c r="R1669">
        <f t="shared" si="105"/>
        <v>52.6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8323</v>
      </c>
      <c r="P1670" t="s">
        <v>8344</v>
      </c>
      <c r="Q1670" s="9">
        <f t="shared" si="104"/>
        <v>103</v>
      </c>
      <c r="R1670">
        <f t="shared" si="105"/>
        <v>70.78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8323</v>
      </c>
      <c r="P1671" t="s">
        <v>8344</v>
      </c>
      <c r="Q1671" s="9">
        <f t="shared" si="104"/>
        <v>140</v>
      </c>
      <c r="R1671">
        <f t="shared" si="105"/>
        <v>53.75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8323</v>
      </c>
      <c r="P1672" t="s">
        <v>8344</v>
      </c>
      <c r="Q1672" s="9">
        <f t="shared" si="104"/>
        <v>103</v>
      </c>
      <c r="R1672">
        <f t="shared" si="105"/>
        <v>44.61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8323</v>
      </c>
      <c r="P1673" t="s">
        <v>8344</v>
      </c>
      <c r="Q1673" s="9">
        <f t="shared" si="104"/>
        <v>101</v>
      </c>
      <c r="R1673">
        <f t="shared" si="105"/>
        <v>26.15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8323</v>
      </c>
      <c r="P1674" t="s">
        <v>8344</v>
      </c>
      <c r="Q1674" s="9">
        <f t="shared" si="104"/>
        <v>113</v>
      </c>
      <c r="R1674">
        <f t="shared" si="105"/>
        <v>39.18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8323</v>
      </c>
      <c r="P1675" t="s">
        <v>8344</v>
      </c>
      <c r="Q1675" s="9">
        <f t="shared" si="104"/>
        <v>128</v>
      </c>
      <c r="R1675">
        <f t="shared" si="105"/>
        <v>45.59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8323</v>
      </c>
      <c r="P1676" t="s">
        <v>8344</v>
      </c>
      <c r="Q1676" s="9">
        <f t="shared" si="104"/>
        <v>202</v>
      </c>
      <c r="R1676">
        <f t="shared" si="105"/>
        <v>89.25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8323</v>
      </c>
      <c r="P1677" t="s">
        <v>8344</v>
      </c>
      <c r="Q1677" s="9">
        <f t="shared" si="104"/>
        <v>137</v>
      </c>
      <c r="R1677">
        <f t="shared" si="105"/>
        <v>40.42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8323</v>
      </c>
      <c r="P1678" t="s">
        <v>8344</v>
      </c>
      <c r="Q1678" s="9">
        <f t="shared" si="104"/>
        <v>115</v>
      </c>
      <c r="R1678">
        <f t="shared" si="105"/>
        <v>82.38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8323</v>
      </c>
      <c r="P1679" t="s">
        <v>8344</v>
      </c>
      <c r="Q1679" s="9">
        <f t="shared" si="104"/>
        <v>112</v>
      </c>
      <c r="R1679">
        <f t="shared" si="105"/>
        <v>159.52000000000001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8323</v>
      </c>
      <c r="P1680" t="s">
        <v>8344</v>
      </c>
      <c r="Q1680" s="9">
        <f t="shared" si="104"/>
        <v>118</v>
      </c>
      <c r="R1680">
        <f t="shared" si="105"/>
        <v>36.24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8323</v>
      </c>
      <c r="P1681" t="s">
        <v>8344</v>
      </c>
      <c r="Q1681" s="9">
        <f t="shared" si="104"/>
        <v>175</v>
      </c>
      <c r="R1681">
        <f t="shared" si="105"/>
        <v>62.5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8323</v>
      </c>
      <c r="P1682" t="s">
        <v>8344</v>
      </c>
      <c r="Q1682" s="9">
        <f t="shared" si="104"/>
        <v>118</v>
      </c>
      <c r="R1682">
        <f t="shared" si="105"/>
        <v>47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8323</v>
      </c>
      <c r="P1683" t="s">
        <v>8345</v>
      </c>
      <c r="Q1683" s="9">
        <f t="shared" si="104"/>
        <v>101</v>
      </c>
      <c r="R1683">
        <f t="shared" si="105"/>
        <v>74.58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8323</v>
      </c>
      <c r="P1684" t="s">
        <v>8345</v>
      </c>
      <c r="Q1684" s="9">
        <f t="shared" si="104"/>
        <v>0</v>
      </c>
      <c r="R1684">
        <f t="shared" si="105"/>
        <v>0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8323</v>
      </c>
      <c r="P1685" t="s">
        <v>8345</v>
      </c>
      <c r="Q1685" s="9">
        <f t="shared" si="104"/>
        <v>22</v>
      </c>
      <c r="R1685">
        <f t="shared" si="105"/>
        <v>76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8323</v>
      </c>
      <c r="P1686" t="s">
        <v>8345</v>
      </c>
      <c r="Q1686" s="9">
        <f t="shared" si="104"/>
        <v>109</v>
      </c>
      <c r="R1686">
        <f t="shared" si="105"/>
        <v>86.44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8323</v>
      </c>
      <c r="P1687" t="s">
        <v>8345</v>
      </c>
      <c r="Q1687" s="9">
        <f t="shared" si="104"/>
        <v>103</v>
      </c>
      <c r="R1687">
        <f t="shared" si="105"/>
        <v>24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8323</v>
      </c>
      <c r="P1688" t="s">
        <v>8345</v>
      </c>
      <c r="Q1688" s="9">
        <f t="shared" si="104"/>
        <v>0</v>
      </c>
      <c r="R1688">
        <f t="shared" si="105"/>
        <v>18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8323</v>
      </c>
      <c r="P1689" t="s">
        <v>8345</v>
      </c>
      <c r="Q1689" s="9">
        <f t="shared" si="104"/>
        <v>31</v>
      </c>
      <c r="R1689">
        <f t="shared" si="105"/>
        <v>80.13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8323</v>
      </c>
      <c r="P1690" t="s">
        <v>8345</v>
      </c>
      <c r="Q1690" s="9">
        <f t="shared" si="104"/>
        <v>44</v>
      </c>
      <c r="R1690">
        <f t="shared" si="105"/>
        <v>253.14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8323</v>
      </c>
      <c r="P1691" t="s">
        <v>8345</v>
      </c>
      <c r="Q1691" s="9">
        <f t="shared" si="104"/>
        <v>100</v>
      </c>
      <c r="R1691">
        <f t="shared" si="105"/>
        <v>171.43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8323</v>
      </c>
      <c r="P1692" t="s">
        <v>8345</v>
      </c>
      <c r="Q1692" s="9">
        <f t="shared" si="104"/>
        <v>25</v>
      </c>
      <c r="R1692">
        <f t="shared" si="105"/>
        <v>57.73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8323</v>
      </c>
      <c r="P1693" t="s">
        <v>8345</v>
      </c>
      <c r="Q1693" s="9">
        <f t="shared" si="104"/>
        <v>33</v>
      </c>
      <c r="R1693">
        <f t="shared" si="105"/>
        <v>264.26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8323</v>
      </c>
      <c r="P1694" t="s">
        <v>8345</v>
      </c>
      <c r="Q1694" s="9">
        <f t="shared" si="104"/>
        <v>48</v>
      </c>
      <c r="R1694">
        <f t="shared" si="105"/>
        <v>159.33000000000001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8323</v>
      </c>
      <c r="P1695" t="s">
        <v>8345</v>
      </c>
      <c r="Q1695" s="9">
        <f t="shared" si="104"/>
        <v>9</v>
      </c>
      <c r="R1695">
        <f t="shared" si="105"/>
        <v>35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8323</v>
      </c>
      <c r="P1696" t="s">
        <v>8345</v>
      </c>
      <c r="Q1696" s="9">
        <f t="shared" si="104"/>
        <v>0</v>
      </c>
      <c r="R1696">
        <f t="shared" si="105"/>
        <v>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8323</v>
      </c>
      <c r="P1697" t="s">
        <v>8345</v>
      </c>
      <c r="Q1697" s="9">
        <f t="shared" si="104"/>
        <v>12</v>
      </c>
      <c r="R1697">
        <f t="shared" si="105"/>
        <v>61.09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8323</v>
      </c>
      <c r="P1698" t="s">
        <v>8345</v>
      </c>
      <c r="Q1698" s="9">
        <f t="shared" si="104"/>
        <v>0</v>
      </c>
      <c r="R1698">
        <f t="shared" si="105"/>
        <v>0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8323</v>
      </c>
      <c r="P1699" t="s">
        <v>8345</v>
      </c>
      <c r="Q1699" s="9">
        <f t="shared" si="104"/>
        <v>20</v>
      </c>
      <c r="R1699">
        <f t="shared" si="105"/>
        <v>114.82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8323</v>
      </c>
      <c r="P1700" t="s">
        <v>8345</v>
      </c>
      <c r="Q1700" s="9">
        <f t="shared" si="104"/>
        <v>0</v>
      </c>
      <c r="R1700">
        <f t="shared" si="105"/>
        <v>0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8323</v>
      </c>
      <c r="P1701" t="s">
        <v>8345</v>
      </c>
      <c r="Q1701" s="9">
        <f t="shared" si="104"/>
        <v>4</v>
      </c>
      <c r="R1701">
        <f t="shared" si="105"/>
        <v>54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8323</v>
      </c>
      <c r="P1702" t="s">
        <v>8345</v>
      </c>
      <c r="Q1702" s="9">
        <f t="shared" si="104"/>
        <v>26</v>
      </c>
      <c r="R1702">
        <f t="shared" si="105"/>
        <v>65.97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8323</v>
      </c>
      <c r="P1703" t="s">
        <v>8345</v>
      </c>
      <c r="Q1703" s="9">
        <f t="shared" si="104"/>
        <v>0</v>
      </c>
      <c r="R1703">
        <f t="shared" si="105"/>
        <v>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8323</v>
      </c>
      <c r="P1704" t="s">
        <v>8345</v>
      </c>
      <c r="Q1704" s="9">
        <f t="shared" si="104"/>
        <v>0</v>
      </c>
      <c r="R1704">
        <f t="shared" si="105"/>
        <v>1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8323</v>
      </c>
      <c r="P1705" t="s">
        <v>8345</v>
      </c>
      <c r="Q1705" s="9">
        <f t="shared" si="104"/>
        <v>1</v>
      </c>
      <c r="R1705">
        <f t="shared" si="105"/>
        <v>25.5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8323</v>
      </c>
      <c r="P1706" t="s">
        <v>8345</v>
      </c>
      <c r="Q1706" s="9">
        <f t="shared" si="104"/>
        <v>65</v>
      </c>
      <c r="R1706">
        <f t="shared" si="105"/>
        <v>118.36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8323</v>
      </c>
      <c r="P1707" t="s">
        <v>8345</v>
      </c>
      <c r="Q1707" s="9">
        <f t="shared" si="104"/>
        <v>0</v>
      </c>
      <c r="R1707">
        <f t="shared" si="105"/>
        <v>0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8323</v>
      </c>
      <c r="P1708" t="s">
        <v>8345</v>
      </c>
      <c r="Q1708" s="9">
        <f t="shared" si="104"/>
        <v>0</v>
      </c>
      <c r="R1708">
        <f t="shared" si="105"/>
        <v>0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8323</v>
      </c>
      <c r="P1709" t="s">
        <v>8345</v>
      </c>
      <c r="Q1709" s="9">
        <f t="shared" si="104"/>
        <v>10</v>
      </c>
      <c r="R1709">
        <f t="shared" si="105"/>
        <v>54.11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8323</v>
      </c>
      <c r="P1710" t="s">
        <v>8345</v>
      </c>
      <c r="Q1710" s="9">
        <f t="shared" si="104"/>
        <v>0</v>
      </c>
      <c r="R1710">
        <f t="shared" si="105"/>
        <v>0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8323</v>
      </c>
      <c r="P1711" t="s">
        <v>8345</v>
      </c>
      <c r="Q1711" s="9">
        <f t="shared" si="104"/>
        <v>5</v>
      </c>
      <c r="R1711">
        <f t="shared" si="105"/>
        <v>21.25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8323</v>
      </c>
      <c r="P1712" t="s">
        <v>8345</v>
      </c>
      <c r="Q1712" s="9">
        <f t="shared" si="104"/>
        <v>1</v>
      </c>
      <c r="R1712">
        <f t="shared" si="105"/>
        <v>34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8323</v>
      </c>
      <c r="P1713" t="s">
        <v>8345</v>
      </c>
      <c r="Q1713" s="9">
        <f t="shared" si="104"/>
        <v>11</v>
      </c>
      <c r="R1713">
        <f t="shared" si="105"/>
        <v>525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8323</v>
      </c>
      <c r="P1714" t="s">
        <v>8345</v>
      </c>
      <c r="Q1714" s="9">
        <f t="shared" si="104"/>
        <v>0</v>
      </c>
      <c r="R1714">
        <f t="shared" si="105"/>
        <v>0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8323</v>
      </c>
      <c r="P1715" t="s">
        <v>8345</v>
      </c>
      <c r="Q1715" s="9">
        <f t="shared" si="104"/>
        <v>2</v>
      </c>
      <c r="R1715">
        <f t="shared" si="105"/>
        <v>50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8323</v>
      </c>
      <c r="P1716" t="s">
        <v>8345</v>
      </c>
      <c r="Q1716" s="9">
        <f t="shared" si="104"/>
        <v>8</v>
      </c>
      <c r="R1716">
        <f t="shared" si="105"/>
        <v>115.71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8323</v>
      </c>
      <c r="P1717" t="s">
        <v>8345</v>
      </c>
      <c r="Q1717" s="9">
        <f t="shared" si="104"/>
        <v>0</v>
      </c>
      <c r="R1717">
        <f t="shared" si="105"/>
        <v>5.5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8323</v>
      </c>
      <c r="P1718" t="s">
        <v>8345</v>
      </c>
      <c r="Q1718" s="9">
        <f t="shared" si="104"/>
        <v>8</v>
      </c>
      <c r="R1718">
        <f t="shared" si="105"/>
        <v>50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8323</v>
      </c>
      <c r="P1719" t="s">
        <v>8345</v>
      </c>
      <c r="Q1719" s="9">
        <f t="shared" si="104"/>
        <v>43</v>
      </c>
      <c r="R1719">
        <f t="shared" si="105"/>
        <v>34.020000000000003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8323</v>
      </c>
      <c r="P1720" t="s">
        <v>8345</v>
      </c>
      <c r="Q1720" s="9">
        <f t="shared" si="104"/>
        <v>0</v>
      </c>
      <c r="R1720">
        <f t="shared" si="105"/>
        <v>37.5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8323</v>
      </c>
      <c r="P1721" t="s">
        <v>8345</v>
      </c>
      <c r="Q1721" s="9">
        <f t="shared" si="104"/>
        <v>1</v>
      </c>
      <c r="R1721">
        <f t="shared" si="105"/>
        <v>11.67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8323</v>
      </c>
      <c r="P1722" t="s">
        <v>8345</v>
      </c>
      <c r="Q1722" s="9">
        <f t="shared" si="104"/>
        <v>6</v>
      </c>
      <c r="R1722">
        <f t="shared" si="105"/>
        <v>28.13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8323</v>
      </c>
      <c r="P1723" t="s">
        <v>8345</v>
      </c>
      <c r="Q1723" s="9">
        <f t="shared" si="104"/>
        <v>0</v>
      </c>
      <c r="R1723">
        <f t="shared" si="105"/>
        <v>0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8323</v>
      </c>
      <c r="P1724" t="s">
        <v>8345</v>
      </c>
      <c r="Q1724" s="9">
        <f t="shared" si="104"/>
        <v>0</v>
      </c>
      <c r="R1724">
        <f t="shared" si="105"/>
        <v>1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8323</v>
      </c>
      <c r="P1725" t="s">
        <v>8345</v>
      </c>
      <c r="Q1725" s="9">
        <f t="shared" si="104"/>
        <v>7</v>
      </c>
      <c r="R1725">
        <f t="shared" si="105"/>
        <v>216.67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8323</v>
      </c>
      <c r="P1726" t="s">
        <v>8345</v>
      </c>
      <c r="Q1726" s="9">
        <f t="shared" si="104"/>
        <v>1</v>
      </c>
      <c r="R1726">
        <f t="shared" si="105"/>
        <v>8.75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8323</v>
      </c>
      <c r="P1727" t="s">
        <v>8345</v>
      </c>
      <c r="Q1727" s="9">
        <f t="shared" si="104"/>
        <v>10</v>
      </c>
      <c r="R1727">
        <f t="shared" si="105"/>
        <v>62.22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8323</v>
      </c>
      <c r="P1728" t="s">
        <v>8345</v>
      </c>
      <c r="Q1728" s="9">
        <f t="shared" si="104"/>
        <v>34</v>
      </c>
      <c r="R1728">
        <f t="shared" si="105"/>
        <v>137.25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8323</v>
      </c>
      <c r="P1729" t="s">
        <v>8345</v>
      </c>
      <c r="Q1729" s="9">
        <f t="shared" si="104"/>
        <v>0</v>
      </c>
      <c r="R1729">
        <f t="shared" si="105"/>
        <v>1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8323</v>
      </c>
      <c r="P1730" t="s">
        <v>8345</v>
      </c>
      <c r="Q1730" s="9">
        <f t="shared" ref="Q1730:Q1793" si="108">ROUND(E1730/D1730*100,0)</f>
        <v>68</v>
      </c>
      <c r="R1730">
        <f t="shared" si="105"/>
        <v>122.14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8323</v>
      </c>
      <c r="P1731" t="s">
        <v>8345</v>
      </c>
      <c r="Q1731" s="9">
        <f t="shared" si="108"/>
        <v>0</v>
      </c>
      <c r="R1731">
        <f t="shared" ref="R1731:R1794" si="109">IFERROR(ROUND(E1731/L1731,2),0)</f>
        <v>0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8323</v>
      </c>
      <c r="P1732" t="s">
        <v>8345</v>
      </c>
      <c r="Q1732" s="9">
        <f t="shared" si="108"/>
        <v>0</v>
      </c>
      <c r="R1732">
        <f t="shared" si="109"/>
        <v>0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8323</v>
      </c>
      <c r="P1733" t="s">
        <v>8345</v>
      </c>
      <c r="Q1733" s="9">
        <f t="shared" si="108"/>
        <v>0</v>
      </c>
      <c r="R1733">
        <f t="shared" si="109"/>
        <v>0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8323</v>
      </c>
      <c r="P1734" t="s">
        <v>8345</v>
      </c>
      <c r="Q1734" s="9">
        <f t="shared" si="108"/>
        <v>0</v>
      </c>
      <c r="R1734">
        <f t="shared" si="109"/>
        <v>0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8323</v>
      </c>
      <c r="P1735" t="s">
        <v>8345</v>
      </c>
      <c r="Q1735" s="9">
        <f t="shared" si="108"/>
        <v>0</v>
      </c>
      <c r="R1735">
        <f t="shared" si="109"/>
        <v>0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8323</v>
      </c>
      <c r="P1736" t="s">
        <v>8345</v>
      </c>
      <c r="Q1736" s="9">
        <f t="shared" si="108"/>
        <v>0</v>
      </c>
      <c r="R1736">
        <f t="shared" si="109"/>
        <v>1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8323</v>
      </c>
      <c r="P1737" t="s">
        <v>8345</v>
      </c>
      <c r="Q1737" s="9">
        <f t="shared" si="108"/>
        <v>11</v>
      </c>
      <c r="R1737">
        <f t="shared" si="109"/>
        <v>55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8323</v>
      </c>
      <c r="P1738" t="s">
        <v>8345</v>
      </c>
      <c r="Q1738" s="9">
        <f t="shared" si="108"/>
        <v>1</v>
      </c>
      <c r="R1738">
        <f t="shared" si="109"/>
        <v>22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8323</v>
      </c>
      <c r="P1739" t="s">
        <v>8345</v>
      </c>
      <c r="Q1739" s="9">
        <f t="shared" si="108"/>
        <v>21</v>
      </c>
      <c r="R1739">
        <f t="shared" si="109"/>
        <v>56.67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8323</v>
      </c>
      <c r="P1740" t="s">
        <v>8345</v>
      </c>
      <c r="Q1740" s="9">
        <f t="shared" si="108"/>
        <v>0</v>
      </c>
      <c r="R1740">
        <f t="shared" si="109"/>
        <v>20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8323</v>
      </c>
      <c r="P1741" t="s">
        <v>8345</v>
      </c>
      <c r="Q1741" s="9">
        <f t="shared" si="108"/>
        <v>0</v>
      </c>
      <c r="R1741">
        <f t="shared" si="109"/>
        <v>1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8323</v>
      </c>
      <c r="P1742" t="s">
        <v>8345</v>
      </c>
      <c r="Q1742" s="9">
        <f t="shared" si="108"/>
        <v>0</v>
      </c>
      <c r="R1742">
        <f t="shared" si="109"/>
        <v>0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8336</v>
      </c>
      <c r="P1743" t="s">
        <v>8337</v>
      </c>
      <c r="Q1743" s="9">
        <f t="shared" si="108"/>
        <v>111</v>
      </c>
      <c r="R1743">
        <f t="shared" si="109"/>
        <v>25.58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8336</v>
      </c>
      <c r="P1744" t="s">
        <v>8337</v>
      </c>
      <c r="Q1744" s="9">
        <f t="shared" si="108"/>
        <v>109</v>
      </c>
      <c r="R1744">
        <f t="shared" si="109"/>
        <v>63.97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8336</v>
      </c>
      <c r="P1745" t="s">
        <v>8337</v>
      </c>
      <c r="Q1745" s="9">
        <f t="shared" si="108"/>
        <v>100</v>
      </c>
      <c r="R1745">
        <f t="shared" si="109"/>
        <v>89.93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8336</v>
      </c>
      <c r="P1746" t="s">
        <v>8337</v>
      </c>
      <c r="Q1746" s="9">
        <f t="shared" si="108"/>
        <v>118</v>
      </c>
      <c r="R1746">
        <f t="shared" si="109"/>
        <v>93.07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8336</v>
      </c>
      <c r="P1747" t="s">
        <v>8337</v>
      </c>
      <c r="Q1747" s="9">
        <f t="shared" si="108"/>
        <v>114</v>
      </c>
      <c r="R1747">
        <f t="shared" si="109"/>
        <v>89.67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8336</v>
      </c>
      <c r="P1748" t="s">
        <v>8337</v>
      </c>
      <c r="Q1748" s="9">
        <f t="shared" si="108"/>
        <v>148</v>
      </c>
      <c r="R1748">
        <f t="shared" si="109"/>
        <v>207.62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8336</v>
      </c>
      <c r="P1749" t="s">
        <v>8337</v>
      </c>
      <c r="Q1749" s="9">
        <f t="shared" si="108"/>
        <v>105</v>
      </c>
      <c r="R1749">
        <f t="shared" si="109"/>
        <v>59.41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8336</v>
      </c>
      <c r="P1750" t="s">
        <v>8337</v>
      </c>
      <c r="Q1750" s="9">
        <f t="shared" si="108"/>
        <v>130</v>
      </c>
      <c r="R1750">
        <f t="shared" si="109"/>
        <v>358.97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8336</v>
      </c>
      <c r="P1751" t="s">
        <v>8337</v>
      </c>
      <c r="Q1751" s="9">
        <f t="shared" si="108"/>
        <v>123</v>
      </c>
      <c r="R1751">
        <f t="shared" si="109"/>
        <v>94.74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8336</v>
      </c>
      <c r="P1752" t="s">
        <v>8337</v>
      </c>
      <c r="Q1752" s="9">
        <f t="shared" si="108"/>
        <v>202</v>
      </c>
      <c r="R1752">
        <f t="shared" si="109"/>
        <v>80.650000000000006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8336</v>
      </c>
      <c r="P1753" t="s">
        <v>8337</v>
      </c>
      <c r="Q1753" s="9">
        <f t="shared" si="108"/>
        <v>103</v>
      </c>
      <c r="R1753">
        <f t="shared" si="109"/>
        <v>168.69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8336</v>
      </c>
      <c r="P1754" t="s">
        <v>8337</v>
      </c>
      <c r="Q1754" s="9">
        <f t="shared" si="108"/>
        <v>260</v>
      </c>
      <c r="R1754">
        <f t="shared" si="109"/>
        <v>34.69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8336</v>
      </c>
      <c r="P1755" t="s">
        <v>8337</v>
      </c>
      <c r="Q1755" s="9">
        <f t="shared" si="108"/>
        <v>108</v>
      </c>
      <c r="R1755">
        <f t="shared" si="109"/>
        <v>462.86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8336</v>
      </c>
      <c r="P1756" t="s">
        <v>8337</v>
      </c>
      <c r="Q1756" s="9">
        <f t="shared" si="108"/>
        <v>111</v>
      </c>
      <c r="R1756">
        <f t="shared" si="109"/>
        <v>104.39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8336</v>
      </c>
      <c r="P1757" t="s">
        <v>8337</v>
      </c>
      <c r="Q1757" s="9">
        <f t="shared" si="108"/>
        <v>120</v>
      </c>
      <c r="R1757">
        <f t="shared" si="109"/>
        <v>7.5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8336</v>
      </c>
      <c r="P1758" t="s">
        <v>8337</v>
      </c>
      <c r="Q1758" s="9">
        <f t="shared" si="108"/>
        <v>103</v>
      </c>
      <c r="R1758">
        <f t="shared" si="109"/>
        <v>47.13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8336</v>
      </c>
      <c r="P1759" t="s">
        <v>8337</v>
      </c>
      <c r="Q1759" s="9">
        <f t="shared" si="108"/>
        <v>116</v>
      </c>
      <c r="R1759">
        <f t="shared" si="109"/>
        <v>414.29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8336</v>
      </c>
      <c r="P1760" t="s">
        <v>8337</v>
      </c>
      <c r="Q1760" s="9">
        <f t="shared" si="108"/>
        <v>115</v>
      </c>
      <c r="R1760">
        <f t="shared" si="109"/>
        <v>42.48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8336</v>
      </c>
      <c r="P1761" t="s">
        <v>8337</v>
      </c>
      <c r="Q1761" s="9">
        <f t="shared" si="108"/>
        <v>107</v>
      </c>
      <c r="R1761">
        <f t="shared" si="109"/>
        <v>108.78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8336</v>
      </c>
      <c r="P1762" t="s">
        <v>8337</v>
      </c>
      <c r="Q1762" s="9">
        <f t="shared" si="108"/>
        <v>165</v>
      </c>
      <c r="R1762">
        <f t="shared" si="109"/>
        <v>81.099999999999994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8336</v>
      </c>
      <c r="P1763" t="s">
        <v>8337</v>
      </c>
      <c r="Q1763" s="9">
        <f t="shared" si="108"/>
        <v>155</v>
      </c>
      <c r="R1763">
        <f t="shared" si="109"/>
        <v>51.67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8336</v>
      </c>
      <c r="P1764" t="s">
        <v>8337</v>
      </c>
      <c r="Q1764" s="9">
        <f t="shared" si="108"/>
        <v>885</v>
      </c>
      <c r="R1764">
        <f t="shared" si="109"/>
        <v>35.4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8336</v>
      </c>
      <c r="P1765" t="s">
        <v>8337</v>
      </c>
      <c r="Q1765" s="9">
        <f t="shared" si="108"/>
        <v>102</v>
      </c>
      <c r="R1765">
        <f t="shared" si="109"/>
        <v>103.64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8336</v>
      </c>
      <c r="P1766" t="s">
        <v>8337</v>
      </c>
      <c r="Q1766" s="9">
        <f t="shared" si="108"/>
        <v>20</v>
      </c>
      <c r="R1766">
        <f t="shared" si="109"/>
        <v>55.28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8336</v>
      </c>
      <c r="P1767" t="s">
        <v>8337</v>
      </c>
      <c r="Q1767" s="9">
        <f t="shared" si="108"/>
        <v>59</v>
      </c>
      <c r="R1767">
        <f t="shared" si="109"/>
        <v>72.17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8336</v>
      </c>
      <c r="P1768" t="s">
        <v>8337</v>
      </c>
      <c r="Q1768" s="9">
        <f t="shared" si="108"/>
        <v>0</v>
      </c>
      <c r="R1768">
        <f t="shared" si="109"/>
        <v>0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8336</v>
      </c>
      <c r="P1769" t="s">
        <v>8337</v>
      </c>
      <c r="Q1769" s="9">
        <f t="shared" si="108"/>
        <v>46</v>
      </c>
      <c r="R1769">
        <f t="shared" si="109"/>
        <v>58.62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8336</v>
      </c>
      <c r="P1770" t="s">
        <v>8337</v>
      </c>
      <c r="Q1770" s="9">
        <f t="shared" si="108"/>
        <v>4</v>
      </c>
      <c r="R1770">
        <f t="shared" si="109"/>
        <v>12.47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8336</v>
      </c>
      <c r="P1771" t="s">
        <v>8337</v>
      </c>
      <c r="Q1771" s="9">
        <f t="shared" si="108"/>
        <v>3</v>
      </c>
      <c r="R1771">
        <f t="shared" si="109"/>
        <v>49.14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8336</v>
      </c>
      <c r="P1772" t="s">
        <v>8337</v>
      </c>
      <c r="Q1772" s="9">
        <f t="shared" si="108"/>
        <v>57</v>
      </c>
      <c r="R1772">
        <f t="shared" si="109"/>
        <v>150.5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8336</v>
      </c>
      <c r="P1773" t="s">
        <v>8337</v>
      </c>
      <c r="Q1773" s="9">
        <f t="shared" si="108"/>
        <v>21</v>
      </c>
      <c r="R1773">
        <f t="shared" si="109"/>
        <v>35.799999999999997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8336</v>
      </c>
      <c r="P1774" t="s">
        <v>8337</v>
      </c>
      <c r="Q1774" s="9">
        <f t="shared" si="108"/>
        <v>16</v>
      </c>
      <c r="R1774">
        <f t="shared" si="109"/>
        <v>45.16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8336</v>
      </c>
      <c r="P1775" t="s">
        <v>8337</v>
      </c>
      <c r="Q1775" s="9">
        <f t="shared" si="108"/>
        <v>6</v>
      </c>
      <c r="R1775">
        <f t="shared" si="109"/>
        <v>98.79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8336</v>
      </c>
      <c r="P1776" t="s">
        <v>8337</v>
      </c>
      <c r="Q1776" s="9">
        <f t="shared" si="108"/>
        <v>46</v>
      </c>
      <c r="R1776">
        <f t="shared" si="109"/>
        <v>88.31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8336</v>
      </c>
      <c r="P1777" t="s">
        <v>8337</v>
      </c>
      <c r="Q1777" s="9">
        <f t="shared" si="108"/>
        <v>65</v>
      </c>
      <c r="R1777">
        <f t="shared" si="109"/>
        <v>170.63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8336</v>
      </c>
      <c r="P1778" t="s">
        <v>8337</v>
      </c>
      <c r="Q1778" s="9">
        <f t="shared" si="108"/>
        <v>7</v>
      </c>
      <c r="R1778">
        <f t="shared" si="109"/>
        <v>83.75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8336</v>
      </c>
      <c r="P1779" t="s">
        <v>8337</v>
      </c>
      <c r="Q1779" s="9">
        <f t="shared" si="108"/>
        <v>14</v>
      </c>
      <c r="R1779">
        <f t="shared" si="109"/>
        <v>65.099999999999994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8336</v>
      </c>
      <c r="P1780" t="s">
        <v>8337</v>
      </c>
      <c r="Q1780" s="9">
        <f t="shared" si="108"/>
        <v>2</v>
      </c>
      <c r="R1780">
        <f t="shared" si="109"/>
        <v>66.33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8336</v>
      </c>
      <c r="P1781" t="s">
        <v>8337</v>
      </c>
      <c r="Q1781" s="9">
        <f t="shared" si="108"/>
        <v>36</v>
      </c>
      <c r="R1781">
        <f t="shared" si="109"/>
        <v>104.89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8336</v>
      </c>
      <c r="P1782" t="s">
        <v>8337</v>
      </c>
      <c r="Q1782" s="9">
        <f t="shared" si="108"/>
        <v>40</v>
      </c>
      <c r="R1782">
        <f t="shared" si="109"/>
        <v>78.44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8336</v>
      </c>
      <c r="P1783" t="s">
        <v>8337</v>
      </c>
      <c r="Q1783" s="9">
        <f t="shared" si="108"/>
        <v>26</v>
      </c>
      <c r="R1783">
        <f t="shared" si="109"/>
        <v>59.04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8336</v>
      </c>
      <c r="P1784" t="s">
        <v>8337</v>
      </c>
      <c r="Q1784" s="9">
        <f t="shared" si="108"/>
        <v>15</v>
      </c>
      <c r="R1784">
        <f t="shared" si="109"/>
        <v>71.34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8336</v>
      </c>
      <c r="P1785" t="s">
        <v>8337</v>
      </c>
      <c r="Q1785" s="9">
        <f t="shared" si="108"/>
        <v>24</v>
      </c>
      <c r="R1785">
        <f t="shared" si="109"/>
        <v>51.23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8336</v>
      </c>
      <c r="P1786" t="s">
        <v>8337</v>
      </c>
      <c r="Q1786" s="9">
        <f t="shared" si="108"/>
        <v>40</v>
      </c>
      <c r="R1786">
        <f t="shared" si="109"/>
        <v>60.24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8336</v>
      </c>
      <c r="P1787" t="s">
        <v>8337</v>
      </c>
      <c r="Q1787" s="9">
        <f t="shared" si="108"/>
        <v>20</v>
      </c>
      <c r="R1787">
        <f t="shared" si="109"/>
        <v>44.94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8336</v>
      </c>
      <c r="P1788" t="s">
        <v>8337</v>
      </c>
      <c r="Q1788" s="9">
        <f t="shared" si="108"/>
        <v>48</v>
      </c>
      <c r="R1788">
        <f t="shared" si="109"/>
        <v>31.21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8336</v>
      </c>
      <c r="P1789" t="s">
        <v>8337</v>
      </c>
      <c r="Q1789" s="9">
        <f t="shared" si="108"/>
        <v>15</v>
      </c>
      <c r="R1789">
        <f t="shared" si="109"/>
        <v>63.88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8336</v>
      </c>
      <c r="P1790" t="s">
        <v>8337</v>
      </c>
      <c r="Q1790" s="9">
        <f t="shared" si="108"/>
        <v>1</v>
      </c>
      <c r="R1790">
        <f t="shared" si="109"/>
        <v>19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8336</v>
      </c>
      <c r="P1791" t="s">
        <v>8337</v>
      </c>
      <c r="Q1791" s="9">
        <f t="shared" si="108"/>
        <v>1</v>
      </c>
      <c r="R1791">
        <f t="shared" si="109"/>
        <v>10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8336</v>
      </c>
      <c r="P1792" t="s">
        <v>8337</v>
      </c>
      <c r="Q1792" s="9">
        <f t="shared" si="108"/>
        <v>5</v>
      </c>
      <c r="R1792">
        <f t="shared" si="109"/>
        <v>109.07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8336</v>
      </c>
      <c r="P1793" t="s">
        <v>8337</v>
      </c>
      <c r="Q1793" s="9">
        <f t="shared" si="108"/>
        <v>4</v>
      </c>
      <c r="R1793">
        <f t="shared" si="109"/>
        <v>26.75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8336</v>
      </c>
      <c r="P1794" t="s">
        <v>8337</v>
      </c>
      <c r="Q1794" s="9">
        <f t="shared" ref="Q1794:Q1857" si="112">ROUND(E1794/D1794*100,0)</f>
        <v>61</v>
      </c>
      <c r="R1794">
        <f t="shared" si="109"/>
        <v>109.94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8336</v>
      </c>
      <c r="P1795" t="s">
        <v>8337</v>
      </c>
      <c r="Q1795" s="9">
        <f t="shared" si="112"/>
        <v>1</v>
      </c>
      <c r="R1795">
        <f t="shared" ref="R1795:R1858" si="113">IFERROR(ROUND(E1795/L1795,2),0)</f>
        <v>20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8336</v>
      </c>
      <c r="P1796" t="s">
        <v>8337</v>
      </c>
      <c r="Q1796" s="9">
        <f t="shared" si="112"/>
        <v>11</v>
      </c>
      <c r="R1796">
        <f t="shared" si="113"/>
        <v>55.39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8336</v>
      </c>
      <c r="P1797" t="s">
        <v>8337</v>
      </c>
      <c r="Q1797" s="9">
        <f t="shared" si="112"/>
        <v>39</v>
      </c>
      <c r="R1797">
        <f t="shared" si="113"/>
        <v>133.9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8336</v>
      </c>
      <c r="P1798" t="s">
        <v>8337</v>
      </c>
      <c r="Q1798" s="9">
        <f t="shared" si="112"/>
        <v>22</v>
      </c>
      <c r="R1798">
        <f t="shared" si="113"/>
        <v>48.72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8336</v>
      </c>
      <c r="P1799" t="s">
        <v>8337</v>
      </c>
      <c r="Q1799" s="9">
        <f t="shared" si="112"/>
        <v>68</v>
      </c>
      <c r="R1799">
        <f t="shared" si="113"/>
        <v>48.25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8336</v>
      </c>
      <c r="P1800" t="s">
        <v>8337</v>
      </c>
      <c r="Q1800" s="9">
        <f t="shared" si="112"/>
        <v>14</v>
      </c>
      <c r="R1800">
        <f t="shared" si="113"/>
        <v>58.97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8336</v>
      </c>
      <c r="P1801" t="s">
        <v>8337</v>
      </c>
      <c r="Q1801" s="9">
        <f t="shared" si="112"/>
        <v>2</v>
      </c>
      <c r="R1801">
        <f t="shared" si="113"/>
        <v>11.64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8336</v>
      </c>
      <c r="P1802" t="s">
        <v>8337</v>
      </c>
      <c r="Q1802" s="9">
        <f t="shared" si="112"/>
        <v>20</v>
      </c>
      <c r="R1802">
        <f t="shared" si="113"/>
        <v>83.72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8336</v>
      </c>
      <c r="P1803" t="s">
        <v>8337</v>
      </c>
      <c r="Q1803" s="9">
        <f t="shared" si="112"/>
        <v>14</v>
      </c>
      <c r="R1803">
        <f t="shared" si="113"/>
        <v>63.65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8336</v>
      </c>
      <c r="P1804" t="s">
        <v>8337</v>
      </c>
      <c r="Q1804" s="9">
        <f t="shared" si="112"/>
        <v>48</v>
      </c>
      <c r="R1804">
        <f t="shared" si="113"/>
        <v>94.28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8336</v>
      </c>
      <c r="P1805" t="s">
        <v>8337</v>
      </c>
      <c r="Q1805" s="9">
        <f t="shared" si="112"/>
        <v>31</v>
      </c>
      <c r="R1805">
        <f t="shared" si="113"/>
        <v>71.87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8336</v>
      </c>
      <c r="P1806" t="s">
        <v>8337</v>
      </c>
      <c r="Q1806" s="9">
        <f t="shared" si="112"/>
        <v>35</v>
      </c>
      <c r="R1806">
        <f t="shared" si="113"/>
        <v>104.85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8336</v>
      </c>
      <c r="P1807" t="s">
        <v>8337</v>
      </c>
      <c r="Q1807" s="9">
        <f t="shared" si="112"/>
        <v>36</v>
      </c>
      <c r="R1807">
        <f t="shared" si="113"/>
        <v>67.14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8336</v>
      </c>
      <c r="P1808" t="s">
        <v>8337</v>
      </c>
      <c r="Q1808" s="9">
        <f t="shared" si="112"/>
        <v>3</v>
      </c>
      <c r="R1808">
        <f t="shared" si="113"/>
        <v>73.88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8336</v>
      </c>
      <c r="P1809" t="s">
        <v>8337</v>
      </c>
      <c r="Q1809" s="9">
        <f t="shared" si="112"/>
        <v>11</v>
      </c>
      <c r="R1809">
        <f t="shared" si="113"/>
        <v>69.13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8336</v>
      </c>
      <c r="P1810" t="s">
        <v>8337</v>
      </c>
      <c r="Q1810" s="9">
        <f t="shared" si="112"/>
        <v>41</v>
      </c>
      <c r="R1810">
        <f t="shared" si="113"/>
        <v>120.77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8336</v>
      </c>
      <c r="P1811" t="s">
        <v>8337</v>
      </c>
      <c r="Q1811" s="9">
        <f t="shared" si="112"/>
        <v>11</v>
      </c>
      <c r="R1811">
        <f t="shared" si="113"/>
        <v>42.22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8336</v>
      </c>
      <c r="P1812" t="s">
        <v>8337</v>
      </c>
      <c r="Q1812" s="9">
        <f t="shared" si="112"/>
        <v>3</v>
      </c>
      <c r="R1812">
        <f t="shared" si="113"/>
        <v>7.5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8336</v>
      </c>
      <c r="P1813" t="s">
        <v>8337</v>
      </c>
      <c r="Q1813" s="9">
        <f t="shared" si="112"/>
        <v>0</v>
      </c>
      <c r="R1813">
        <f t="shared" si="113"/>
        <v>1.54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8336</v>
      </c>
      <c r="P1814" t="s">
        <v>8337</v>
      </c>
      <c r="Q1814" s="9">
        <f t="shared" si="112"/>
        <v>13</v>
      </c>
      <c r="R1814">
        <f t="shared" si="113"/>
        <v>37.61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8336</v>
      </c>
      <c r="P1815" t="s">
        <v>8337</v>
      </c>
      <c r="Q1815" s="9">
        <f t="shared" si="112"/>
        <v>0</v>
      </c>
      <c r="R1815">
        <f t="shared" si="113"/>
        <v>0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8336</v>
      </c>
      <c r="P1816" t="s">
        <v>8337</v>
      </c>
      <c r="Q1816" s="9">
        <f t="shared" si="112"/>
        <v>49</v>
      </c>
      <c r="R1816">
        <f t="shared" si="113"/>
        <v>42.16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8336</v>
      </c>
      <c r="P1817" t="s">
        <v>8337</v>
      </c>
      <c r="Q1817" s="9">
        <f t="shared" si="112"/>
        <v>0</v>
      </c>
      <c r="R1817">
        <f t="shared" si="113"/>
        <v>0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8336</v>
      </c>
      <c r="P1818" t="s">
        <v>8337</v>
      </c>
      <c r="Q1818" s="9">
        <f t="shared" si="112"/>
        <v>2</v>
      </c>
      <c r="R1818">
        <f t="shared" si="113"/>
        <v>84.83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8336</v>
      </c>
      <c r="P1819" t="s">
        <v>8337</v>
      </c>
      <c r="Q1819" s="9">
        <f t="shared" si="112"/>
        <v>52</v>
      </c>
      <c r="R1819">
        <f t="shared" si="113"/>
        <v>94.19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8336</v>
      </c>
      <c r="P1820" t="s">
        <v>8337</v>
      </c>
      <c r="Q1820" s="9">
        <f t="shared" si="112"/>
        <v>0</v>
      </c>
      <c r="R1820">
        <f t="shared" si="113"/>
        <v>0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8336</v>
      </c>
      <c r="P1821" t="s">
        <v>8337</v>
      </c>
      <c r="Q1821" s="9">
        <f t="shared" si="112"/>
        <v>2</v>
      </c>
      <c r="R1821">
        <f t="shared" si="113"/>
        <v>6.25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8336</v>
      </c>
      <c r="P1822" t="s">
        <v>8337</v>
      </c>
      <c r="Q1822" s="9">
        <f t="shared" si="112"/>
        <v>7</v>
      </c>
      <c r="R1822">
        <f t="shared" si="113"/>
        <v>213.38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8323</v>
      </c>
      <c r="P1823" t="s">
        <v>8324</v>
      </c>
      <c r="Q1823" s="9">
        <f t="shared" si="112"/>
        <v>135</v>
      </c>
      <c r="R1823">
        <f t="shared" si="113"/>
        <v>59.16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8323</v>
      </c>
      <c r="P1824" t="s">
        <v>8324</v>
      </c>
      <c r="Q1824" s="9">
        <f t="shared" si="112"/>
        <v>100</v>
      </c>
      <c r="R1824">
        <f t="shared" si="113"/>
        <v>27.27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8323</v>
      </c>
      <c r="P1825" t="s">
        <v>8324</v>
      </c>
      <c r="Q1825" s="9">
        <f t="shared" si="112"/>
        <v>116</v>
      </c>
      <c r="R1825">
        <f t="shared" si="113"/>
        <v>24.58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8323</v>
      </c>
      <c r="P1826" t="s">
        <v>8324</v>
      </c>
      <c r="Q1826" s="9">
        <f t="shared" si="112"/>
        <v>100</v>
      </c>
      <c r="R1826">
        <f t="shared" si="113"/>
        <v>75.05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8323</v>
      </c>
      <c r="P1827" t="s">
        <v>8324</v>
      </c>
      <c r="Q1827" s="9">
        <f t="shared" si="112"/>
        <v>105</v>
      </c>
      <c r="R1827">
        <f t="shared" si="113"/>
        <v>42.02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8323</v>
      </c>
      <c r="P1828" t="s">
        <v>8324</v>
      </c>
      <c r="Q1828" s="9">
        <f t="shared" si="112"/>
        <v>101</v>
      </c>
      <c r="R1828">
        <f t="shared" si="113"/>
        <v>53.16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8323</v>
      </c>
      <c r="P1829" t="s">
        <v>8324</v>
      </c>
      <c r="Q1829" s="9">
        <f t="shared" si="112"/>
        <v>101</v>
      </c>
      <c r="R1829">
        <f t="shared" si="113"/>
        <v>83.89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8323</v>
      </c>
      <c r="P1830" t="s">
        <v>8324</v>
      </c>
      <c r="Q1830" s="9">
        <f t="shared" si="112"/>
        <v>100</v>
      </c>
      <c r="R1830">
        <f t="shared" si="113"/>
        <v>417.33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8323</v>
      </c>
      <c r="P1831" t="s">
        <v>8324</v>
      </c>
      <c r="Q1831" s="9">
        <f t="shared" si="112"/>
        <v>167</v>
      </c>
      <c r="R1831">
        <f t="shared" si="113"/>
        <v>75.77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8323</v>
      </c>
      <c r="P1832" t="s">
        <v>8324</v>
      </c>
      <c r="Q1832" s="9">
        <f t="shared" si="112"/>
        <v>102</v>
      </c>
      <c r="R1832">
        <f t="shared" si="113"/>
        <v>67.39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8323</v>
      </c>
      <c r="P1833" t="s">
        <v>8324</v>
      </c>
      <c r="Q1833" s="9">
        <f t="shared" si="112"/>
        <v>103</v>
      </c>
      <c r="R1833">
        <f t="shared" si="113"/>
        <v>73.569999999999993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8323</v>
      </c>
      <c r="P1834" t="s">
        <v>8324</v>
      </c>
      <c r="Q1834" s="9">
        <f t="shared" si="112"/>
        <v>143</v>
      </c>
      <c r="R1834">
        <f t="shared" si="113"/>
        <v>25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8323</v>
      </c>
      <c r="P1835" t="s">
        <v>8324</v>
      </c>
      <c r="Q1835" s="9">
        <f t="shared" si="112"/>
        <v>263</v>
      </c>
      <c r="R1835">
        <f t="shared" si="113"/>
        <v>42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8323</v>
      </c>
      <c r="P1836" t="s">
        <v>8324</v>
      </c>
      <c r="Q1836" s="9">
        <f t="shared" si="112"/>
        <v>118</v>
      </c>
      <c r="R1836">
        <f t="shared" si="113"/>
        <v>131.16999999999999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8323</v>
      </c>
      <c r="P1837" t="s">
        <v>8324</v>
      </c>
      <c r="Q1837" s="9">
        <f t="shared" si="112"/>
        <v>104</v>
      </c>
      <c r="R1837">
        <f t="shared" si="113"/>
        <v>47.27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8323</v>
      </c>
      <c r="P1838" t="s">
        <v>8324</v>
      </c>
      <c r="Q1838" s="9">
        <f t="shared" si="112"/>
        <v>200</v>
      </c>
      <c r="R1838">
        <f t="shared" si="113"/>
        <v>182.13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8323</v>
      </c>
      <c r="P1839" t="s">
        <v>8324</v>
      </c>
      <c r="Q1839" s="9">
        <f t="shared" si="112"/>
        <v>307</v>
      </c>
      <c r="R1839">
        <f t="shared" si="113"/>
        <v>61.37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8323</v>
      </c>
      <c r="P1840" t="s">
        <v>8324</v>
      </c>
      <c r="Q1840" s="9">
        <f t="shared" si="112"/>
        <v>100</v>
      </c>
      <c r="R1840">
        <f t="shared" si="113"/>
        <v>35.770000000000003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8323</v>
      </c>
      <c r="P1841" t="s">
        <v>8324</v>
      </c>
      <c r="Q1841" s="9">
        <f t="shared" si="112"/>
        <v>205</v>
      </c>
      <c r="R1841">
        <f t="shared" si="113"/>
        <v>45.62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8323</v>
      </c>
      <c r="P1842" t="s">
        <v>8324</v>
      </c>
      <c r="Q1842" s="9">
        <f t="shared" si="112"/>
        <v>109</v>
      </c>
      <c r="R1842">
        <f t="shared" si="113"/>
        <v>75.38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8323</v>
      </c>
      <c r="P1843" t="s">
        <v>8324</v>
      </c>
      <c r="Q1843" s="9">
        <f t="shared" si="112"/>
        <v>102</v>
      </c>
      <c r="R1843">
        <f t="shared" si="113"/>
        <v>50.88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8323</v>
      </c>
      <c r="P1844" t="s">
        <v>8324</v>
      </c>
      <c r="Q1844" s="9">
        <f t="shared" si="112"/>
        <v>125</v>
      </c>
      <c r="R1844">
        <f t="shared" si="113"/>
        <v>119.29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8323</v>
      </c>
      <c r="P1845" t="s">
        <v>8324</v>
      </c>
      <c r="Q1845" s="9">
        <f t="shared" si="112"/>
        <v>124</v>
      </c>
      <c r="R1845">
        <f t="shared" si="113"/>
        <v>92.54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8323</v>
      </c>
      <c r="P1846" t="s">
        <v>8324</v>
      </c>
      <c r="Q1846" s="9">
        <f t="shared" si="112"/>
        <v>101</v>
      </c>
      <c r="R1846">
        <f t="shared" si="113"/>
        <v>76.05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8323</v>
      </c>
      <c r="P1847" t="s">
        <v>8324</v>
      </c>
      <c r="Q1847" s="9">
        <f t="shared" si="112"/>
        <v>100</v>
      </c>
      <c r="R1847">
        <f t="shared" si="113"/>
        <v>52.63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8323</v>
      </c>
      <c r="P1848" t="s">
        <v>8324</v>
      </c>
      <c r="Q1848" s="9">
        <f t="shared" si="112"/>
        <v>138</v>
      </c>
      <c r="R1848">
        <f t="shared" si="113"/>
        <v>98.99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8323</v>
      </c>
      <c r="P1849" t="s">
        <v>8324</v>
      </c>
      <c r="Q1849" s="9">
        <f t="shared" si="112"/>
        <v>121</v>
      </c>
      <c r="R1849">
        <f t="shared" si="113"/>
        <v>79.53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8323</v>
      </c>
      <c r="P1850" t="s">
        <v>8324</v>
      </c>
      <c r="Q1850" s="9">
        <f t="shared" si="112"/>
        <v>107</v>
      </c>
      <c r="R1850">
        <f t="shared" si="113"/>
        <v>134.21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8323</v>
      </c>
      <c r="P1851" t="s">
        <v>8324</v>
      </c>
      <c r="Q1851" s="9">
        <f t="shared" si="112"/>
        <v>100</v>
      </c>
      <c r="R1851">
        <f t="shared" si="113"/>
        <v>37.630000000000003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8323</v>
      </c>
      <c r="P1852" t="s">
        <v>8324</v>
      </c>
      <c r="Q1852" s="9">
        <f t="shared" si="112"/>
        <v>102</v>
      </c>
      <c r="R1852">
        <f t="shared" si="113"/>
        <v>51.04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8323</v>
      </c>
      <c r="P1853" t="s">
        <v>8324</v>
      </c>
      <c r="Q1853" s="9">
        <f t="shared" si="112"/>
        <v>100</v>
      </c>
      <c r="R1853">
        <f t="shared" si="113"/>
        <v>50.04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8323</v>
      </c>
      <c r="P1854" t="s">
        <v>8324</v>
      </c>
      <c r="Q1854" s="9">
        <f t="shared" si="112"/>
        <v>117</v>
      </c>
      <c r="R1854">
        <f t="shared" si="113"/>
        <v>133.93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8323</v>
      </c>
      <c r="P1855" t="s">
        <v>8324</v>
      </c>
      <c r="Q1855" s="9">
        <f t="shared" si="112"/>
        <v>102</v>
      </c>
      <c r="R1855">
        <f t="shared" si="113"/>
        <v>58.21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8323</v>
      </c>
      <c r="P1856" t="s">
        <v>8324</v>
      </c>
      <c r="Q1856" s="9">
        <f t="shared" si="112"/>
        <v>102</v>
      </c>
      <c r="R1856">
        <f t="shared" si="113"/>
        <v>88.04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8323</v>
      </c>
      <c r="P1857" t="s">
        <v>8324</v>
      </c>
      <c r="Q1857" s="9">
        <f t="shared" si="112"/>
        <v>154</v>
      </c>
      <c r="R1857">
        <f t="shared" si="113"/>
        <v>70.58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8323</v>
      </c>
      <c r="P1858" t="s">
        <v>8324</v>
      </c>
      <c r="Q1858" s="9">
        <f t="shared" ref="Q1858:Q1921" si="116">ROUND(E1858/D1858*100,0)</f>
        <v>101</v>
      </c>
      <c r="R1858">
        <f t="shared" si="113"/>
        <v>53.29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8323</v>
      </c>
      <c r="P1859" t="s">
        <v>8324</v>
      </c>
      <c r="Q1859" s="9">
        <f t="shared" si="116"/>
        <v>100</v>
      </c>
      <c r="R1859">
        <f t="shared" ref="R1859:R1922" si="117">IFERROR(ROUND(E1859/L1859,2),0)</f>
        <v>136.36000000000001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8323</v>
      </c>
      <c r="P1860" t="s">
        <v>8324</v>
      </c>
      <c r="Q1860" s="9">
        <f t="shared" si="116"/>
        <v>109</v>
      </c>
      <c r="R1860">
        <f t="shared" si="117"/>
        <v>40.549999999999997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8323</v>
      </c>
      <c r="P1861" t="s">
        <v>8324</v>
      </c>
      <c r="Q1861" s="9">
        <f t="shared" si="116"/>
        <v>132</v>
      </c>
      <c r="R1861">
        <f t="shared" si="117"/>
        <v>70.63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8323</v>
      </c>
      <c r="P1862" t="s">
        <v>8324</v>
      </c>
      <c r="Q1862" s="9">
        <f t="shared" si="116"/>
        <v>133</v>
      </c>
      <c r="R1862">
        <f t="shared" si="117"/>
        <v>52.68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8331</v>
      </c>
      <c r="P1863" t="s">
        <v>8333</v>
      </c>
      <c r="Q1863" s="9">
        <f t="shared" si="116"/>
        <v>0</v>
      </c>
      <c r="R1863">
        <f t="shared" si="117"/>
        <v>0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8331</v>
      </c>
      <c r="P1864" t="s">
        <v>8333</v>
      </c>
      <c r="Q1864" s="9">
        <f t="shared" si="116"/>
        <v>8</v>
      </c>
      <c r="R1864">
        <f t="shared" si="117"/>
        <v>90.94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8331</v>
      </c>
      <c r="P1865" t="s">
        <v>8333</v>
      </c>
      <c r="Q1865" s="9">
        <f t="shared" si="116"/>
        <v>0</v>
      </c>
      <c r="R1865">
        <f t="shared" si="117"/>
        <v>5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8331</v>
      </c>
      <c r="P1866" t="s">
        <v>8333</v>
      </c>
      <c r="Q1866" s="9">
        <f t="shared" si="116"/>
        <v>43</v>
      </c>
      <c r="R1866">
        <f t="shared" si="117"/>
        <v>58.08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8331</v>
      </c>
      <c r="P1867" t="s">
        <v>8333</v>
      </c>
      <c r="Q1867" s="9">
        <f t="shared" si="116"/>
        <v>0</v>
      </c>
      <c r="R1867">
        <f t="shared" si="117"/>
        <v>2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8331</v>
      </c>
      <c r="P1868" t="s">
        <v>8333</v>
      </c>
      <c r="Q1868" s="9">
        <f t="shared" si="116"/>
        <v>1</v>
      </c>
      <c r="R1868">
        <f t="shared" si="117"/>
        <v>62.5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8331</v>
      </c>
      <c r="P1869" t="s">
        <v>8333</v>
      </c>
      <c r="Q1869" s="9">
        <f t="shared" si="116"/>
        <v>0</v>
      </c>
      <c r="R1869">
        <f t="shared" si="117"/>
        <v>10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8331</v>
      </c>
      <c r="P1870" t="s">
        <v>8333</v>
      </c>
      <c r="Q1870" s="9">
        <f t="shared" si="116"/>
        <v>5</v>
      </c>
      <c r="R1870">
        <f t="shared" si="117"/>
        <v>71.59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8331</v>
      </c>
      <c r="P1871" t="s">
        <v>8333</v>
      </c>
      <c r="Q1871" s="9">
        <f t="shared" si="116"/>
        <v>0</v>
      </c>
      <c r="R1871">
        <f t="shared" si="117"/>
        <v>0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8331</v>
      </c>
      <c r="P1872" t="s">
        <v>8333</v>
      </c>
      <c r="Q1872" s="9">
        <f t="shared" si="116"/>
        <v>10</v>
      </c>
      <c r="R1872">
        <f t="shared" si="117"/>
        <v>32.82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8331</v>
      </c>
      <c r="P1873" t="s">
        <v>8333</v>
      </c>
      <c r="Q1873" s="9">
        <f t="shared" si="116"/>
        <v>72</v>
      </c>
      <c r="R1873">
        <f t="shared" si="117"/>
        <v>49.12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8331</v>
      </c>
      <c r="P1874" t="s">
        <v>8333</v>
      </c>
      <c r="Q1874" s="9">
        <f t="shared" si="116"/>
        <v>1</v>
      </c>
      <c r="R1874">
        <f t="shared" si="117"/>
        <v>16.309999999999999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8331</v>
      </c>
      <c r="P1875" t="s">
        <v>8333</v>
      </c>
      <c r="Q1875" s="9">
        <f t="shared" si="116"/>
        <v>0</v>
      </c>
      <c r="R1875">
        <f t="shared" si="117"/>
        <v>18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8331</v>
      </c>
      <c r="P1876" t="s">
        <v>8333</v>
      </c>
      <c r="Q1876" s="9">
        <f t="shared" si="116"/>
        <v>0</v>
      </c>
      <c r="R1876">
        <f t="shared" si="117"/>
        <v>13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8331</v>
      </c>
      <c r="P1877" t="s">
        <v>8333</v>
      </c>
      <c r="Q1877" s="9">
        <f t="shared" si="116"/>
        <v>1</v>
      </c>
      <c r="R1877">
        <f t="shared" si="117"/>
        <v>17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8331</v>
      </c>
      <c r="P1878" t="s">
        <v>8333</v>
      </c>
      <c r="Q1878" s="9">
        <f t="shared" si="116"/>
        <v>0</v>
      </c>
      <c r="R1878">
        <f t="shared" si="117"/>
        <v>0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8331</v>
      </c>
      <c r="P1879" t="s">
        <v>8333</v>
      </c>
      <c r="Q1879" s="9">
        <f t="shared" si="116"/>
        <v>0</v>
      </c>
      <c r="R1879">
        <f t="shared" si="117"/>
        <v>0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8331</v>
      </c>
      <c r="P1880" t="s">
        <v>8333</v>
      </c>
      <c r="Q1880" s="9">
        <f t="shared" si="116"/>
        <v>0</v>
      </c>
      <c r="R1880">
        <f t="shared" si="117"/>
        <v>0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8331</v>
      </c>
      <c r="P1881" t="s">
        <v>8333</v>
      </c>
      <c r="Q1881" s="9">
        <f t="shared" si="116"/>
        <v>0</v>
      </c>
      <c r="R1881">
        <f t="shared" si="117"/>
        <v>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8331</v>
      </c>
      <c r="P1882" t="s">
        <v>8333</v>
      </c>
      <c r="Q1882" s="9">
        <f t="shared" si="116"/>
        <v>20</v>
      </c>
      <c r="R1882">
        <f t="shared" si="117"/>
        <v>41.83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8323</v>
      </c>
      <c r="P1883" t="s">
        <v>8327</v>
      </c>
      <c r="Q1883" s="9">
        <f t="shared" si="116"/>
        <v>173</v>
      </c>
      <c r="R1883">
        <f t="shared" si="117"/>
        <v>49.34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8323</v>
      </c>
      <c r="P1884" t="s">
        <v>8327</v>
      </c>
      <c r="Q1884" s="9">
        <f t="shared" si="116"/>
        <v>101</v>
      </c>
      <c r="R1884">
        <f t="shared" si="117"/>
        <v>41.73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8323</v>
      </c>
      <c r="P1885" t="s">
        <v>8327</v>
      </c>
      <c r="Q1885" s="9">
        <f t="shared" si="116"/>
        <v>105</v>
      </c>
      <c r="R1885">
        <f t="shared" si="117"/>
        <v>32.72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8323</v>
      </c>
      <c r="P1886" t="s">
        <v>8327</v>
      </c>
      <c r="Q1886" s="9">
        <f t="shared" si="116"/>
        <v>135</v>
      </c>
      <c r="R1886">
        <f t="shared" si="117"/>
        <v>51.96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8323</v>
      </c>
      <c r="P1887" t="s">
        <v>8327</v>
      </c>
      <c r="Q1887" s="9">
        <f t="shared" si="116"/>
        <v>116</v>
      </c>
      <c r="R1887">
        <f t="shared" si="117"/>
        <v>50.69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8323</v>
      </c>
      <c r="P1888" t="s">
        <v>8327</v>
      </c>
      <c r="Q1888" s="9">
        <f t="shared" si="116"/>
        <v>102</v>
      </c>
      <c r="R1888">
        <f t="shared" si="117"/>
        <v>42.24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8323</v>
      </c>
      <c r="P1889" t="s">
        <v>8327</v>
      </c>
      <c r="Q1889" s="9">
        <f t="shared" si="116"/>
        <v>111</v>
      </c>
      <c r="R1889">
        <f t="shared" si="117"/>
        <v>416.88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8323</v>
      </c>
      <c r="P1890" t="s">
        <v>8327</v>
      </c>
      <c r="Q1890" s="9">
        <f t="shared" si="116"/>
        <v>166</v>
      </c>
      <c r="R1890">
        <f t="shared" si="117"/>
        <v>46.65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8323</v>
      </c>
      <c r="P1891" t="s">
        <v>8327</v>
      </c>
      <c r="Q1891" s="9">
        <f t="shared" si="116"/>
        <v>107</v>
      </c>
      <c r="R1891">
        <f t="shared" si="117"/>
        <v>48.45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8323</v>
      </c>
      <c r="P1892" t="s">
        <v>8327</v>
      </c>
      <c r="Q1892" s="9">
        <f t="shared" si="116"/>
        <v>145</v>
      </c>
      <c r="R1892">
        <f t="shared" si="117"/>
        <v>70.53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8323</v>
      </c>
      <c r="P1893" t="s">
        <v>8327</v>
      </c>
      <c r="Q1893" s="9">
        <f t="shared" si="116"/>
        <v>106</v>
      </c>
      <c r="R1893">
        <f t="shared" si="117"/>
        <v>87.96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8323</v>
      </c>
      <c r="P1894" t="s">
        <v>8327</v>
      </c>
      <c r="Q1894" s="9">
        <f t="shared" si="116"/>
        <v>137</v>
      </c>
      <c r="R1894">
        <f t="shared" si="117"/>
        <v>26.27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8323</v>
      </c>
      <c r="P1895" t="s">
        <v>8327</v>
      </c>
      <c r="Q1895" s="9">
        <f t="shared" si="116"/>
        <v>104</v>
      </c>
      <c r="R1895">
        <f t="shared" si="117"/>
        <v>57.78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8323</v>
      </c>
      <c r="P1896" t="s">
        <v>8327</v>
      </c>
      <c r="Q1896" s="9">
        <f t="shared" si="116"/>
        <v>115</v>
      </c>
      <c r="R1896">
        <f t="shared" si="117"/>
        <v>57.25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8323</v>
      </c>
      <c r="P1897" t="s">
        <v>8327</v>
      </c>
      <c r="Q1897" s="9">
        <f t="shared" si="116"/>
        <v>102</v>
      </c>
      <c r="R1897">
        <f t="shared" si="117"/>
        <v>196.34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8323</v>
      </c>
      <c r="P1898" t="s">
        <v>8327</v>
      </c>
      <c r="Q1898" s="9">
        <f t="shared" si="116"/>
        <v>124</v>
      </c>
      <c r="R1898">
        <f t="shared" si="117"/>
        <v>43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8323</v>
      </c>
      <c r="P1899" t="s">
        <v>8327</v>
      </c>
      <c r="Q1899" s="9">
        <f t="shared" si="116"/>
        <v>102</v>
      </c>
      <c r="R1899">
        <f t="shared" si="117"/>
        <v>35.549999999999997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8323</v>
      </c>
      <c r="P1900" t="s">
        <v>8327</v>
      </c>
      <c r="Q1900" s="9">
        <f t="shared" si="116"/>
        <v>145</v>
      </c>
      <c r="R1900">
        <f t="shared" si="117"/>
        <v>68.81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8323</v>
      </c>
      <c r="P1901" t="s">
        <v>8327</v>
      </c>
      <c r="Q1901" s="9">
        <f t="shared" si="116"/>
        <v>133</v>
      </c>
      <c r="R1901">
        <f t="shared" si="117"/>
        <v>28.57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8323</v>
      </c>
      <c r="P1902" t="s">
        <v>8327</v>
      </c>
      <c r="Q1902" s="9">
        <f t="shared" si="116"/>
        <v>109</v>
      </c>
      <c r="R1902">
        <f t="shared" si="117"/>
        <v>50.63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8317</v>
      </c>
      <c r="P1903" t="s">
        <v>8346</v>
      </c>
      <c r="Q1903" s="9">
        <f t="shared" si="116"/>
        <v>3</v>
      </c>
      <c r="R1903">
        <f t="shared" si="117"/>
        <v>106.8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8317</v>
      </c>
      <c r="P1904" t="s">
        <v>8346</v>
      </c>
      <c r="Q1904" s="9">
        <f t="shared" si="116"/>
        <v>1</v>
      </c>
      <c r="R1904">
        <f t="shared" si="117"/>
        <v>4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8317</v>
      </c>
      <c r="P1905" t="s">
        <v>8346</v>
      </c>
      <c r="Q1905" s="9">
        <f t="shared" si="116"/>
        <v>47</v>
      </c>
      <c r="R1905">
        <f t="shared" si="117"/>
        <v>34.1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8317</v>
      </c>
      <c r="P1906" t="s">
        <v>8346</v>
      </c>
      <c r="Q1906" s="9">
        <f t="shared" si="116"/>
        <v>0</v>
      </c>
      <c r="R1906">
        <f t="shared" si="117"/>
        <v>25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8317</v>
      </c>
      <c r="P1907" t="s">
        <v>8346</v>
      </c>
      <c r="Q1907" s="9">
        <f t="shared" si="116"/>
        <v>0</v>
      </c>
      <c r="R1907">
        <f t="shared" si="117"/>
        <v>10.5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8317</v>
      </c>
      <c r="P1908" t="s">
        <v>8346</v>
      </c>
      <c r="Q1908" s="9">
        <f t="shared" si="116"/>
        <v>43</v>
      </c>
      <c r="R1908">
        <f t="shared" si="117"/>
        <v>215.96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8317</v>
      </c>
      <c r="P1909" t="s">
        <v>8346</v>
      </c>
      <c r="Q1909" s="9">
        <f t="shared" si="116"/>
        <v>0</v>
      </c>
      <c r="R1909">
        <f t="shared" si="117"/>
        <v>21.25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8317</v>
      </c>
      <c r="P1910" t="s">
        <v>8346</v>
      </c>
      <c r="Q1910" s="9">
        <f t="shared" si="116"/>
        <v>2</v>
      </c>
      <c r="R1910">
        <f t="shared" si="117"/>
        <v>108.25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8317</v>
      </c>
      <c r="P1911" t="s">
        <v>8346</v>
      </c>
      <c r="Q1911" s="9">
        <f t="shared" si="116"/>
        <v>14</v>
      </c>
      <c r="R1911">
        <f t="shared" si="117"/>
        <v>129.97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8317</v>
      </c>
      <c r="P1912" t="s">
        <v>8346</v>
      </c>
      <c r="Q1912" s="9">
        <f t="shared" si="116"/>
        <v>39</v>
      </c>
      <c r="R1912">
        <f t="shared" si="117"/>
        <v>117.49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8317</v>
      </c>
      <c r="P1913" t="s">
        <v>8346</v>
      </c>
      <c r="Q1913" s="9">
        <f t="shared" si="116"/>
        <v>0</v>
      </c>
      <c r="R1913">
        <f t="shared" si="117"/>
        <v>10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8317</v>
      </c>
      <c r="P1914" t="s">
        <v>8346</v>
      </c>
      <c r="Q1914" s="9">
        <f t="shared" si="116"/>
        <v>59</v>
      </c>
      <c r="R1914">
        <f t="shared" si="117"/>
        <v>70.599999999999994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8317</v>
      </c>
      <c r="P1915" t="s">
        <v>8346</v>
      </c>
      <c r="Q1915" s="9">
        <f t="shared" si="116"/>
        <v>1</v>
      </c>
      <c r="R1915">
        <f t="shared" si="117"/>
        <v>24.5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8317</v>
      </c>
      <c r="P1916" t="s">
        <v>8346</v>
      </c>
      <c r="Q1916" s="9">
        <f t="shared" si="116"/>
        <v>9</v>
      </c>
      <c r="R1916">
        <f t="shared" si="117"/>
        <v>30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8317</v>
      </c>
      <c r="P1917" t="s">
        <v>8346</v>
      </c>
      <c r="Q1917" s="9">
        <f t="shared" si="116"/>
        <v>2</v>
      </c>
      <c r="R1917">
        <f t="shared" si="117"/>
        <v>2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8317</v>
      </c>
      <c r="P1918" t="s">
        <v>8346</v>
      </c>
      <c r="Q1918" s="9">
        <f t="shared" si="116"/>
        <v>1</v>
      </c>
      <c r="R1918">
        <f t="shared" si="117"/>
        <v>17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8317</v>
      </c>
      <c r="P1919" t="s">
        <v>8346</v>
      </c>
      <c r="Q1919" s="9">
        <f t="shared" si="116"/>
        <v>53</v>
      </c>
      <c r="R1919">
        <f t="shared" si="117"/>
        <v>2928.93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8317</v>
      </c>
      <c r="P1920" t="s">
        <v>8346</v>
      </c>
      <c r="Q1920" s="9">
        <f t="shared" si="116"/>
        <v>1</v>
      </c>
      <c r="R1920">
        <f t="shared" si="117"/>
        <v>28.89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8317</v>
      </c>
      <c r="P1921" t="s">
        <v>8346</v>
      </c>
      <c r="Q1921" s="9">
        <f t="shared" si="116"/>
        <v>47</v>
      </c>
      <c r="R1921">
        <f t="shared" si="117"/>
        <v>29.63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8317</v>
      </c>
      <c r="P1922" t="s">
        <v>8346</v>
      </c>
      <c r="Q1922" s="9">
        <f t="shared" ref="Q1922:Q1985" si="120">ROUND(E1922/D1922*100,0)</f>
        <v>43</v>
      </c>
      <c r="R1922">
        <f t="shared" si="117"/>
        <v>40.98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8323</v>
      </c>
      <c r="P1923" t="s">
        <v>8327</v>
      </c>
      <c r="Q1923" s="9">
        <f t="shared" si="120"/>
        <v>137</v>
      </c>
      <c r="R1923">
        <f t="shared" ref="R1923:R1986" si="121">IFERROR(ROUND(E1923/L1923,2),0)</f>
        <v>54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8323</v>
      </c>
      <c r="P1924" t="s">
        <v>8327</v>
      </c>
      <c r="Q1924" s="9">
        <f t="shared" si="120"/>
        <v>116</v>
      </c>
      <c r="R1924">
        <f t="shared" si="121"/>
        <v>36.11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8323</v>
      </c>
      <c r="P1925" t="s">
        <v>8327</v>
      </c>
      <c r="Q1925" s="9">
        <f t="shared" si="120"/>
        <v>241</v>
      </c>
      <c r="R1925">
        <f t="shared" si="121"/>
        <v>23.15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8323</v>
      </c>
      <c r="P1926" t="s">
        <v>8327</v>
      </c>
      <c r="Q1926" s="9">
        <f t="shared" si="120"/>
        <v>114</v>
      </c>
      <c r="R1926">
        <f t="shared" si="121"/>
        <v>104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8323</v>
      </c>
      <c r="P1927" t="s">
        <v>8327</v>
      </c>
      <c r="Q1927" s="9">
        <f t="shared" si="120"/>
        <v>110</v>
      </c>
      <c r="R1927">
        <f t="shared" si="121"/>
        <v>31.83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8323</v>
      </c>
      <c r="P1928" t="s">
        <v>8327</v>
      </c>
      <c r="Q1928" s="9">
        <f t="shared" si="120"/>
        <v>195</v>
      </c>
      <c r="R1928">
        <f t="shared" si="121"/>
        <v>27.39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8323</v>
      </c>
      <c r="P1929" t="s">
        <v>8327</v>
      </c>
      <c r="Q1929" s="9">
        <f t="shared" si="120"/>
        <v>103</v>
      </c>
      <c r="R1929">
        <f t="shared" si="121"/>
        <v>56.36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8323</v>
      </c>
      <c r="P1930" t="s">
        <v>8327</v>
      </c>
      <c r="Q1930" s="9">
        <f t="shared" si="120"/>
        <v>103</v>
      </c>
      <c r="R1930">
        <f t="shared" si="121"/>
        <v>77.349999999999994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8323</v>
      </c>
      <c r="P1931" t="s">
        <v>8327</v>
      </c>
      <c r="Q1931" s="9">
        <f t="shared" si="120"/>
        <v>100</v>
      </c>
      <c r="R1931">
        <f t="shared" si="121"/>
        <v>42.8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8323</v>
      </c>
      <c r="P1932" t="s">
        <v>8327</v>
      </c>
      <c r="Q1932" s="9">
        <f t="shared" si="120"/>
        <v>127</v>
      </c>
      <c r="R1932">
        <f t="shared" si="121"/>
        <v>48.85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8323</v>
      </c>
      <c r="P1933" t="s">
        <v>8327</v>
      </c>
      <c r="Q1933" s="9">
        <f t="shared" si="120"/>
        <v>121</v>
      </c>
      <c r="R1933">
        <f t="shared" si="121"/>
        <v>48.24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8323</v>
      </c>
      <c r="P1934" t="s">
        <v>8327</v>
      </c>
      <c r="Q1934" s="9">
        <f t="shared" si="120"/>
        <v>107</v>
      </c>
      <c r="R1934">
        <f t="shared" si="121"/>
        <v>70.209999999999994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8323</v>
      </c>
      <c r="P1935" t="s">
        <v>8327</v>
      </c>
      <c r="Q1935" s="9">
        <f t="shared" si="120"/>
        <v>172</v>
      </c>
      <c r="R1935">
        <f t="shared" si="121"/>
        <v>94.05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8323</v>
      </c>
      <c r="P1936" t="s">
        <v>8327</v>
      </c>
      <c r="Q1936" s="9">
        <f t="shared" si="120"/>
        <v>124</v>
      </c>
      <c r="R1936">
        <f t="shared" si="121"/>
        <v>80.27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8323</v>
      </c>
      <c r="P1937" t="s">
        <v>8327</v>
      </c>
      <c r="Q1937" s="9">
        <f t="shared" si="120"/>
        <v>108</v>
      </c>
      <c r="R1937">
        <f t="shared" si="121"/>
        <v>54.2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8323</v>
      </c>
      <c r="P1938" t="s">
        <v>8327</v>
      </c>
      <c r="Q1938" s="9">
        <f t="shared" si="120"/>
        <v>117</v>
      </c>
      <c r="R1938">
        <f t="shared" si="121"/>
        <v>60.27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8323</v>
      </c>
      <c r="P1939" t="s">
        <v>8327</v>
      </c>
      <c r="Q1939" s="9">
        <f t="shared" si="120"/>
        <v>187</v>
      </c>
      <c r="R1939">
        <f t="shared" si="121"/>
        <v>38.74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8323</v>
      </c>
      <c r="P1940" t="s">
        <v>8327</v>
      </c>
      <c r="Q1940" s="9">
        <f t="shared" si="120"/>
        <v>116</v>
      </c>
      <c r="R1940">
        <f t="shared" si="121"/>
        <v>152.54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8323</v>
      </c>
      <c r="P1941" t="s">
        <v>8327</v>
      </c>
      <c r="Q1941" s="9">
        <f t="shared" si="120"/>
        <v>111</v>
      </c>
      <c r="R1941">
        <f t="shared" si="121"/>
        <v>115.31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8323</v>
      </c>
      <c r="P1942" t="s">
        <v>8327</v>
      </c>
      <c r="Q1942" s="9">
        <f t="shared" si="120"/>
        <v>171</v>
      </c>
      <c r="R1942">
        <f t="shared" si="121"/>
        <v>35.840000000000003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8317</v>
      </c>
      <c r="P1943" t="s">
        <v>8347</v>
      </c>
      <c r="Q1943" s="9">
        <f t="shared" si="120"/>
        <v>126</v>
      </c>
      <c r="R1943">
        <f t="shared" si="121"/>
        <v>64.569999999999993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8317</v>
      </c>
      <c r="P1944" t="s">
        <v>8347</v>
      </c>
      <c r="Q1944" s="9">
        <f t="shared" si="120"/>
        <v>138</v>
      </c>
      <c r="R1944">
        <f t="shared" si="121"/>
        <v>87.44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8317</v>
      </c>
      <c r="P1945" t="s">
        <v>8347</v>
      </c>
      <c r="Q1945" s="9">
        <f t="shared" si="120"/>
        <v>1705</v>
      </c>
      <c r="R1945">
        <f t="shared" si="121"/>
        <v>68.819999999999993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8317</v>
      </c>
      <c r="P1946" t="s">
        <v>8347</v>
      </c>
      <c r="Q1946" s="9">
        <f t="shared" si="120"/>
        <v>788</v>
      </c>
      <c r="R1946">
        <f t="shared" si="121"/>
        <v>176.2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8317</v>
      </c>
      <c r="P1947" t="s">
        <v>8347</v>
      </c>
      <c r="Q1947" s="9">
        <f t="shared" si="120"/>
        <v>348</v>
      </c>
      <c r="R1947">
        <f t="shared" si="121"/>
        <v>511.79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8317</v>
      </c>
      <c r="P1948" t="s">
        <v>8347</v>
      </c>
      <c r="Q1948" s="9">
        <f t="shared" si="120"/>
        <v>150</v>
      </c>
      <c r="R1948">
        <f t="shared" si="121"/>
        <v>160.44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8317</v>
      </c>
      <c r="P1949" t="s">
        <v>8347</v>
      </c>
      <c r="Q1949" s="9">
        <f t="shared" si="120"/>
        <v>101</v>
      </c>
      <c r="R1949">
        <f t="shared" si="121"/>
        <v>35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8317</v>
      </c>
      <c r="P1950" t="s">
        <v>8347</v>
      </c>
      <c r="Q1950" s="9">
        <f t="shared" si="120"/>
        <v>800</v>
      </c>
      <c r="R1950">
        <f t="shared" si="121"/>
        <v>188.51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8317</v>
      </c>
      <c r="P1951" t="s">
        <v>8347</v>
      </c>
      <c r="Q1951" s="9">
        <f t="shared" si="120"/>
        <v>106</v>
      </c>
      <c r="R1951">
        <f t="shared" si="121"/>
        <v>56.2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8317</v>
      </c>
      <c r="P1952" t="s">
        <v>8347</v>
      </c>
      <c r="Q1952" s="9">
        <f t="shared" si="120"/>
        <v>201</v>
      </c>
      <c r="R1952">
        <f t="shared" si="121"/>
        <v>51.31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8317</v>
      </c>
      <c r="P1953" t="s">
        <v>8347</v>
      </c>
      <c r="Q1953" s="9">
        <f t="shared" si="120"/>
        <v>212</v>
      </c>
      <c r="R1953">
        <f t="shared" si="121"/>
        <v>127.36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8317</v>
      </c>
      <c r="P1954" t="s">
        <v>8347</v>
      </c>
      <c r="Q1954" s="9">
        <f t="shared" si="120"/>
        <v>198</v>
      </c>
      <c r="R1954">
        <f t="shared" si="121"/>
        <v>101.86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8317</v>
      </c>
      <c r="P1955" t="s">
        <v>8347</v>
      </c>
      <c r="Q1955" s="9">
        <f t="shared" si="120"/>
        <v>226</v>
      </c>
      <c r="R1955">
        <f t="shared" si="121"/>
        <v>230.56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8317</v>
      </c>
      <c r="P1956" t="s">
        <v>8347</v>
      </c>
      <c r="Q1956" s="9">
        <f t="shared" si="120"/>
        <v>699</v>
      </c>
      <c r="R1956">
        <f t="shared" si="121"/>
        <v>842.11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8317</v>
      </c>
      <c r="P1957" t="s">
        <v>8347</v>
      </c>
      <c r="Q1957" s="9">
        <f t="shared" si="120"/>
        <v>399</v>
      </c>
      <c r="R1957">
        <f t="shared" si="121"/>
        <v>577.28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8317</v>
      </c>
      <c r="P1958" t="s">
        <v>8347</v>
      </c>
      <c r="Q1958" s="9">
        <f t="shared" si="120"/>
        <v>294</v>
      </c>
      <c r="R1958">
        <f t="shared" si="121"/>
        <v>483.34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8317</v>
      </c>
      <c r="P1959" t="s">
        <v>8347</v>
      </c>
      <c r="Q1959" s="9">
        <f t="shared" si="120"/>
        <v>168</v>
      </c>
      <c r="R1959">
        <f t="shared" si="121"/>
        <v>76.14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8317</v>
      </c>
      <c r="P1960" t="s">
        <v>8347</v>
      </c>
      <c r="Q1960" s="9">
        <f t="shared" si="120"/>
        <v>1436</v>
      </c>
      <c r="R1960">
        <f t="shared" si="121"/>
        <v>74.11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8317</v>
      </c>
      <c r="P1961" t="s">
        <v>8347</v>
      </c>
      <c r="Q1961" s="9">
        <f t="shared" si="120"/>
        <v>157</v>
      </c>
      <c r="R1961">
        <f t="shared" si="121"/>
        <v>36.97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8317</v>
      </c>
      <c r="P1962" t="s">
        <v>8347</v>
      </c>
      <c r="Q1962" s="9">
        <f t="shared" si="120"/>
        <v>118</v>
      </c>
      <c r="R1962">
        <f t="shared" si="121"/>
        <v>2500.9699999999998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8317</v>
      </c>
      <c r="P1963" t="s">
        <v>8347</v>
      </c>
      <c r="Q1963" s="9">
        <f t="shared" si="120"/>
        <v>1105</v>
      </c>
      <c r="R1963">
        <f t="shared" si="121"/>
        <v>67.69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8317</v>
      </c>
      <c r="P1964" t="s">
        <v>8347</v>
      </c>
      <c r="Q1964" s="9">
        <f t="shared" si="120"/>
        <v>193</v>
      </c>
      <c r="R1964">
        <f t="shared" si="121"/>
        <v>63.05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8317</v>
      </c>
      <c r="P1965" t="s">
        <v>8347</v>
      </c>
      <c r="Q1965" s="9">
        <f t="shared" si="120"/>
        <v>127</v>
      </c>
      <c r="R1965">
        <f t="shared" si="121"/>
        <v>117.6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8317</v>
      </c>
      <c r="P1966" t="s">
        <v>8347</v>
      </c>
      <c r="Q1966" s="9">
        <f t="shared" si="120"/>
        <v>260</v>
      </c>
      <c r="R1966">
        <f t="shared" si="121"/>
        <v>180.75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8317</v>
      </c>
      <c r="P1967" t="s">
        <v>8347</v>
      </c>
      <c r="Q1967" s="9">
        <f t="shared" si="120"/>
        <v>262</v>
      </c>
      <c r="R1967">
        <f t="shared" si="121"/>
        <v>127.32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8317</v>
      </c>
      <c r="P1968" t="s">
        <v>8347</v>
      </c>
      <c r="Q1968" s="9">
        <f t="shared" si="120"/>
        <v>207</v>
      </c>
      <c r="R1968">
        <f t="shared" si="121"/>
        <v>136.63999999999999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8317</v>
      </c>
      <c r="P1969" t="s">
        <v>8347</v>
      </c>
      <c r="Q1969" s="9">
        <f t="shared" si="120"/>
        <v>370</v>
      </c>
      <c r="R1969">
        <f t="shared" si="121"/>
        <v>182.78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8317</v>
      </c>
      <c r="P1970" t="s">
        <v>8347</v>
      </c>
      <c r="Q1970" s="9">
        <f t="shared" si="120"/>
        <v>285</v>
      </c>
      <c r="R1970">
        <f t="shared" si="121"/>
        <v>279.38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8317</v>
      </c>
      <c r="P1971" t="s">
        <v>8347</v>
      </c>
      <c r="Q1971" s="9">
        <f t="shared" si="120"/>
        <v>579</v>
      </c>
      <c r="R1971">
        <f t="shared" si="121"/>
        <v>61.38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8317</v>
      </c>
      <c r="P1972" t="s">
        <v>8347</v>
      </c>
      <c r="Q1972" s="9">
        <f t="shared" si="120"/>
        <v>1132</v>
      </c>
      <c r="R1972">
        <f t="shared" si="121"/>
        <v>80.73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8317</v>
      </c>
      <c r="P1973" t="s">
        <v>8347</v>
      </c>
      <c r="Q1973" s="9">
        <f t="shared" si="120"/>
        <v>263</v>
      </c>
      <c r="R1973">
        <f t="shared" si="121"/>
        <v>272.36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8317</v>
      </c>
      <c r="P1974" t="s">
        <v>8347</v>
      </c>
      <c r="Q1974" s="9">
        <f t="shared" si="120"/>
        <v>674</v>
      </c>
      <c r="R1974">
        <f t="shared" si="121"/>
        <v>70.849999999999994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8317</v>
      </c>
      <c r="P1975" t="s">
        <v>8347</v>
      </c>
      <c r="Q1975" s="9">
        <f t="shared" si="120"/>
        <v>257</v>
      </c>
      <c r="R1975">
        <f t="shared" si="121"/>
        <v>247.94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8317</v>
      </c>
      <c r="P1976" t="s">
        <v>8347</v>
      </c>
      <c r="Q1976" s="9">
        <f t="shared" si="120"/>
        <v>375</v>
      </c>
      <c r="R1976">
        <f t="shared" si="121"/>
        <v>186.81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8317</v>
      </c>
      <c r="P1977" t="s">
        <v>8347</v>
      </c>
      <c r="Q1977" s="9">
        <f t="shared" si="120"/>
        <v>209</v>
      </c>
      <c r="R1977">
        <f t="shared" si="121"/>
        <v>131.99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8317</v>
      </c>
      <c r="P1978" t="s">
        <v>8347</v>
      </c>
      <c r="Q1978" s="9">
        <f t="shared" si="120"/>
        <v>347</v>
      </c>
      <c r="R1978">
        <f t="shared" si="121"/>
        <v>29.31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8317</v>
      </c>
      <c r="P1979" t="s">
        <v>8347</v>
      </c>
      <c r="Q1979" s="9">
        <f t="shared" si="120"/>
        <v>402</v>
      </c>
      <c r="R1979">
        <f t="shared" si="121"/>
        <v>245.02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8317</v>
      </c>
      <c r="P1980" t="s">
        <v>8347</v>
      </c>
      <c r="Q1980" s="9">
        <f t="shared" si="120"/>
        <v>1027</v>
      </c>
      <c r="R1980">
        <f t="shared" si="121"/>
        <v>1323.25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8317</v>
      </c>
      <c r="P1981" t="s">
        <v>8347</v>
      </c>
      <c r="Q1981" s="9">
        <f t="shared" si="120"/>
        <v>115</v>
      </c>
      <c r="R1981">
        <f t="shared" si="121"/>
        <v>282.66000000000003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8317</v>
      </c>
      <c r="P1982" t="s">
        <v>8347</v>
      </c>
      <c r="Q1982" s="9">
        <f t="shared" si="120"/>
        <v>355</v>
      </c>
      <c r="R1982">
        <f t="shared" si="121"/>
        <v>91.21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8336</v>
      </c>
      <c r="P1983" t="s">
        <v>8348</v>
      </c>
      <c r="Q1983" s="9">
        <f t="shared" si="120"/>
        <v>5</v>
      </c>
      <c r="R1983">
        <f t="shared" si="121"/>
        <v>31.75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8336</v>
      </c>
      <c r="P1984" t="s">
        <v>8348</v>
      </c>
      <c r="Q1984" s="9">
        <f t="shared" si="120"/>
        <v>0</v>
      </c>
      <c r="R1984">
        <f t="shared" si="121"/>
        <v>0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8336</v>
      </c>
      <c r="P1985" t="s">
        <v>8348</v>
      </c>
      <c r="Q1985" s="9">
        <f t="shared" si="120"/>
        <v>4</v>
      </c>
      <c r="R1985">
        <f t="shared" si="121"/>
        <v>88.69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8336</v>
      </c>
      <c r="P1986" t="s">
        <v>8348</v>
      </c>
      <c r="Q1986" s="9">
        <f t="shared" ref="Q1986:Q2049" si="124">ROUND(E1986/D1986*100,0)</f>
        <v>21</v>
      </c>
      <c r="R1986">
        <f t="shared" si="121"/>
        <v>453.14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8336</v>
      </c>
      <c r="P1987" t="s">
        <v>8348</v>
      </c>
      <c r="Q1987" s="9">
        <f t="shared" si="124"/>
        <v>3</v>
      </c>
      <c r="R1987">
        <f t="shared" ref="R1987:R2050" si="125">IFERROR(ROUND(E1987/L1987,2),0)</f>
        <v>12.75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8336</v>
      </c>
      <c r="P1988" t="s">
        <v>8348</v>
      </c>
      <c r="Q1988" s="9">
        <f t="shared" si="124"/>
        <v>0</v>
      </c>
      <c r="R1988">
        <f t="shared" si="125"/>
        <v>1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8336</v>
      </c>
      <c r="P1989" t="s">
        <v>8348</v>
      </c>
      <c r="Q1989" s="9">
        <f t="shared" si="124"/>
        <v>42</v>
      </c>
      <c r="R1989">
        <f t="shared" si="125"/>
        <v>83.43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8336</v>
      </c>
      <c r="P1990" t="s">
        <v>8348</v>
      </c>
      <c r="Q1990" s="9">
        <f t="shared" si="124"/>
        <v>0</v>
      </c>
      <c r="R1990">
        <f t="shared" si="125"/>
        <v>25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8336</v>
      </c>
      <c r="P1991" t="s">
        <v>8348</v>
      </c>
      <c r="Q1991" s="9">
        <f t="shared" si="124"/>
        <v>1</v>
      </c>
      <c r="R1991">
        <f t="shared" si="125"/>
        <v>50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8336</v>
      </c>
      <c r="P1992" t="s">
        <v>8348</v>
      </c>
      <c r="Q1992" s="9">
        <f t="shared" si="124"/>
        <v>17</v>
      </c>
      <c r="R1992">
        <f t="shared" si="125"/>
        <v>101.8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8336</v>
      </c>
      <c r="P1993" t="s">
        <v>8348</v>
      </c>
      <c r="Q1993" s="9">
        <f t="shared" si="124"/>
        <v>7</v>
      </c>
      <c r="R1993">
        <f t="shared" si="125"/>
        <v>46.67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8336</v>
      </c>
      <c r="P1994" t="s">
        <v>8348</v>
      </c>
      <c r="Q1994" s="9">
        <f t="shared" si="124"/>
        <v>0</v>
      </c>
      <c r="R1994">
        <f t="shared" si="125"/>
        <v>1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8336</v>
      </c>
      <c r="P1995" t="s">
        <v>8348</v>
      </c>
      <c r="Q1995" s="9">
        <f t="shared" si="124"/>
        <v>0</v>
      </c>
      <c r="R1995">
        <f t="shared" si="125"/>
        <v>0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8336</v>
      </c>
      <c r="P1996" t="s">
        <v>8348</v>
      </c>
      <c r="Q1996" s="9">
        <f t="shared" si="124"/>
        <v>0</v>
      </c>
      <c r="R1996">
        <f t="shared" si="125"/>
        <v>0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8336</v>
      </c>
      <c r="P1997" t="s">
        <v>8348</v>
      </c>
      <c r="Q1997" s="9">
        <f t="shared" si="124"/>
        <v>8</v>
      </c>
      <c r="R1997">
        <f t="shared" si="125"/>
        <v>26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8336</v>
      </c>
      <c r="P1998" t="s">
        <v>8348</v>
      </c>
      <c r="Q1998" s="9">
        <f t="shared" si="124"/>
        <v>0</v>
      </c>
      <c r="R1998">
        <f t="shared" si="125"/>
        <v>0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8336</v>
      </c>
      <c r="P1999" t="s">
        <v>8348</v>
      </c>
      <c r="Q1999" s="9">
        <f t="shared" si="124"/>
        <v>0</v>
      </c>
      <c r="R1999">
        <f t="shared" si="125"/>
        <v>0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8336</v>
      </c>
      <c r="P2000" t="s">
        <v>8348</v>
      </c>
      <c r="Q2000" s="9">
        <f t="shared" si="124"/>
        <v>26</v>
      </c>
      <c r="R2000">
        <f t="shared" si="125"/>
        <v>218.33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8336</v>
      </c>
      <c r="P2001" t="s">
        <v>8348</v>
      </c>
      <c r="Q2001" s="9">
        <f t="shared" si="124"/>
        <v>1</v>
      </c>
      <c r="R2001">
        <f t="shared" si="125"/>
        <v>33.71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8336</v>
      </c>
      <c r="P2002" t="s">
        <v>8348</v>
      </c>
      <c r="Q2002" s="9">
        <f t="shared" si="124"/>
        <v>13</v>
      </c>
      <c r="R2002">
        <f t="shared" si="125"/>
        <v>25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8317</v>
      </c>
      <c r="P2003" t="s">
        <v>8347</v>
      </c>
      <c r="Q2003" s="9">
        <f t="shared" si="124"/>
        <v>382</v>
      </c>
      <c r="R2003">
        <f t="shared" si="125"/>
        <v>128.38999999999999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8317</v>
      </c>
      <c r="P2004" t="s">
        <v>8347</v>
      </c>
      <c r="Q2004" s="9">
        <f t="shared" si="124"/>
        <v>217</v>
      </c>
      <c r="R2004">
        <f t="shared" si="125"/>
        <v>78.83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8317</v>
      </c>
      <c r="P2005" t="s">
        <v>8347</v>
      </c>
      <c r="Q2005" s="9">
        <f t="shared" si="124"/>
        <v>312</v>
      </c>
      <c r="R2005">
        <f t="shared" si="125"/>
        <v>91.76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8317</v>
      </c>
      <c r="P2006" t="s">
        <v>8347</v>
      </c>
      <c r="Q2006" s="9">
        <f t="shared" si="124"/>
        <v>234</v>
      </c>
      <c r="R2006">
        <f t="shared" si="125"/>
        <v>331.1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8317</v>
      </c>
      <c r="P2007" t="s">
        <v>8347</v>
      </c>
      <c r="Q2007" s="9">
        <f t="shared" si="124"/>
        <v>124</v>
      </c>
      <c r="R2007">
        <f t="shared" si="125"/>
        <v>194.26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8317</v>
      </c>
      <c r="P2008" t="s">
        <v>8347</v>
      </c>
      <c r="Q2008" s="9">
        <f t="shared" si="124"/>
        <v>248</v>
      </c>
      <c r="R2008">
        <f t="shared" si="125"/>
        <v>408.98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8317</v>
      </c>
      <c r="P2009" t="s">
        <v>8347</v>
      </c>
      <c r="Q2009" s="9">
        <f t="shared" si="124"/>
        <v>116</v>
      </c>
      <c r="R2009">
        <f t="shared" si="125"/>
        <v>84.46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8317</v>
      </c>
      <c r="P2010" t="s">
        <v>8347</v>
      </c>
      <c r="Q2010" s="9">
        <f t="shared" si="124"/>
        <v>117</v>
      </c>
      <c r="R2010">
        <f t="shared" si="125"/>
        <v>44.85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8317</v>
      </c>
      <c r="P2011" t="s">
        <v>8347</v>
      </c>
      <c r="Q2011" s="9">
        <f t="shared" si="124"/>
        <v>305</v>
      </c>
      <c r="R2011">
        <f t="shared" si="125"/>
        <v>383.36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8317</v>
      </c>
      <c r="P2012" t="s">
        <v>8347</v>
      </c>
      <c r="Q2012" s="9">
        <f t="shared" si="124"/>
        <v>320</v>
      </c>
      <c r="R2012">
        <f t="shared" si="125"/>
        <v>55.28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8317</v>
      </c>
      <c r="P2013" t="s">
        <v>8347</v>
      </c>
      <c r="Q2013" s="9">
        <f t="shared" si="124"/>
        <v>820</v>
      </c>
      <c r="R2013">
        <f t="shared" si="125"/>
        <v>422.02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8317</v>
      </c>
      <c r="P2014" t="s">
        <v>8347</v>
      </c>
      <c r="Q2014" s="9">
        <f t="shared" si="124"/>
        <v>235</v>
      </c>
      <c r="R2014">
        <f t="shared" si="125"/>
        <v>64.180000000000007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8317</v>
      </c>
      <c r="P2015" t="s">
        <v>8347</v>
      </c>
      <c r="Q2015" s="9">
        <f t="shared" si="124"/>
        <v>495</v>
      </c>
      <c r="R2015">
        <f t="shared" si="125"/>
        <v>173.58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8317</v>
      </c>
      <c r="P2016" t="s">
        <v>8347</v>
      </c>
      <c r="Q2016" s="9">
        <f t="shared" si="124"/>
        <v>7814</v>
      </c>
      <c r="R2016">
        <f t="shared" si="125"/>
        <v>88.6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8317</v>
      </c>
      <c r="P2017" t="s">
        <v>8347</v>
      </c>
      <c r="Q2017" s="9">
        <f t="shared" si="124"/>
        <v>113</v>
      </c>
      <c r="R2017">
        <f t="shared" si="125"/>
        <v>50.22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8317</v>
      </c>
      <c r="P2018" t="s">
        <v>8347</v>
      </c>
      <c r="Q2018" s="9">
        <f t="shared" si="124"/>
        <v>922</v>
      </c>
      <c r="R2018">
        <f t="shared" si="125"/>
        <v>192.39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8317</v>
      </c>
      <c r="P2019" t="s">
        <v>8347</v>
      </c>
      <c r="Q2019" s="9">
        <f t="shared" si="124"/>
        <v>125</v>
      </c>
      <c r="R2019">
        <f t="shared" si="125"/>
        <v>73.42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8317</v>
      </c>
      <c r="P2020" t="s">
        <v>8347</v>
      </c>
      <c r="Q2020" s="9">
        <f t="shared" si="124"/>
        <v>102</v>
      </c>
      <c r="R2020">
        <f t="shared" si="125"/>
        <v>147.68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8317</v>
      </c>
      <c r="P2021" t="s">
        <v>8347</v>
      </c>
      <c r="Q2021" s="9">
        <f t="shared" si="124"/>
        <v>485</v>
      </c>
      <c r="R2021">
        <f t="shared" si="125"/>
        <v>108.97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8317</v>
      </c>
      <c r="P2022" t="s">
        <v>8347</v>
      </c>
      <c r="Q2022" s="9">
        <f t="shared" si="124"/>
        <v>192</v>
      </c>
      <c r="R2022">
        <f t="shared" si="125"/>
        <v>23.65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8317</v>
      </c>
      <c r="P2023" t="s">
        <v>8347</v>
      </c>
      <c r="Q2023" s="9">
        <f t="shared" si="124"/>
        <v>281</v>
      </c>
      <c r="R2023">
        <f t="shared" si="125"/>
        <v>147.94999999999999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8317</v>
      </c>
      <c r="P2024" t="s">
        <v>8347</v>
      </c>
      <c r="Q2024" s="9">
        <f t="shared" si="124"/>
        <v>125</v>
      </c>
      <c r="R2024">
        <f t="shared" si="125"/>
        <v>385.04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8317</v>
      </c>
      <c r="P2025" t="s">
        <v>8347</v>
      </c>
      <c r="Q2025" s="9">
        <f t="shared" si="124"/>
        <v>161</v>
      </c>
      <c r="R2025">
        <f t="shared" si="125"/>
        <v>457.39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8317</v>
      </c>
      <c r="P2026" t="s">
        <v>8347</v>
      </c>
      <c r="Q2026" s="9">
        <f t="shared" si="124"/>
        <v>585</v>
      </c>
      <c r="R2026">
        <f t="shared" si="125"/>
        <v>222.99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8317</v>
      </c>
      <c r="P2027" t="s">
        <v>8347</v>
      </c>
      <c r="Q2027" s="9">
        <f t="shared" si="124"/>
        <v>201</v>
      </c>
      <c r="R2027">
        <f t="shared" si="125"/>
        <v>220.74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8317</v>
      </c>
      <c r="P2028" t="s">
        <v>8347</v>
      </c>
      <c r="Q2028" s="9">
        <f t="shared" si="124"/>
        <v>133</v>
      </c>
      <c r="R2028">
        <f t="shared" si="125"/>
        <v>73.5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8317</v>
      </c>
      <c r="P2029" t="s">
        <v>8347</v>
      </c>
      <c r="Q2029" s="9">
        <f t="shared" si="124"/>
        <v>120</v>
      </c>
      <c r="R2029">
        <f t="shared" si="125"/>
        <v>223.1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8317</v>
      </c>
      <c r="P2030" t="s">
        <v>8347</v>
      </c>
      <c r="Q2030" s="9">
        <f t="shared" si="124"/>
        <v>126</v>
      </c>
      <c r="R2030">
        <f t="shared" si="125"/>
        <v>47.91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8317</v>
      </c>
      <c r="P2031" t="s">
        <v>8347</v>
      </c>
      <c r="Q2031" s="9">
        <f t="shared" si="124"/>
        <v>361</v>
      </c>
      <c r="R2031">
        <f t="shared" si="125"/>
        <v>96.06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8317</v>
      </c>
      <c r="P2032" t="s">
        <v>8347</v>
      </c>
      <c r="Q2032" s="9">
        <f t="shared" si="124"/>
        <v>226</v>
      </c>
      <c r="R2032">
        <f t="shared" si="125"/>
        <v>118.61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8317</v>
      </c>
      <c r="P2033" t="s">
        <v>8347</v>
      </c>
      <c r="Q2033" s="9">
        <f t="shared" si="124"/>
        <v>120</v>
      </c>
      <c r="R2033">
        <f t="shared" si="125"/>
        <v>118.45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8317</v>
      </c>
      <c r="P2034" t="s">
        <v>8347</v>
      </c>
      <c r="Q2034" s="9">
        <f t="shared" si="124"/>
        <v>304</v>
      </c>
      <c r="R2034">
        <f t="shared" si="125"/>
        <v>143.21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8317</v>
      </c>
      <c r="P2035" t="s">
        <v>8347</v>
      </c>
      <c r="Q2035" s="9">
        <f t="shared" si="124"/>
        <v>179</v>
      </c>
      <c r="R2035">
        <f t="shared" si="125"/>
        <v>282.72000000000003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8317</v>
      </c>
      <c r="P2036" t="s">
        <v>8347</v>
      </c>
      <c r="Q2036" s="9">
        <f t="shared" si="124"/>
        <v>387</v>
      </c>
      <c r="R2036">
        <f t="shared" si="125"/>
        <v>593.94000000000005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8317</v>
      </c>
      <c r="P2037" t="s">
        <v>8347</v>
      </c>
      <c r="Q2037" s="9">
        <f t="shared" si="124"/>
        <v>211</v>
      </c>
      <c r="R2037">
        <f t="shared" si="125"/>
        <v>262.16000000000003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8317</v>
      </c>
      <c r="P2038" t="s">
        <v>8347</v>
      </c>
      <c r="Q2038" s="9">
        <f t="shared" si="124"/>
        <v>132</v>
      </c>
      <c r="R2038">
        <f t="shared" si="125"/>
        <v>46.58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8317</v>
      </c>
      <c r="P2039" t="s">
        <v>8347</v>
      </c>
      <c r="Q2039" s="9">
        <f t="shared" si="124"/>
        <v>300</v>
      </c>
      <c r="R2039">
        <f t="shared" si="125"/>
        <v>70.040000000000006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8317</v>
      </c>
      <c r="P2040" t="s">
        <v>8347</v>
      </c>
      <c r="Q2040" s="9">
        <f t="shared" si="124"/>
        <v>421</v>
      </c>
      <c r="R2040">
        <f t="shared" si="125"/>
        <v>164.91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8317</v>
      </c>
      <c r="P2041" t="s">
        <v>8347</v>
      </c>
      <c r="Q2041" s="9">
        <f t="shared" si="124"/>
        <v>136</v>
      </c>
      <c r="R2041">
        <f t="shared" si="125"/>
        <v>449.26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8317</v>
      </c>
      <c r="P2042" t="s">
        <v>8347</v>
      </c>
      <c r="Q2042" s="9">
        <f t="shared" si="124"/>
        <v>248</v>
      </c>
      <c r="R2042">
        <f t="shared" si="125"/>
        <v>27.47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8317</v>
      </c>
      <c r="P2043" t="s">
        <v>8347</v>
      </c>
      <c r="Q2043" s="9">
        <f t="shared" si="124"/>
        <v>182</v>
      </c>
      <c r="R2043">
        <f t="shared" si="125"/>
        <v>143.97999999999999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8317</v>
      </c>
      <c r="P2044" t="s">
        <v>8347</v>
      </c>
      <c r="Q2044" s="9">
        <f t="shared" si="124"/>
        <v>124</v>
      </c>
      <c r="R2044">
        <f t="shared" si="125"/>
        <v>88.24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8317</v>
      </c>
      <c r="P2045" t="s">
        <v>8347</v>
      </c>
      <c r="Q2045" s="9">
        <f t="shared" si="124"/>
        <v>506</v>
      </c>
      <c r="R2045">
        <f t="shared" si="125"/>
        <v>36.33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8317</v>
      </c>
      <c r="P2046" t="s">
        <v>8347</v>
      </c>
      <c r="Q2046" s="9">
        <f t="shared" si="124"/>
        <v>108</v>
      </c>
      <c r="R2046">
        <f t="shared" si="125"/>
        <v>90.18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8317</v>
      </c>
      <c r="P2047" t="s">
        <v>8347</v>
      </c>
      <c r="Q2047" s="9">
        <f t="shared" si="124"/>
        <v>819</v>
      </c>
      <c r="R2047">
        <f t="shared" si="125"/>
        <v>152.62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8317</v>
      </c>
      <c r="P2048" t="s">
        <v>8347</v>
      </c>
      <c r="Q2048" s="9">
        <f t="shared" si="124"/>
        <v>121</v>
      </c>
      <c r="R2048">
        <f t="shared" si="125"/>
        <v>55.81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8317</v>
      </c>
      <c r="P2049" t="s">
        <v>8347</v>
      </c>
      <c r="Q2049" s="9">
        <f t="shared" si="124"/>
        <v>103</v>
      </c>
      <c r="R2049">
        <f t="shared" si="125"/>
        <v>227.85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8317</v>
      </c>
      <c r="P2050" t="s">
        <v>8347</v>
      </c>
      <c r="Q2050" s="9">
        <f t="shared" ref="Q2050:Q2113" si="128">ROUND(E2050/D2050*100,0)</f>
        <v>148</v>
      </c>
      <c r="R2050">
        <f t="shared" si="125"/>
        <v>91.83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8317</v>
      </c>
      <c r="P2051" t="s">
        <v>8347</v>
      </c>
      <c r="Q2051" s="9">
        <f t="shared" si="128"/>
        <v>120</v>
      </c>
      <c r="R2051">
        <f t="shared" ref="R2051:R2114" si="129">IFERROR(ROUND(E2051/L2051,2),0)</f>
        <v>80.989999999999995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8317</v>
      </c>
      <c r="P2052" t="s">
        <v>8347</v>
      </c>
      <c r="Q2052" s="9">
        <f t="shared" si="128"/>
        <v>473</v>
      </c>
      <c r="R2052">
        <f t="shared" si="129"/>
        <v>278.39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8317</v>
      </c>
      <c r="P2053" t="s">
        <v>8347</v>
      </c>
      <c r="Q2053" s="9">
        <f t="shared" si="128"/>
        <v>130</v>
      </c>
      <c r="R2053">
        <f t="shared" si="129"/>
        <v>43.1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8317</v>
      </c>
      <c r="P2054" t="s">
        <v>8347</v>
      </c>
      <c r="Q2054" s="9">
        <f t="shared" si="128"/>
        <v>353</v>
      </c>
      <c r="R2054">
        <f t="shared" si="129"/>
        <v>326.29000000000002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8317</v>
      </c>
      <c r="P2055" t="s">
        <v>8347</v>
      </c>
      <c r="Q2055" s="9">
        <f t="shared" si="128"/>
        <v>101</v>
      </c>
      <c r="R2055">
        <f t="shared" si="129"/>
        <v>41.74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8317</v>
      </c>
      <c r="P2056" t="s">
        <v>8347</v>
      </c>
      <c r="Q2056" s="9">
        <f t="shared" si="128"/>
        <v>114</v>
      </c>
      <c r="R2056">
        <f t="shared" si="129"/>
        <v>64.02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8317</v>
      </c>
      <c r="P2057" t="s">
        <v>8347</v>
      </c>
      <c r="Q2057" s="9">
        <f t="shared" si="128"/>
        <v>167</v>
      </c>
      <c r="R2057">
        <f t="shared" si="129"/>
        <v>99.46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8317</v>
      </c>
      <c r="P2058" t="s">
        <v>8347</v>
      </c>
      <c r="Q2058" s="9">
        <f t="shared" si="128"/>
        <v>153</v>
      </c>
      <c r="R2058">
        <f t="shared" si="129"/>
        <v>138.49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8317</v>
      </c>
      <c r="P2059" t="s">
        <v>8347</v>
      </c>
      <c r="Q2059" s="9">
        <f t="shared" si="128"/>
        <v>202</v>
      </c>
      <c r="R2059">
        <f t="shared" si="129"/>
        <v>45.55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8317</v>
      </c>
      <c r="P2060" t="s">
        <v>8347</v>
      </c>
      <c r="Q2060" s="9">
        <f t="shared" si="128"/>
        <v>168</v>
      </c>
      <c r="R2060">
        <f t="shared" si="129"/>
        <v>10.51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8317</v>
      </c>
      <c r="P2061" t="s">
        <v>8347</v>
      </c>
      <c r="Q2061" s="9">
        <f t="shared" si="128"/>
        <v>143</v>
      </c>
      <c r="R2061">
        <f t="shared" si="129"/>
        <v>114.77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8317</v>
      </c>
      <c r="P2062" t="s">
        <v>8347</v>
      </c>
      <c r="Q2062" s="9">
        <f t="shared" si="128"/>
        <v>196</v>
      </c>
      <c r="R2062">
        <f t="shared" si="129"/>
        <v>36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8317</v>
      </c>
      <c r="P2063" t="s">
        <v>8347</v>
      </c>
      <c r="Q2063" s="9">
        <f t="shared" si="128"/>
        <v>108</v>
      </c>
      <c r="R2063">
        <f t="shared" si="129"/>
        <v>154.16999999999999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8317</v>
      </c>
      <c r="P2064" t="s">
        <v>8347</v>
      </c>
      <c r="Q2064" s="9">
        <f t="shared" si="128"/>
        <v>115</v>
      </c>
      <c r="R2064">
        <f t="shared" si="129"/>
        <v>566.39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8317</v>
      </c>
      <c r="P2065" t="s">
        <v>8347</v>
      </c>
      <c r="Q2065" s="9">
        <f t="shared" si="128"/>
        <v>148</v>
      </c>
      <c r="R2065">
        <f t="shared" si="129"/>
        <v>120.86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8317</v>
      </c>
      <c r="P2066" t="s">
        <v>8347</v>
      </c>
      <c r="Q2066" s="9">
        <f t="shared" si="128"/>
        <v>191</v>
      </c>
      <c r="R2066">
        <f t="shared" si="129"/>
        <v>86.16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8317</v>
      </c>
      <c r="P2067" t="s">
        <v>8347</v>
      </c>
      <c r="Q2067" s="9">
        <f t="shared" si="128"/>
        <v>199</v>
      </c>
      <c r="R2067">
        <f t="shared" si="129"/>
        <v>51.21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8317</v>
      </c>
      <c r="P2068" t="s">
        <v>8347</v>
      </c>
      <c r="Q2068" s="9">
        <f t="shared" si="128"/>
        <v>219</v>
      </c>
      <c r="R2068">
        <f t="shared" si="129"/>
        <v>67.260000000000005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8317</v>
      </c>
      <c r="P2069" t="s">
        <v>8347</v>
      </c>
      <c r="Q2069" s="9">
        <f t="shared" si="128"/>
        <v>127</v>
      </c>
      <c r="R2069">
        <f t="shared" si="129"/>
        <v>62.8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8317</v>
      </c>
      <c r="P2070" t="s">
        <v>8347</v>
      </c>
      <c r="Q2070" s="9">
        <f t="shared" si="128"/>
        <v>105</v>
      </c>
      <c r="R2070">
        <f t="shared" si="129"/>
        <v>346.13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8317</v>
      </c>
      <c r="P2071" t="s">
        <v>8347</v>
      </c>
      <c r="Q2071" s="9">
        <f t="shared" si="128"/>
        <v>128</v>
      </c>
      <c r="R2071">
        <f t="shared" si="129"/>
        <v>244.12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8317</v>
      </c>
      <c r="P2072" t="s">
        <v>8347</v>
      </c>
      <c r="Q2072" s="9">
        <f t="shared" si="128"/>
        <v>317</v>
      </c>
      <c r="R2072">
        <f t="shared" si="129"/>
        <v>259.25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8317</v>
      </c>
      <c r="P2073" t="s">
        <v>8347</v>
      </c>
      <c r="Q2073" s="9">
        <f t="shared" si="128"/>
        <v>281</v>
      </c>
      <c r="R2073">
        <f t="shared" si="129"/>
        <v>201.96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8317</v>
      </c>
      <c r="P2074" t="s">
        <v>8347</v>
      </c>
      <c r="Q2074" s="9">
        <f t="shared" si="128"/>
        <v>111</v>
      </c>
      <c r="R2074">
        <f t="shared" si="129"/>
        <v>226.21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8317</v>
      </c>
      <c r="P2075" t="s">
        <v>8347</v>
      </c>
      <c r="Q2075" s="9">
        <f t="shared" si="128"/>
        <v>153</v>
      </c>
      <c r="R2075">
        <f t="shared" si="129"/>
        <v>324.69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8317</v>
      </c>
      <c r="P2076" t="s">
        <v>8347</v>
      </c>
      <c r="Q2076" s="9">
        <f t="shared" si="128"/>
        <v>103</v>
      </c>
      <c r="R2076">
        <f t="shared" si="129"/>
        <v>205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8317</v>
      </c>
      <c r="P2077" t="s">
        <v>8347</v>
      </c>
      <c r="Q2077" s="9">
        <f t="shared" si="128"/>
        <v>1678</v>
      </c>
      <c r="R2077">
        <f t="shared" si="129"/>
        <v>20.47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8317</v>
      </c>
      <c r="P2078" t="s">
        <v>8347</v>
      </c>
      <c r="Q2078" s="9">
        <f t="shared" si="128"/>
        <v>543</v>
      </c>
      <c r="R2078">
        <f t="shared" si="129"/>
        <v>116.35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8317</v>
      </c>
      <c r="P2079" t="s">
        <v>8347</v>
      </c>
      <c r="Q2079" s="9">
        <f t="shared" si="128"/>
        <v>116</v>
      </c>
      <c r="R2079">
        <f t="shared" si="129"/>
        <v>307.2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8317</v>
      </c>
      <c r="P2080" t="s">
        <v>8347</v>
      </c>
      <c r="Q2080" s="9">
        <f t="shared" si="128"/>
        <v>131</v>
      </c>
      <c r="R2080">
        <f t="shared" si="129"/>
        <v>546.69000000000005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8317</v>
      </c>
      <c r="P2081" t="s">
        <v>8347</v>
      </c>
      <c r="Q2081" s="9">
        <f t="shared" si="128"/>
        <v>288</v>
      </c>
      <c r="R2081">
        <f t="shared" si="129"/>
        <v>47.47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8317</v>
      </c>
      <c r="P2082" t="s">
        <v>8347</v>
      </c>
      <c r="Q2082" s="9">
        <f t="shared" si="128"/>
        <v>508</v>
      </c>
      <c r="R2082">
        <f t="shared" si="129"/>
        <v>101.56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8323</v>
      </c>
      <c r="P2083" t="s">
        <v>8327</v>
      </c>
      <c r="Q2083" s="9">
        <f t="shared" si="128"/>
        <v>115</v>
      </c>
      <c r="R2083">
        <f t="shared" si="129"/>
        <v>72.91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8323</v>
      </c>
      <c r="P2084" t="s">
        <v>8327</v>
      </c>
      <c r="Q2084" s="9">
        <f t="shared" si="128"/>
        <v>111</v>
      </c>
      <c r="R2084">
        <f t="shared" si="129"/>
        <v>43.71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8323</v>
      </c>
      <c r="P2085" t="s">
        <v>8327</v>
      </c>
      <c r="Q2085" s="9">
        <f t="shared" si="128"/>
        <v>113</v>
      </c>
      <c r="R2085">
        <f t="shared" si="129"/>
        <v>34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8323</v>
      </c>
      <c r="P2086" t="s">
        <v>8327</v>
      </c>
      <c r="Q2086" s="9">
        <f t="shared" si="128"/>
        <v>108</v>
      </c>
      <c r="R2086">
        <f t="shared" si="129"/>
        <v>70.650000000000006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8323</v>
      </c>
      <c r="P2087" t="s">
        <v>8327</v>
      </c>
      <c r="Q2087" s="9">
        <f t="shared" si="128"/>
        <v>124</v>
      </c>
      <c r="R2087">
        <f t="shared" si="129"/>
        <v>89.3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8323</v>
      </c>
      <c r="P2088" t="s">
        <v>8327</v>
      </c>
      <c r="Q2088" s="9">
        <f t="shared" si="128"/>
        <v>101</v>
      </c>
      <c r="R2088">
        <f t="shared" si="129"/>
        <v>115.09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8323</v>
      </c>
      <c r="P2089" t="s">
        <v>8327</v>
      </c>
      <c r="Q2089" s="9">
        <f t="shared" si="128"/>
        <v>104</v>
      </c>
      <c r="R2089">
        <f t="shared" si="129"/>
        <v>62.12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8323</v>
      </c>
      <c r="P2090" t="s">
        <v>8327</v>
      </c>
      <c r="Q2090" s="9">
        <f t="shared" si="128"/>
        <v>116</v>
      </c>
      <c r="R2090">
        <f t="shared" si="129"/>
        <v>46.2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8323</v>
      </c>
      <c r="P2091" t="s">
        <v>8327</v>
      </c>
      <c r="Q2091" s="9">
        <f t="shared" si="128"/>
        <v>120</v>
      </c>
      <c r="R2091">
        <f t="shared" si="129"/>
        <v>48.55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8323</v>
      </c>
      <c r="P2092" t="s">
        <v>8327</v>
      </c>
      <c r="Q2092" s="9">
        <f t="shared" si="128"/>
        <v>115</v>
      </c>
      <c r="R2092">
        <f t="shared" si="129"/>
        <v>57.52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8323</v>
      </c>
      <c r="P2093" t="s">
        <v>8327</v>
      </c>
      <c r="Q2093" s="9">
        <f t="shared" si="128"/>
        <v>120</v>
      </c>
      <c r="R2093">
        <f t="shared" si="129"/>
        <v>88.15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8323</v>
      </c>
      <c r="P2094" t="s">
        <v>8327</v>
      </c>
      <c r="Q2094" s="9">
        <f t="shared" si="128"/>
        <v>101</v>
      </c>
      <c r="R2094">
        <f t="shared" si="129"/>
        <v>110.49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8323</v>
      </c>
      <c r="P2095" t="s">
        <v>8327</v>
      </c>
      <c r="Q2095" s="9">
        <f t="shared" si="128"/>
        <v>102</v>
      </c>
      <c r="R2095">
        <f t="shared" si="129"/>
        <v>66.83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8323</v>
      </c>
      <c r="P2096" t="s">
        <v>8327</v>
      </c>
      <c r="Q2096" s="9">
        <f t="shared" si="128"/>
        <v>121</v>
      </c>
      <c r="R2096">
        <f t="shared" si="129"/>
        <v>58.6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8323</v>
      </c>
      <c r="P2097" t="s">
        <v>8327</v>
      </c>
      <c r="Q2097" s="9">
        <f t="shared" si="128"/>
        <v>100</v>
      </c>
      <c r="R2097">
        <f t="shared" si="129"/>
        <v>113.64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8323</v>
      </c>
      <c r="P2098" t="s">
        <v>8327</v>
      </c>
      <c r="Q2098" s="9">
        <f t="shared" si="128"/>
        <v>102</v>
      </c>
      <c r="R2098">
        <f t="shared" si="129"/>
        <v>43.57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8323</v>
      </c>
      <c r="P2099" t="s">
        <v>8327</v>
      </c>
      <c r="Q2099" s="9">
        <f t="shared" si="128"/>
        <v>100</v>
      </c>
      <c r="R2099">
        <f t="shared" si="129"/>
        <v>78.95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8323</v>
      </c>
      <c r="P2100" t="s">
        <v>8327</v>
      </c>
      <c r="Q2100" s="9">
        <f t="shared" si="128"/>
        <v>100</v>
      </c>
      <c r="R2100">
        <f t="shared" si="129"/>
        <v>188.13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8323</v>
      </c>
      <c r="P2101" t="s">
        <v>8327</v>
      </c>
      <c r="Q2101" s="9">
        <f t="shared" si="128"/>
        <v>132</v>
      </c>
      <c r="R2101">
        <f t="shared" si="129"/>
        <v>63.03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8323</v>
      </c>
      <c r="P2102" t="s">
        <v>8327</v>
      </c>
      <c r="Q2102" s="9">
        <f t="shared" si="128"/>
        <v>137</v>
      </c>
      <c r="R2102">
        <f t="shared" si="129"/>
        <v>30.37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8323</v>
      </c>
      <c r="P2103" t="s">
        <v>8327</v>
      </c>
      <c r="Q2103" s="9">
        <f t="shared" si="128"/>
        <v>113</v>
      </c>
      <c r="R2103">
        <f t="shared" si="129"/>
        <v>51.48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8323</v>
      </c>
      <c r="P2104" t="s">
        <v>8327</v>
      </c>
      <c r="Q2104" s="9">
        <f t="shared" si="128"/>
        <v>136</v>
      </c>
      <c r="R2104">
        <f t="shared" si="129"/>
        <v>35.79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8323</v>
      </c>
      <c r="P2105" t="s">
        <v>8327</v>
      </c>
      <c r="Q2105" s="9">
        <f t="shared" si="128"/>
        <v>146</v>
      </c>
      <c r="R2105">
        <f t="shared" si="129"/>
        <v>98.82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8323</v>
      </c>
      <c r="P2106" t="s">
        <v>8327</v>
      </c>
      <c r="Q2106" s="9">
        <f t="shared" si="128"/>
        <v>130</v>
      </c>
      <c r="R2106">
        <f t="shared" si="129"/>
        <v>28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8323</v>
      </c>
      <c r="P2107" t="s">
        <v>8327</v>
      </c>
      <c r="Q2107" s="9">
        <f t="shared" si="128"/>
        <v>254</v>
      </c>
      <c r="R2107">
        <f t="shared" si="129"/>
        <v>51.31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8323</v>
      </c>
      <c r="P2108" t="s">
        <v>8327</v>
      </c>
      <c r="Q2108" s="9">
        <f t="shared" si="128"/>
        <v>107</v>
      </c>
      <c r="R2108">
        <f t="shared" si="129"/>
        <v>53.52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8323</v>
      </c>
      <c r="P2109" t="s">
        <v>8327</v>
      </c>
      <c r="Q2109" s="9">
        <f t="shared" si="128"/>
        <v>108</v>
      </c>
      <c r="R2109">
        <f t="shared" si="129"/>
        <v>37.15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8323</v>
      </c>
      <c r="P2110" t="s">
        <v>8327</v>
      </c>
      <c r="Q2110" s="9">
        <f t="shared" si="128"/>
        <v>107</v>
      </c>
      <c r="R2110">
        <f t="shared" si="129"/>
        <v>89.9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8323</v>
      </c>
      <c r="P2111" t="s">
        <v>8327</v>
      </c>
      <c r="Q2111" s="9">
        <f t="shared" si="128"/>
        <v>107</v>
      </c>
      <c r="R2111">
        <f t="shared" si="129"/>
        <v>106.53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8323</v>
      </c>
      <c r="P2112" t="s">
        <v>8327</v>
      </c>
      <c r="Q2112" s="9">
        <f t="shared" si="128"/>
        <v>100</v>
      </c>
      <c r="R2112">
        <f t="shared" si="129"/>
        <v>52.82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8323</v>
      </c>
      <c r="P2113" t="s">
        <v>8327</v>
      </c>
      <c r="Q2113" s="9">
        <f t="shared" si="128"/>
        <v>107</v>
      </c>
      <c r="R2113">
        <f t="shared" si="129"/>
        <v>54.62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8323</v>
      </c>
      <c r="P2114" t="s">
        <v>8327</v>
      </c>
      <c r="Q2114" s="9">
        <f t="shared" ref="Q2114:Q2177" si="132">ROUND(E2114/D2114*100,0)</f>
        <v>100</v>
      </c>
      <c r="R2114">
        <f t="shared" si="129"/>
        <v>27.27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8323</v>
      </c>
      <c r="P2115" t="s">
        <v>8327</v>
      </c>
      <c r="Q2115" s="9">
        <f t="shared" si="132"/>
        <v>105</v>
      </c>
      <c r="R2115">
        <f t="shared" ref="R2115:R2178" si="133">IFERROR(ROUND(E2115/L2115,2),0)</f>
        <v>68.599999999999994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8323</v>
      </c>
      <c r="P2116" t="s">
        <v>8327</v>
      </c>
      <c r="Q2116" s="9">
        <f t="shared" si="132"/>
        <v>105</v>
      </c>
      <c r="R2116">
        <f t="shared" si="133"/>
        <v>35.61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8323</v>
      </c>
      <c r="P2117" t="s">
        <v>8327</v>
      </c>
      <c r="Q2117" s="9">
        <f t="shared" si="132"/>
        <v>226</v>
      </c>
      <c r="R2117">
        <f t="shared" si="133"/>
        <v>94.03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8323</v>
      </c>
      <c r="P2118" t="s">
        <v>8327</v>
      </c>
      <c r="Q2118" s="9">
        <f t="shared" si="132"/>
        <v>101</v>
      </c>
      <c r="R2118">
        <f t="shared" si="133"/>
        <v>526.46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8323</v>
      </c>
      <c r="P2119" t="s">
        <v>8327</v>
      </c>
      <c r="Q2119" s="9">
        <f t="shared" si="132"/>
        <v>148</v>
      </c>
      <c r="R2119">
        <f t="shared" si="133"/>
        <v>50.66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8323</v>
      </c>
      <c r="P2120" t="s">
        <v>8327</v>
      </c>
      <c r="Q2120" s="9">
        <f t="shared" si="132"/>
        <v>135</v>
      </c>
      <c r="R2120">
        <f t="shared" si="133"/>
        <v>79.180000000000007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8323</v>
      </c>
      <c r="P2121" t="s">
        <v>8327</v>
      </c>
      <c r="Q2121" s="9">
        <f t="shared" si="132"/>
        <v>101</v>
      </c>
      <c r="R2121">
        <f t="shared" si="133"/>
        <v>91.59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8323</v>
      </c>
      <c r="P2122" t="s">
        <v>8327</v>
      </c>
      <c r="Q2122" s="9">
        <f t="shared" si="132"/>
        <v>101</v>
      </c>
      <c r="R2122">
        <f t="shared" si="133"/>
        <v>116.96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8331</v>
      </c>
      <c r="P2123" t="s">
        <v>8332</v>
      </c>
      <c r="Q2123" s="9">
        <f t="shared" si="132"/>
        <v>1</v>
      </c>
      <c r="R2123">
        <f t="shared" si="133"/>
        <v>28.4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8331</v>
      </c>
      <c r="P2124" t="s">
        <v>8332</v>
      </c>
      <c r="Q2124" s="9">
        <f t="shared" si="132"/>
        <v>0</v>
      </c>
      <c r="R2124">
        <f t="shared" si="133"/>
        <v>103.33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8331</v>
      </c>
      <c r="P2125" t="s">
        <v>8332</v>
      </c>
      <c r="Q2125" s="9">
        <f t="shared" si="132"/>
        <v>10</v>
      </c>
      <c r="R2125">
        <f t="shared" si="133"/>
        <v>10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8331</v>
      </c>
      <c r="P2126" t="s">
        <v>8332</v>
      </c>
      <c r="Q2126" s="9">
        <f t="shared" si="132"/>
        <v>10</v>
      </c>
      <c r="R2126">
        <f t="shared" si="133"/>
        <v>23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8331</v>
      </c>
      <c r="P2127" t="s">
        <v>8332</v>
      </c>
      <c r="Q2127" s="9">
        <f t="shared" si="132"/>
        <v>1</v>
      </c>
      <c r="R2127">
        <f t="shared" si="133"/>
        <v>31.56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8331</v>
      </c>
      <c r="P2128" t="s">
        <v>8332</v>
      </c>
      <c r="Q2128" s="9">
        <f t="shared" si="132"/>
        <v>0</v>
      </c>
      <c r="R2128">
        <f t="shared" si="133"/>
        <v>5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8331</v>
      </c>
      <c r="P2129" t="s">
        <v>8332</v>
      </c>
      <c r="Q2129" s="9">
        <f t="shared" si="132"/>
        <v>29</v>
      </c>
      <c r="R2129">
        <f t="shared" si="133"/>
        <v>34.22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8331</v>
      </c>
      <c r="P2130" t="s">
        <v>8332</v>
      </c>
      <c r="Q2130" s="9">
        <f t="shared" si="132"/>
        <v>0</v>
      </c>
      <c r="R2130">
        <f t="shared" si="133"/>
        <v>25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8331</v>
      </c>
      <c r="P2131" t="s">
        <v>8332</v>
      </c>
      <c r="Q2131" s="9">
        <f t="shared" si="132"/>
        <v>12</v>
      </c>
      <c r="R2131">
        <f t="shared" si="133"/>
        <v>19.670000000000002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8331</v>
      </c>
      <c r="P2132" t="s">
        <v>8332</v>
      </c>
      <c r="Q2132" s="9">
        <f t="shared" si="132"/>
        <v>0</v>
      </c>
      <c r="R2132">
        <f t="shared" si="133"/>
        <v>21.25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8331</v>
      </c>
      <c r="P2133" t="s">
        <v>8332</v>
      </c>
      <c r="Q2133" s="9">
        <f t="shared" si="132"/>
        <v>5</v>
      </c>
      <c r="R2133">
        <f t="shared" si="133"/>
        <v>8.33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8331</v>
      </c>
      <c r="P2134" t="s">
        <v>8332</v>
      </c>
      <c r="Q2134" s="9">
        <f t="shared" si="132"/>
        <v>2</v>
      </c>
      <c r="R2134">
        <f t="shared" si="133"/>
        <v>21.34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8331</v>
      </c>
      <c r="P2135" t="s">
        <v>8332</v>
      </c>
      <c r="Q2135" s="9">
        <f t="shared" si="132"/>
        <v>2</v>
      </c>
      <c r="R2135">
        <f t="shared" si="133"/>
        <v>5.33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8331</v>
      </c>
      <c r="P2136" t="s">
        <v>8332</v>
      </c>
      <c r="Q2136" s="9">
        <f t="shared" si="132"/>
        <v>2</v>
      </c>
      <c r="R2136">
        <f t="shared" si="133"/>
        <v>34.67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8331</v>
      </c>
      <c r="P2137" t="s">
        <v>8332</v>
      </c>
      <c r="Q2137" s="9">
        <f t="shared" si="132"/>
        <v>10</v>
      </c>
      <c r="R2137">
        <f t="shared" si="133"/>
        <v>21.73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8331</v>
      </c>
      <c r="P2138" t="s">
        <v>8332</v>
      </c>
      <c r="Q2138" s="9">
        <f t="shared" si="132"/>
        <v>0</v>
      </c>
      <c r="R2138">
        <f t="shared" si="133"/>
        <v>11.92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8331</v>
      </c>
      <c r="P2139" t="s">
        <v>8332</v>
      </c>
      <c r="Q2139" s="9">
        <f t="shared" si="132"/>
        <v>28</v>
      </c>
      <c r="R2139">
        <f t="shared" si="133"/>
        <v>26.6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8331</v>
      </c>
      <c r="P2140" t="s">
        <v>8332</v>
      </c>
      <c r="Q2140" s="9">
        <f t="shared" si="132"/>
        <v>13</v>
      </c>
      <c r="R2140">
        <f t="shared" si="133"/>
        <v>10.67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8331</v>
      </c>
      <c r="P2141" t="s">
        <v>8332</v>
      </c>
      <c r="Q2141" s="9">
        <f t="shared" si="132"/>
        <v>5</v>
      </c>
      <c r="R2141">
        <f t="shared" si="133"/>
        <v>29.04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8331</v>
      </c>
      <c r="P2142" t="s">
        <v>8332</v>
      </c>
      <c r="Q2142" s="9">
        <f t="shared" si="132"/>
        <v>0</v>
      </c>
      <c r="R2142">
        <f t="shared" si="133"/>
        <v>50.91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8331</v>
      </c>
      <c r="P2143" t="s">
        <v>8332</v>
      </c>
      <c r="Q2143" s="9">
        <f t="shared" si="132"/>
        <v>0</v>
      </c>
      <c r="R2143">
        <f t="shared" si="133"/>
        <v>0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8331</v>
      </c>
      <c r="P2144" t="s">
        <v>8332</v>
      </c>
      <c r="Q2144" s="9">
        <f t="shared" si="132"/>
        <v>6</v>
      </c>
      <c r="R2144">
        <f t="shared" si="133"/>
        <v>50.08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8331</v>
      </c>
      <c r="P2145" t="s">
        <v>8332</v>
      </c>
      <c r="Q2145" s="9">
        <f t="shared" si="132"/>
        <v>11</v>
      </c>
      <c r="R2145">
        <f t="shared" si="133"/>
        <v>45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8331</v>
      </c>
      <c r="P2146" t="s">
        <v>8332</v>
      </c>
      <c r="Q2146" s="9">
        <f t="shared" si="132"/>
        <v>2</v>
      </c>
      <c r="R2146">
        <f t="shared" si="133"/>
        <v>25.29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8331</v>
      </c>
      <c r="P2147" t="s">
        <v>8332</v>
      </c>
      <c r="Q2147" s="9">
        <f t="shared" si="132"/>
        <v>30</v>
      </c>
      <c r="R2147">
        <f t="shared" si="133"/>
        <v>51.29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8331</v>
      </c>
      <c r="P2148" t="s">
        <v>8332</v>
      </c>
      <c r="Q2148" s="9">
        <f t="shared" si="132"/>
        <v>0</v>
      </c>
      <c r="R2148">
        <f t="shared" si="133"/>
        <v>1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8331</v>
      </c>
      <c r="P2149" t="s">
        <v>8332</v>
      </c>
      <c r="Q2149" s="9">
        <f t="shared" si="132"/>
        <v>1</v>
      </c>
      <c r="R2149">
        <f t="shared" si="133"/>
        <v>49.38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8331</v>
      </c>
      <c r="P2150" t="s">
        <v>8332</v>
      </c>
      <c r="Q2150" s="9">
        <f t="shared" si="132"/>
        <v>2</v>
      </c>
      <c r="R2150">
        <f t="shared" si="133"/>
        <v>1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8331</v>
      </c>
      <c r="P2151" t="s">
        <v>8332</v>
      </c>
      <c r="Q2151" s="9">
        <f t="shared" si="132"/>
        <v>0</v>
      </c>
      <c r="R2151">
        <f t="shared" si="133"/>
        <v>0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8331</v>
      </c>
      <c r="P2152" t="s">
        <v>8332</v>
      </c>
      <c r="Q2152" s="9">
        <f t="shared" si="132"/>
        <v>1</v>
      </c>
      <c r="R2152">
        <f t="shared" si="133"/>
        <v>101.25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8331</v>
      </c>
      <c r="P2153" t="s">
        <v>8332</v>
      </c>
      <c r="Q2153" s="9">
        <f t="shared" si="132"/>
        <v>0</v>
      </c>
      <c r="R2153">
        <f t="shared" si="133"/>
        <v>19.670000000000002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8331</v>
      </c>
      <c r="P2154" t="s">
        <v>8332</v>
      </c>
      <c r="Q2154" s="9">
        <f t="shared" si="132"/>
        <v>0</v>
      </c>
      <c r="R2154">
        <f t="shared" si="133"/>
        <v>12.5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8331</v>
      </c>
      <c r="P2155" t="s">
        <v>8332</v>
      </c>
      <c r="Q2155" s="9">
        <f t="shared" si="132"/>
        <v>0</v>
      </c>
      <c r="R2155">
        <f t="shared" si="133"/>
        <v>8.5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8331</v>
      </c>
      <c r="P2156" t="s">
        <v>8332</v>
      </c>
      <c r="Q2156" s="9">
        <f t="shared" si="132"/>
        <v>1</v>
      </c>
      <c r="R2156">
        <f t="shared" si="133"/>
        <v>1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8331</v>
      </c>
      <c r="P2157" t="s">
        <v>8332</v>
      </c>
      <c r="Q2157" s="9">
        <f t="shared" si="132"/>
        <v>2</v>
      </c>
      <c r="R2157">
        <f t="shared" si="133"/>
        <v>23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8331</v>
      </c>
      <c r="P2158" t="s">
        <v>8332</v>
      </c>
      <c r="Q2158" s="9">
        <f t="shared" si="132"/>
        <v>3</v>
      </c>
      <c r="R2158">
        <f t="shared" si="133"/>
        <v>17.989999999999998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8331</v>
      </c>
      <c r="P2159" t="s">
        <v>8332</v>
      </c>
      <c r="Q2159" s="9">
        <f t="shared" si="132"/>
        <v>28</v>
      </c>
      <c r="R2159">
        <f t="shared" si="133"/>
        <v>370.95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8331</v>
      </c>
      <c r="P2160" t="s">
        <v>8332</v>
      </c>
      <c r="Q2160" s="9">
        <f t="shared" si="132"/>
        <v>7</v>
      </c>
      <c r="R2160">
        <f t="shared" si="133"/>
        <v>63.57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8331</v>
      </c>
      <c r="P2161" t="s">
        <v>8332</v>
      </c>
      <c r="Q2161" s="9">
        <f t="shared" si="132"/>
        <v>1</v>
      </c>
      <c r="R2161">
        <f t="shared" si="133"/>
        <v>13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8331</v>
      </c>
      <c r="P2162" t="s">
        <v>8332</v>
      </c>
      <c r="Q2162" s="9">
        <f t="shared" si="132"/>
        <v>1</v>
      </c>
      <c r="R2162">
        <f t="shared" si="133"/>
        <v>5.31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8323</v>
      </c>
      <c r="P2163" t="s">
        <v>8324</v>
      </c>
      <c r="Q2163" s="9">
        <f t="shared" si="132"/>
        <v>116</v>
      </c>
      <c r="R2163">
        <f t="shared" si="133"/>
        <v>35.619999999999997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8323</v>
      </c>
      <c r="P2164" t="s">
        <v>8324</v>
      </c>
      <c r="Q2164" s="9">
        <f t="shared" si="132"/>
        <v>112</v>
      </c>
      <c r="R2164">
        <f t="shared" si="133"/>
        <v>87.1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8323</v>
      </c>
      <c r="P2165" t="s">
        <v>8324</v>
      </c>
      <c r="Q2165" s="9">
        <f t="shared" si="132"/>
        <v>132</v>
      </c>
      <c r="R2165">
        <f t="shared" si="133"/>
        <v>75.11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8323</v>
      </c>
      <c r="P2166" t="s">
        <v>8324</v>
      </c>
      <c r="Q2166" s="9">
        <f t="shared" si="132"/>
        <v>103</v>
      </c>
      <c r="R2166">
        <f t="shared" si="133"/>
        <v>68.010000000000005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8323</v>
      </c>
      <c r="P2167" t="s">
        <v>8324</v>
      </c>
      <c r="Q2167" s="9">
        <f t="shared" si="132"/>
        <v>139</v>
      </c>
      <c r="R2167">
        <f t="shared" si="133"/>
        <v>29.62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8323</v>
      </c>
      <c r="P2168" t="s">
        <v>8324</v>
      </c>
      <c r="Q2168" s="9">
        <f t="shared" si="132"/>
        <v>147</v>
      </c>
      <c r="R2168">
        <f t="shared" si="133"/>
        <v>91.63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8323</v>
      </c>
      <c r="P2169" t="s">
        <v>8324</v>
      </c>
      <c r="Q2169" s="9">
        <f t="shared" si="132"/>
        <v>120</v>
      </c>
      <c r="R2169">
        <f t="shared" si="133"/>
        <v>22.5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8323</v>
      </c>
      <c r="P2170" t="s">
        <v>8324</v>
      </c>
      <c r="Q2170" s="9">
        <f t="shared" si="132"/>
        <v>122</v>
      </c>
      <c r="R2170">
        <f t="shared" si="133"/>
        <v>64.37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8323</v>
      </c>
      <c r="P2171" t="s">
        <v>8324</v>
      </c>
      <c r="Q2171" s="9">
        <f t="shared" si="132"/>
        <v>100</v>
      </c>
      <c r="R2171">
        <f t="shared" si="133"/>
        <v>21.86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8323</v>
      </c>
      <c r="P2172" t="s">
        <v>8324</v>
      </c>
      <c r="Q2172" s="9">
        <f t="shared" si="132"/>
        <v>181</v>
      </c>
      <c r="R2172">
        <f t="shared" si="133"/>
        <v>33.32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8323</v>
      </c>
      <c r="P2173" t="s">
        <v>8324</v>
      </c>
      <c r="Q2173" s="9">
        <f t="shared" si="132"/>
        <v>106</v>
      </c>
      <c r="R2173">
        <f t="shared" si="133"/>
        <v>90.28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8323</v>
      </c>
      <c r="P2174" t="s">
        <v>8324</v>
      </c>
      <c r="Q2174" s="9">
        <f t="shared" si="132"/>
        <v>100</v>
      </c>
      <c r="R2174">
        <f t="shared" si="133"/>
        <v>76.92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8323</v>
      </c>
      <c r="P2175" t="s">
        <v>8324</v>
      </c>
      <c r="Q2175" s="9">
        <f t="shared" si="132"/>
        <v>127</v>
      </c>
      <c r="R2175">
        <f t="shared" si="133"/>
        <v>59.23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8323</v>
      </c>
      <c r="P2176" t="s">
        <v>8324</v>
      </c>
      <c r="Q2176" s="9">
        <f t="shared" si="132"/>
        <v>103</v>
      </c>
      <c r="R2176">
        <f t="shared" si="133"/>
        <v>65.38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8323</v>
      </c>
      <c r="P2177" t="s">
        <v>8324</v>
      </c>
      <c r="Q2177" s="9">
        <f t="shared" si="132"/>
        <v>250</v>
      </c>
      <c r="R2177">
        <f t="shared" si="133"/>
        <v>67.31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8323</v>
      </c>
      <c r="P2178" t="s">
        <v>8324</v>
      </c>
      <c r="Q2178" s="9">
        <f t="shared" ref="Q2178:Q2241" si="136">ROUND(E2178/D2178*100,0)</f>
        <v>126</v>
      </c>
      <c r="R2178">
        <f t="shared" si="133"/>
        <v>88.75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8323</v>
      </c>
      <c r="P2179" t="s">
        <v>8324</v>
      </c>
      <c r="Q2179" s="9">
        <f t="shared" si="136"/>
        <v>100</v>
      </c>
      <c r="R2179">
        <f t="shared" ref="R2179:R2242" si="137">IFERROR(ROUND(E2179/L2179,2),0)</f>
        <v>65.87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8323</v>
      </c>
      <c r="P2180" t="s">
        <v>8324</v>
      </c>
      <c r="Q2180" s="9">
        <f t="shared" si="136"/>
        <v>139</v>
      </c>
      <c r="R2180">
        <f t="shared" si="137"/>
        <v>40.35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8323</v>
      </c>
      <c r="P2181" t="s">
        <v>8324</v>
      </c>
      <c r="Q2181" s="9">
        <f t="shared" si="136"/>
        <v>161</v>
      </c>
      <c r="R2181">
        <f t="shared" si="137"/>
        <v>76.86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8323</v>
      </c>
      <c r="P2182" t="s">
        <v>8324</v>
      </c>
      <c r="Q2182" s="9">
        <f t="shared" si="136"/>
        <v>107</v>
      </c>
      <c r="R2182">
        <f t="shared" si="137"/>
        <v>68.709999999999994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8331</v>
      </c>
      <c r="P2183" t="s">
        <v>8349</v>
      </c>
      <c r="Q2183" s="9">
        <f t="shared" si="136"/>
        <v>153</v>
      </c>
      <c r="R2183">
        <f t="shared" si="137"/>
        <v>57.77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8331</v>
      </c>
      <c r="P2184" t="s">
        <v>8349</v>
      </c>
      <c r="Q2184" s="9">
        <f t="shared" si="136"/>
        <v>524</v>
      </c>
      <c r="R2184">
        <f t="shared" si="137"/>
        <v>44.17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8331</v>
      </c>
      <c r="P2185" t="s">
        <v>8349</v>
      </c>
      <c r="Q2185" s="9">
        <f t="shared" si="136"/>
        <v>489</v>
      </c>
      <c r="R2185">
        <f t="shared" si="137"/>
        <v>31.57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8331</v>
      </c>
      <c r="P2186" t="s">
        <v>8349</v>
      </c>
      <c r="Q2186" s="9">
        <f t="shared" si="136"/>
        <v>285</v>
      </c>
      <c r="R2186">
        <f t="shared" si="137"/>
        <v>107.05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8331</v>
      </c>
      <c r="P2187" t="s">
        <v>8349</v>
      </c>
      <c r="Q2187" s="9">
        <f t="shared" si="136"/>
        <v>1857</v>
      </c>
      <c r="R2187">
        <f t="shared" si="137"/>
        <v>149.03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8331</v>
      </c>
      <c r="P2188" t="s">
        <v>8349</v>
      </c>
      <c r="Q2188" s="9">
        <f t="shared" si="136"/>
        <v>110</v>
      </c>
      <c r="R2188">
        <f t="shared" si="137"/>
        <v>55.96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8331</v>
      </c>
      <c r="P2189" t="s">
        <v>8349</v>
      </c>
      <c r="Q2189" s="9">
        <f t="shared" si="136"/>
        <v>1015</v>
      </c>
      <c r="R2189">
        <f t="shared" si="137"/>
        <v>56.97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8331</v>
      </c>
      <c r="P2190" t="s">
        <v>8349</v>
      </c>
      <c r="Q2190" s="9">
        <f t="shared" si="136"/>
        <v>412</v>
      </c>
      <c r="R2190">
        <f t="shared" si="137"/>
        <v>44.06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8331</v>
      </c>
      <c r="P2191" t="s">
        <v>8349</v>
      </c>
      <c r="Q2191" s="9">
        <f t="shared" si="136"/>
        <v>503</v>
      </c>
      <c r="R2191">
        <f t="shared" si="137"/>
        <v>68.63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8331</v>
      </c>
      <c r="P2192" t="s">
        <v>8349</v>
      </c>
      <c r="Q2192" s="9">
        <f t="shared" si="136"/>
        <v>185</v>
      </c>
      <c r="R2192">
        <f t="shared" si="137"/>
        <v>65.319999999999993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8331</v>
      </c>
      <c r="P2193" t="s">
        <v>8349</v>
      </c>
      <c r="Q2193" s="9">
        <f t="shared" si="136"/>
        <v>120</v>
      </c>
      <c r="R2193">
        <f t="shared" si="137"/>
        <v>35.92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8331</v>
      </c>
      <c r="P2194" t="s">
        <v>8349</v>
      </c>
      <c r="Q2194" s="9">
        <f t="shared" si="136"/>
        <v>1081</v>
      </c>
      <c r="R2194">
        <f t="shared" si="137"/>
        <v>40.07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8331</v>
      </c>
      <c r="P2195" t="s">
        <v>8349</v>
      </c>
      <c r="Q2195" s="9">
        <f t="shared" si="136"/>
        <v>452</v>
      </c>
      <c r="R2195">
        <f t="shared" si="137"/>
        <v>75.650000000000006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8331</v>
      </c>
      <c r="P2196" t="s">
        <v>8349</v>
      </c>
      <c r="Q2196" s="9">
        <f t="shared" si="136"/>
        <v>537</v>
      </c>
      <c r="R2196">
        <f t="shared" si="137"/>
        <v>61.2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8331</v>
      </c>
      <c r="P2197" t="s">
        <v>8349</v>
      </c>
      <c r="Q2197" s="9">
        <f t="shared" si="136"/>
        <v>120</v>
      </c>
      <c r="R2197">
        <f t="shared" si="137"/>
        <v>48.13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8331</v>
      </c>
      <c r="P2198" t="s">
        <v>8349</v>
      </c>
      <c r="Q2198" s="9">
        <f t="shared" si="136"/>
        <v>114</v>
      </c>
      <c r="R2198">
        <f t="shared" si="137"/>
        <v>68.11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8331</v>
      </c>
      <c r="P2199" t="s">
        <v>8349</v>
      </c>
      <c r="Q2199" s="9">
        <f t="shared" si="136"/>
        <v>951</v>
      </c>
      <c r="R2199">
        <f t="shared" si="137"/>
        <v>65.89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8331</v>
      </c>
      <c r="P2200" t="s">
        <v>8349</v>
      </c>
      <c r="Q2200" s="9">
        <f t="shared" si="136"/>
        <v>133</v>
      </c>
      <c r="R2200">
        <f t="shared" si="137"/>
        <v>81.650000000000006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8331</v>
      </c>
      <c r="P2201" t="s">
        <v>8349</v>
      </c>
      <c r="Q2201" s="9">
        <f t="shared" si="136"/>
        <v>147</v>
      </c>
      <c r="R2201">
        <f t="shared" si="137"/>
        <v>52.7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8331</v>
      </c>
      <c r="P2202" t="s">
        <v>8349</v>
      </c>
      <c r="Q2202" s="9">
        <f t="shared" si="136"/>
        <v>542</v>
      </c>
      <c r="R2202">
        <f t="shared" si="137"/>
        <v>41.23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8323</v>
      </c>
      <c r="P2203" t="s">
        <v>8328</v>
      </c>
      <c r="Q2203" s="9">
        <f t="shared" si="136"/>
        <v>383</v>
      </c>
      <c r="R2203">
        <f t="shared" si="137"/>
        <v>15.04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8323</v>
      </c>
      <c r="P2204" t="s">
        <v>8328</v>
      </c>
      <c r="Q2204" s="9">
        <f t="shared" si="136"/>
        <v>704</v>
      </c>
      <c r="R2204">
        <f t="shared" si="137"/>
        <v>39.07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8323</v>
      </c>
      <c r="P2205" t="s">
        <v>8328</v>
      </c>
      <c r="Q2205" s="9">
        <f t="shared" si="136"/>
        <v>110</v>
      </c>
      <c r="R2205">
        <f t="shared" si="137"/>
        <v>43.82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8323</v>
      </c>
      <c r="P2206" t="s">
        <v>8328</v>
      </c>
      <c r="Q2206" s="9">
        <f t="shared" si="136"/>
        <v>133</v>
      </c>
      <c r="R2206">
        <f t="shared" si="137"/>
        <v>27.3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8323</v>
      </c>
      <c r="P2207" t="s">
        <v>8328</v>
      </c>
      <c r="Q2207" s="9">
        <f t="shared" si="136"/>
        <v>152</v>
      </c>
      <c r="R2207">
        <f t="shared" si="137"/>
        <v>42.22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8323</v>
      </c>
      <c r="P2208" t="s">
        <v>8328</v>
      </c>
      <c r="Q2208" s="9">
        <f t="shared" si="136"/>
        <v>103</v>
      </c>
      <c r="R2208">
        <f t="shared" si="137"/>
        <v>33.24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8323</v>
      </c>
      <c r="P2209" t="s">
        <v>8328</v>
      </c>
      <c r="Q2209" s="9">
        <f t="shared" si="136"/>
        <v>100</v>
      </c>
      <c r="R2209">
        <f t="shared" si="137"/>
        <v>285.70999999999998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8323</v>
      </c>
      <c r="P2210" t="s">
        <v>8328</v>
      </c>
      <c r="Q2210" s="9">
        <f t="shared" si="136"/>
        <v>102</v>
      </c>
      <c r="R2210">
        <f t="shared" si="137"/>
        <v>42.33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8323</v>
      </c>
      <c r="P2211" t="s">
        <v>8328</v>
      </c>
      <c r="Q2211" s="9">
        <f t="shared" si="136"/>
        <v>151</v>
      </c>
      <c r="R2211">
        <f t="shared" si="137"/>
        <v>50.27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8323</v>
      </c>
      <c r="P2212" t="s">
        <v>8328</v>
      </c>
      <c r="Q2212" s="9">
        <f t="shared" si="136"/>
        <v>111</v>
      </c>
      <c r="R2212">
        <f t="shared" si="137"/>
        <v>61.9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8323</v>
      </c>
      <c r="P2213" t="s">
        <v>8328</v>
      </c>
      <c r="Q2213" s="9">
        <f t="shared" si="136"/>
        <v>196</v>
      </c>
      <c r="R2213">
        <f t="shared" si="137"/>
        <v>40.75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8323</v>
      </c>
      <c r="P2214" t="s">
        <v>8328</v>
      </c>
      <c r="Q2214" s="9">
        <f t="shared" si="136"/>
        <v>114</v>
      </c>
      <c r="R2214">
        <f t="shared" si="137"/>
        <v>55.8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8323</v>
      </c>
      <c r="P2215" t="s">
        <v>8328</v>
      </c>
      <c r="Q2215" s="9">
        <f t="shared" si="136"/>
        <v>200</v>
      </c>
      <c r="R2215">
        <f t="shared" si="137"/>
        <v>10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8323</v>
      </c>
      <c r="P2216" t="s">
        <v>8328</v>
      </c>
      <c r="Q2216" s="9">
        <f t="shared" si="136"/>
        <v>293</v>
      </c>
      <c r="R2216">
        <f t="shared" si="137"/>
        <v>73.13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8323</v>
      </c>
      <c r="P2217" t="s">
        <v>8328</v>
      </c>
      <c r="Q2217" s="9">
        <f t="shared" si="136"/>
        <v>156</v>
      </c>
      <c r="R2217">
        <f t="shared" si="137"/>
        <v>26.06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8323</v>
      </c>
      <c r="P2218" t="s">
        <v>8328</v>
      </c>
      <c r="Q2218" s="9">
        <f t="shared" si="136"/>
        <v>106</v>
      </c>
      <c r="R2218">
        <f t="shared" si="137"/>
        <v>22.64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8323</v>
      </c>
      <c r="P2219" t="s">
        <v>8328</v>
      </c>
      <c r="Q2219" s="9">
        <f t="shared" si="136"/>
        <v>101</v>
      </c>
      <c r="R2219">
        <f t="shared" si="137"/>
        <v>47.22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8323</v>
      </c>
      <c r="P2220" t="s">
        <v>8328</v>
      </c>
      <c r="Q2220" s="9">
        <f t="shared" si="136"/>
        <v>123</v>
      </c>
      <c r="R2220">
        <f t="shared" si="137"/>
        <v>32.32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8323</v>
      </c>
      <c r="P2221" t="s">
        <v>8328</v>
      </c>
      <c r="Q2221" s="9">
        <f t="shared" si="136"/>
        <v>102</v>
      </c>
      <c r="R2221">
        <f t="shared" si="137"/>
        <v>53.42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8323</v>
      </c>
      <c r="P2222" t="s">
        <v>8328</v>
      </c>
      <c r="Q2222" s="9">
        <f t="shared" si="136"/>
        <v>101</v>
      </c>
      <c r="R2222">
        <f t="shared" si="137"/>
        <v>51.3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8331</v>
      </c>
      <c r="P2223" t="s">
        <v>8349</v>
      </c>
      <c r="Q2223" s="9">
        <f t="shared" si="136"/>
        <v>108</v>
      </c>
      <c r="R2223">
        <f t="shared" si="137"/>
        <v>37.200000000000003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8331</v>
      </c>
      <c r="P2224" t="s">
        <v>8349</v>
      </c>
      <c r="Q2224" s="9">
        <f t="shared" si="136"/>
        <v>163</v>
      </c>
      <c r="R2224">
        <f t="shared" si="137"/>
        <v>27.1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8331</v>
      </c>
      <c r="P2225" t="s">
        <v>8349</v>
      </c>
      <c r="Q2225" s="9">
        <f t="shared" si="136"/>
        <v>106</v>
      </c>
      <c r="R2225">
        <f t="shared" si="137"/>
        <v>206.31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8331</v>
      </c>
      <c r="P2226" t="s">
        <v>8349</v>
      </c>
      <c r="Q2226" s="9">
        <f t="shared" si="136"/>
        <v>243</v>
      </c>
      <c r="R2226">
        <f t="shared" si="137"/>
        <v>82.15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8331</v>
      </c>
      <c r="P2227" t="s">
        <v>8349</v>
      </c>
      <c r="Q2227" s="9">
        <f t="shared" si="136"/>
        <v>945</v>
      </c>
      <c r="R2227">
        <f t="shared" si="137"/>
        <v>164.8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8331</v>
      </c>
      <c r="P2228" t="s">
        <v>8349</v>
      </c>
      <c r="Q2228" s="9">
        <f t="shared" si="136"/>
        <v>108</v>
      </c>
      <c r="R2228">
        <f t="shared" si="137"/>
        <v>60.82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8331</v>
      </c>
      <c r="P2229" t="s">
        <v>8349</v>
      </c>
      <c r="Q2229" s="9">
        <f t="shared" si="136"/>
        <v>157</v>
      </c>
      <c r="R2229">
        <f t="shared" si="137"/>
        <v>67.97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8331</v>
      </c>
      <c r="P2230" t="s">
        <v>8349</v>
      </c>
      <c r="Q2230" s="9">
        <f t="shared" si="136"/>
        <v>1174</v>
      </c>
      <c r="R2230">
        <f t="shared" si="137"/>
        <v>81.56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8331</v>
      </c>
      <c r="P2231" t="s">
        <v>8349</v>
      </c>
      <c r="Q2231" s="9">
        <f t="shared" si="136"/>
        <v>171</v>
      </c>
      <c r="R2231">
        <f t="shared" si="137"/>
        <v>25.43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8331</v>
      </c>
      <c r="P2232" t="s">
        <v>8349</v>
      </c>
      <c r="Q2232" s="9">
        <f t="shared" si="136"/>
        <v>126</v>
      </c>
      <c r="R2232">
        <f t="shared" si="137"/>
        <v>21.5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8331</v>
      </c>
      <c r="P2233" t="s">
        <v>8349</v>
      </c>
      <c r="Q2233" s="9">
        <f t="shared" si="136"/>
        <v>1212</v>
      </c>
      <c r="R2233">
        <f t="shared" si="137"/>
        <v>27.23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8331</v>
      </c>
      <c r="P2234" t="s">
        <v>8349</v>
      </c>
      <c r="Q2234" s="9">
        <f t="shared" si="136"/>
        <v>496</v>
      </c>
      <c r="R2234">
        <f t="shared" si="137"/>
        <v>25.09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8331</v>
      </c>
      <c r="P2235" t="s">
        <v>8349</v>
      </c>
      <c r="Q2235" s="9">
        <f t="shared" si="136"/>
        <v>332</v>
      </c>
      <c r="R2235">
        <f t="shared" si="137"/>
        <v>21.23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8331</v>
      </c>
      <c r="P2236" t="s">
        <v>8349</v>
      </c>
      <c r="Q2236" s="9">
        <f t="shared" si="136"/>
        <v>1165</v>
      </c>
      <c r="R2236">
        <f t="shared" si="137"/>
        <v>41.61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8331</v>
      </c>
      <c r="P2237" t="s">
        <v>8349</v>
      </c>
      <c r="Q2237" s="9">
        <f t="shared" si="136"/>
        <v>153</v>
      </c>
      <c r="R2237">
        <f t="shared" si="137"/>
        <v>135.59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8331</v>
      </c>
      <c r="P2238" t="s">
        <v>8349</v>
      </c>
      <c r="Q2238" s="9">
        <f t="shared" si="136"/>
        <v>537</v>
      </c>
      <c r="R2238">
        <f t="shared" si="137"/>
        <v>22.12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8331</v>
      </c>
      <c r="P2239" t="s">
        <v>8349</v>
      </c>
      <c r="Q2239" s="9">
        <f t="shared" si="136"/>
        <v>353</v>
      </c>
      <c r="R2239">
        <f t="shared" si="137"/>
        <v>64.63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8331</v>
      </c>
      <c r="P2240" t="s">
        <v>8349</v>
      </c>
      <c r="Q2240" s="9">
        <f t="shared" si="136"/>
        <v>137</v>
      </c>
      <c r="R2240">
        <f t="shared" si="137"/>
        <v>69.569999999999993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8331</v>
      </c>
      <c r="P2241" t="s">
        <v>8349</v>
      </c>
      <c r="Q2241" s="9">
        <f t="shared" si="136"/>
        <v>128</v>
      </c>
      <c r="R2241">
        <f t="shared" si="137"/>
        <v>75.13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8331</v>
      </c>
      <c r="P2242" t="s">
        <v>8349</v>
      </c>
      <c r="Q2242" s="9">
        <f t="shared" ref="Q2242:Q2305" si="140">ROUND(E2242/D2242*100,0)</f>
        <v>271</v>
      </c>
      <c r="R2242">
        <f t="shared" si="137"/>
        <v>140.97999999999999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8331</v>
      </c>
      <c r="P2243" t="s">
        <v>8349</v>
      </c>
      <c r="Q2243" s="9">
        <f t="shared" si="140"/>
        <v>806</v>
      </c>
      <c r="R2243">
        <f t="shared" ref="R2243:R2306" si="141">IFERROR(ROUND(E2243/L2243,2),0)</f>
        <v>49.47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8331</v>
      </c>
      <c r="P2244" t="s">
        <v>8349</v>
      </c>
      <c r="Q2244" s="9">
        <f t="shared" si="140"/>
        <v>1360</v>
      </c>
      <c r="R2244">
        <f t="shared" si="141"/>
        <v>53.87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8331</v>
      </c>
      <c r="P2245" t="s">
        <v>8349</v>
      </c>
      <c r="Q2245" s="9">
        <f t="shared" si="140"/>
        <v>930250</v>
      </c>
      <c r="R2245">
        <f t="shared" si="141"/>
        <v>4.57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8331</v>
      </c>
      <c r="P2246" t="s">
        <v>8349</v>
      </c>
      <c r="Q2246" s="9">
        <f t="shared" si="140"/>
        <v>377</v>
      </c>
      <c r="R2246">
        <f t="shared" si="141"/>
        <v>65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8331</v>
      </c>
      <c r="P2247" t="s">
        <v>8349</v>
      </c>
      <c r="Q2247" s="9">
        <f t="shared" si="140"/>
        <v>2647</v>
      </c>
      <c r="R2247">
        <f t="shared" si="141"/>
        <v>53.48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8331</v>
      </c>
      <c r="P2248" t="s">
        <v>8349</v>
      </c>
      <c r="Q2248" s="9">
        <f t="shared" si="140"/>
        <v>100</v>
      </c>
      <c r="R2248">
        <f t="shared" si="141"/>
        <v>43.91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8331</v>
      </c>
      <c r="P2249" t="s">
        <v>8349</v>
      </c>
      <c r="Q2249" s="9">
        <f t="shared" si="140"/>
        <v>104</v>
      </c>
      <c r="R2249">
        <f t="shared" si="141"/>
        <v>50.85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8331</v>
      </c>
      <c r="P2250" t="s">
        <v>8349</v>
      </c>
      <c r="Q2250" s="9">
        <f t="shared" si="140"/>
        <v>107</v>
      </c>
      <c r="R2250">
        <f t="shared" si="141"/>
        <v>58.63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8331</v>
      </c>
      <c r="P2251" t="s">
        <v>8349</v>
      </c>
      <c r="Q2251" s="9">
        <f t="shared" si="140"/>
        <v>169</v>
      </c>
      <c r="R2251">
        <f t="shared" si="141"/>
        <v>32.82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8331</v>
      </c>
      <c r="P2252" t="s">
        <v>8349</v>
      </c>
      <c r="Q2252" s="9">
        <f t="shared" si="140"/>
        <v>975</v>
      </c>
      <c r="R2252">
        <f t="shared" si="141"/>
        <v>426.93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8331</v>
      </c>
      <c r="P2253" t="s">
        <v>8349</v>
      </c>
      <c r="Q2253" s="9">
        <f t="shared" si="140"/>
        <v>134</v>
      </c>
      <c r="R2253">
        <f t="shared" si="141"/>
        <v>23.81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8331</v>
      </c>
      <c r="P2254" t="s">
        <v>8349</v>
      </c>
      <c r="Q2254" s="9">
        <f t="shared" si="140"/>
        <v>272</v>
      </c>
      <c r="R2254">
        <f t="shared" si="141"/>
        <v>98.41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8331</v>
      </c>
      <c r="P2255" t="s">
        <v>8349</v>
      </c>
      <c r="Q2255" s="9">
        <f t="shared" si="140"/>
        <v>113</v>
      </c>
      <c r="R2255">
        <f t="shared" si="141"/>
        <v>107.32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8331</v>
      </c>
      <c r="P2256" t="s">
        <v>8349</v>
      </c>
      <c r="Q2256" s="9">
        <f t="shared" si="140"/>
        <v>460</v>
      </c>
      <c r="R2256">
        <f t="shared" si="141"/>
        <v>11.67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8331</v>
      </c>
      <c r="P2257" t="s">
        <v>8349</v>
      </c>
      <c r="Q2257" s="9">
        <f t="shared" si="140"/>
        <v>287</v>
      </c>
      <c r="R2257">
        <f t="shared" si="141"/>
        <v>41.78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8331</v>
      </c>
      <c r="P2258" t="s">
        <v>8349</v>
      </c>
      <c r="Q2258" s="9">
        <f t="shared" si="140"/>
        <v>223</v>
      </c>
      <c r="R2258">
        <f t="shared" si="141"/>
        <v>21.38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8331</v>
      </c>
      <c r="P2259" t="s">
        <v>8349</v>
      </c>
      <c r="Q2259" s="9">
        <f t="shared" si="140"/>
        <v>636</v>
      </c>
      <c r="R2259">
        <f t="shared" si="141"/>
        <v>94.1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8331</v>
      </c>
      <c r="P2260" t="s">
        <v>8349</v>
      </c>
      <c r="Q2260" s="9">
        <f t="shared" si="140"/>
        <v>147</v>
      </c>
      <c r="R2260">
        <f t="shared" si="141"/>
        <v>15.72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8331</v>
      </c>
      <c r="P2261" t="s">
        <v>8349</v>
      </c>
      <c r="Q2261" s="9">
        <f t="shared" si="140"/>
        <v>1867</v>
      </c>
      <c r="R2261">
        <f t="shared" si="141"/>
        <v>90.64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8331</v>
      </c>
      <c r="P2262" t="s">
        <v>8349</v>
      </c>
      <c r="Q2262" s="9">
        <f t="shared" si="140"/>
        <v>327</v>
      </c>
      <c r="R2262">
        <f t="shared" si="141"/>
        <v>97.3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8331</v>
      </c>
      <c r="P2263" t="s">
        <v>8349</v>
      </c>
      <c r="Q2263" s="9">
        <f t="shared" si="140"/>
        <v>780</v>
      </c>
      <c r="R2263">
        <f t="shared" si="141"/>
        <v>37.119999999999997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8331</v>
      </c>
      <c r="P2264" t="s">
        <v>8349</v>
      </c>
      <c r="Q2264" s="9">
        <f t="shared" si="140"/>
        <v>154</v>
      </c>
      <c r="R2264">
        <f t="shared" si="141"/>
        <v>28.1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8331</v>
      </c>
      <c r="P2265" t="s">
        <v>8349</v>
      </c>
      <c r="Q2265" s="9">
        <f t="shared" si="140"/>
        <v>116</v>
      </c>
      <c r="R2265">
        <f t="shared" si="141"/>
        <v>144.43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8331</v>
      </c>
      <c r="P2266" t="s">
        <v>8349</v>
      </c>
      <c r="Q2266" s="9">
        <f t="shared" si="140"/>
        <v>180</v>
      </c>
      <c r="R2266">
        <f t="shared" si="141"/>
        <v>24.27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8331</v>
      </c>
      <c r="P2267" t="s">
        <v>8349</v>
      </c>
      <c r="Q2267" s="9">
        <f t="shared" si="140"/>
        <v>299</v>
      </c>
      <c r="R2267">
        <f t="shared" si="141"/>
        <v>35.119999999999997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8331</v>
      </c>
      <c r="P2268" t="s">
        <v>8349</v>
      </c>
      <c r="Q2268" s="9">
        <f t="shared" si="140"/>
        <v>320</v>
      </c>
      <c r="R2268">
        <f t="shared" si="141"/>
        <v>24.76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8331</v>
      </c>
      <c r="P2269" t="s">
        <v>8349</v>
      </c>
      <c r="Q2269" s="9">
        <f t="shared" si="140"/>
        <v>381</v>
      </c>
      <c r="R2269">
        <f t="shared" si="141"/>
        <v>188.38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8331</v>
      </c>
      <c r="P2270" t="s">
        <v>8349</v>
      </c>
      <c r="Q2270" s="9">
        <f t="shared" si="140"/>
        <v>103</v>
      </c>
      <c r="R2270">
        <f t="shared" si="141"/>
        <v>148.08000000000001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8331</v>
      </c>
      <c r="P2271" t="s">
        <v>8349</v>
      </c>
      <c r="Q2271" s="9">
        <f t="shared" si="140"/>
        <v>1802</v>
      </c>
      <c r="R2271">
        <f t="shared" si="141"/>
        <v>49.93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8331</v>
      </c>
      <c r="P2272" t="s">
        <v>8349</v>
      </c>
      <c r="Q2272" s="9">
        <f t="shared" si="140"/>
        <v>720</v>
      </c>
      <c r="R2272">
        <f t="shared" si="141"/>
        <v>107.82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8331</v>
      </c>
      <c r="P2273" t="s">
        <v>8349</v>
      </c>
      <c r="Q2273" s="9">
        <f t="shared" si="140"/>
        <v>283</v>
      </c>
      <c r="R2273">
        <f t="shared" si="141"/>
        <v>42.63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8331</v>
      </c>
      <c r="P2274" t="s">
        <v>8349</v>
      </c>
      <c r="Q2274" s="9">
        <f t="shared" si="140"/>
        <v>1357</v>
      </c>
      <c r="R2274">
        <f t="shared" si="141"/>
        <v>14.37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8331</v>
      </c>
      <c r="P2275" t="s">
        <v>8349</v>
      </c>
      <c r="Q2275" s="9">
        <f t="shared" si="140"/>
        <v>220</v>
      </c>
      <c r="R2275">
        <f t="shared" si="141"/>
        <v>37.479999999999997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8331</v>
      </c>
      <c r="P2276" t="s">
        <v>8349</v>
      </c>
      <c r="Q2276" s="9">
        <f t="shared" si="140"/>
        <v>120</v>
      </c>
      <c r="R2276">
        <f t="shared" si="141"/>
        <v>30.2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8331</v>
      </c>
      <c r="P2277" t="s">
        <v>8349</v>
      </c>
      <c r="Q2277" s="9">
        <f t="shared" si="140"/>
        <v>408</v>
      </c>
      <c r="R2277">
        <f t="shared" si="141"/>
        <v>33.549999999999997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8331</v>
      </c>
      <c r="P2278" t="s">
        <v>8349</v>
      </c>
      <c r="Q2278" s="9">
        <f t="shared" si="140"/>
        <v>106</v>
      </c>
      <c r="R2278">
        <f t="shared" si="141"/>
        <v>64.75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8331</v>
      </c>
      <c r="P2279" t="s">
        <v>8349</v>
      </c>
      <c r="Q2279" s="9">
        <f t="shared" si="140"/>
        <v>141</v>
      </c>
      <c r="R2279">
        <f t="shared" si="141"/>
        <v>57.93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8331</v>
      </c>
      <c r="P2280" t="s">
        <v>8349</v>
      </c>
      <c r="Q2280" s="9">
        <f t="shared" si="140"/>
        <v>271</v>
      </c>
      <c r="R2280">
        <f t="shared" si="141"/>
        <v>53.08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8331</v>
      </c>
      <c r="P2281" t="s">
        <v>8349</v>
      </c>
      <c r="Q2281" s="9">
        <f t="shared" si="140"/>
        <v>154</v>
      </c>
      <c r="R2281">
        <f t="shared" si="141"/>
        <v>48.06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8331</v>
      </c>
      <c r="P2282" t="s">
        <v>8349</v>
      </c>
      <c r="Q2282" s="9">
        <f t="shared" si="140"/>
        <v>404</v>
      </c>
      <c r="R2282">
        <f t="shared" si="141"/>
        <v>82.4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8323</v>
      </c>
      <c r="P2283" t="s">
        <v>8324</v>
      </c>
      <c r="Q2283" s="9">
        <f t="shared" si="140"/>
        <v>185</v>
      </c>
      <c r="R2283">
        <f t="shared" si="141"/>
        <v>50.45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8323</v>
      </c>
      <c r="P2284" t="s">
        <v>8324</v>
      </c>
      <c r="Q2284" s="9">
        <f t="shared" si="140"/>
        <v>185</v>
      </c>
      <c r="R2284">
        <f t="shared" si="141"/>
        <v>115.83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8323</v>
      </c>
      <c r="P2285" t="s">
        <v>8324</v>
      </c>
      <c r="Q2285" s="9">
        <f t="shared" si="140"/>
        <v>101</v>
      </c>
      <c r="R2285">
        <f t="shared" si="141"/>
        <v>63.03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8323</v>
      </c>
      <c r="P2286" t="s">
        <v>8324</v>
      </c>
      <c r="Q2286" s="9">
        <f t="shared" si="140"/>
        <v>106</v>
      </c>
      <c r="R2286">
        <f t="shared" si="141"/>
        <v>108.02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8323</v>
      </c>
      <c r="P2287" t="s">
        <v>8324</v>
      </c>
      <c r="Q2287" s="9">
        <f t="shared" si="140"/>
        <v>121</v>
      </c>
      <c r="R2287">
        <f t="shared" si="141"/>
        <v>46.09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8323</v>
      </c>
      <c r="P2288" t="s">
        <v>8324</v>
      </c>
      <c r="Q2288" s="9">
        <f t="shared" si="140"/>
        <v>100</v>
      </c>
      <c r="R2288">
        <f t="shared" si="141"/>
        <v>107.21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8323</v>
      </c>
      <c r="P2289" t="s">
        <v>8324</v>
      </c>
      <c r="Q2289" s="9">
        <f t="shared" si="140"/>
        <v>120</v>
      </c>
      <c r="R2289">
        <f t="shared" si="141"/>
        <v>50.93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8323</v>
      </c>
      <c r="P2290" t="s">
        <v>8324</v>
      </c>
      <c r="Q2290" s="9">
        <f t="shared" si="140"/>
        <v>100</v>
      </c>
      <c r="R2290">
        <f t="shared" si="141"/>
        <v>40.04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8323</v>
      </c>
      <c r="P2291" t="s">
        <v>8324</v>
      </c>
      <c r="Q2291" s="9">
        <f t="shared" si="140"/>
        <v>107</v>
      </c>
      <c r="R2291">
        <f t="shared" si="141"/>
        <v>64.44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8323</v>
      </c>
      <c r="P2292" t="s">
        <v>8324</v>
      </c>
      <c r="Q2292" s="9">
        <f t="shared" si="140"/>
        <v>104</v>
      </c>
      <c r="R2292">
        <f t="shared" si="141"/>
        <v>53.83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8323</v>
      </c>
      <c r="P2293" t="s">
        <v>8324</v>
      </c>
      <c r="Q2293" s="9">
        <f t="shared" si="140"/>
        <v>173</v>
      </c>
      <c r="R2293">
        <f t="shared" si="141"/>
        <v>100.47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8323</v>
      </c>
      <c r="P2294" t="s">
        <v>8324</v>
      </c>
      <c r="Q2294" s="9">
        <f t="shared" si="140"/>
        <v>107</v>
      </c>
      <c r="R2294">
        <f t="shared" si="141"/>
        <v>46.63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8323</v>
      </c>
      <c r="P2295" t="s">
        <v>8324</v>
      </c>
      <c r="Q2295" s="9">
        <f t="shared" si="140"/>
        <v>108</v>
      </c>
      <c r="R2295">
        <f t="shared" si="141"/>
        <v>34.07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8323</v>
      </c>
      <c r="P2296" t="s">
        <v>8324</v>
      </c>
      <c r="Q2296" s="9">
        <f t="shared" si="140"/>
        <v>146</v>
      </c>
      <c r="R2296">
        <f t="shared" si="141"/>
        <v>65.209999999999994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8323</v>
      </c>
      <c r="P2297" t="s">
        <v>8324</v>
      </c>
      <c r="Q2297" s="9">
        <f t="shared" si="140"/>
        <v>125</v>
      </c>
      <c r="R2297">
        <f t="shared" si="141"/>
        <v>44.21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8323</v>
      </c>
      <c r="P2298" t="s">
        <v>8324</v>
      </c>
      <c r="Q2298" s="9">
        <f t="shared" si="140"/>
        <v>149</v>
      </c>
      <c r="R2298">
        <f t="shared" si="141"/>
        <v>71.97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8323</v>
      </c>
      <c r="P2299" t="s">
        <v>8324</v>
      </c>
      <c r="Q2299" s="9">
        <f t="shared" si="140"/>
        <v>101</v>
      </c>
      <c r="R2299">
        <f t="shared" si="141"/>
        <v>52.95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8323</v>
      </c>
      <c r="P2300" t="s">
        <v>8324</v>
      </c>
      <c r="Q2300" s="9">
        <f t="shared" si="140"/>
        <v>105</v>
      </c>
      <c r="R2300">
        <f t="shared" si="141"/>
        <v>109.45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8323</v>
      </c>
      <c r="P2301" t="s">
        <v>8324</v>
      </c>
      <c r="Q2301" s="9">
        <f t="shared" si="140"/>
        <v>350</v>
      </c>
      <c r="R2301">
        <f t="shared" si="141"/>
        <v>75.040000000000006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8323</v>
      </c>
      <c r="P2302" t="s">
        <v>8324</v>
      </c>
      <c r="Q2302" s="9">
        <f t="shared" si="140"/>
        <v>101</v>
      </c>
      <c r="R2302">
        <f t="shared" si="141"/>
        <v>115.71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8323</v>
      </c>
      <c r="P2303" t="s">
        <v>8327</v>
      </c>
      <c r="Q2303" s="9">
        <f t="shared" si="140"/>
        <v>134</v>
      </c>
      <c r="R2303">
        <f t="shared" si="141"/>
        <v>31.66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8323</v>
      </c>
      <c r="P2304" t="s">
        <v>8327</v>
      </c>
      <c r="Q2304" s="9">
        <f t="shared" si="140"/>
        <v>171</v>
      </c>
      <c r="R2304">
        <f t="shared" si="141"/>
        <v>46.18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8323</v>
      </c>
      <c r="P2305" t="s">
        <v>8327</v>
      </c>
      <c r="Q2305" s="9">
        <f t="shared" si="140"/>
        <v>109</v>
      </c>
      <c r="R2305">
        <f t="shared" si="141"/>
        <v>68.48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8323</v>
      </c>
      <c r="P2306" t="s">
        <v>8327</v>
      </c>
      <c r="Q2306" s="9">
        <f t="shared" ref="Q2306:Q2369" si="144">ROUND(E2306/D2306*100,0)</f>
        <v>101</v>
      </c>
      <c r="R2306">
        <f t="shared" si="141"/>
        <v>53.47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8323</v>
      </c>
      <c r="P2307" t="s">
        <v>8327</v>
      </c>
      <c r="Q2307" s="9">
        <f t="shared" si="144"/>
        <v>101</v>
      </c>
      <c r="R2307">
        <f t="shared" ref="R2307:R2370" si="145">IFERROR(ROUND(E2307/L2307,2),0)</f>
        <v>109.11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8323</v>
      </c>
      <c r="P2308" t="s">
        <v>8327</v>
      </c>
      <c r="Q2308" s="9">
        <f t="shared" si="144"/>
        <v>107</v>
      </c>
      <c r="R2308">
        <f t="shared" si="145"/>
        <v>51.19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8323</v>
      </c>
      <c r="P2309" t="s">
        <v>8327</v>
      </c>
      <c r="Q2309" s="9">
        <f t="shared" si="144"/>
        <v>107</v>
      </c>
      <c r="R2309">
        <f t="shared" si="145"/>
        <v>27.94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8323</v>
      </c>
      <c r="P2310" t="s">
        <v>8327</v>
      </c>
      <c r="Q2310" s="9">
        <f t="shared" si="144"/>
        <v>101</v>
      </c>
      <c r="R2310">
        <f t="shared" si="145"/>
        <v>82.5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8323</v>
      </c>
      <c r="P2311" t="s">
        <v>8327</v>
      </c>
      <c r="Q2311" s="9">
        <f t="shared" si="144"/>
        <v>107</v>
      </c>
      <c r="R2311">
        <f t="shared" si="145"/>
        <v>59.82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8323</v>
      </c>
      <c r="P2312" t="s">
        <v>8327</v>
      </c>
      <c r="Q2312" s="9">
        <f t="shared" si="144"/>
        <v>429</v>
      </c>
      <c r="R2312">
        <f t="shared" si="145"/>
        <v>64.819999999999993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8323</v>
      </c>
      <c r="P2313" t="s">
        <v>8327</v>
      </c>
      <c r="Q2313" s="9">
        <f t="shared" si="144"/>
        <v>104</v>
      </c>
      <c r="R2313">
        <f t="shared" si="145"/>
        <v>90.1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8323</v>
      </c>
      <c r="P2314" t="s">
        <v>8327</v>
      </c>
      <c r="Q2314" s="9">
        <f t="shared" si="144"/>
        <v>108</v>
      </c>
      <c r="R2314">
        <f t="shared" si="145"/>
        <v>40.96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8323</v>
      </c>
      <c r="P2315" t="s">
        <v>8327</v>
      </c>
      <c r="Q2315" s="9">
        <f t="shared" si="144"/>
        <v>176</v>
      </c>
      <c r="R2315">
        <f t="shared" si="145"/>
        <v>56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8323</v>
      </c>
      <c r="P2316" t="s">
        <v>8327</v>
      </c>
      <c r="Q2316" s="9">
        <f t="shared" si="144"/>
        <v>157</v>
      </c>
      <c r="R2316">
        <f t="shared" si="145"/>
        <v>37.67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8323</v>
      </c>
      <c r="P2317" t="s">
        <v>8327</v>
      </c>
      <c r="Q2317" s="9">
        <f t="shared" si="144"/>
        <v>103</v>
      </c>
      <c r="R2317">
        <f t="shared" si="145"/>
        <v>40.08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8323</v>
      </c>
      <c r="P2318" t="s">
        <v>8327</v>
      </c>
      <c r="Q2318" s="9">
        <f t="shared" si="144"/>
        <v>104</v>
      </c>
      <c r="R2318">
        <f t="shared" si="145"/>
        <v>78.03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8323</v>
      </c>
      <c r="P2319" t="s">
        <v>8327</v>
      </c>
      <c r="Q2319" s="9">
        <f t="shared" si="144"/>
        <v>104</v>
      </c>
      <c r="R2319">
        <f t="shared" si="145"/>
        <v>18.91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8323</v>
      </c>
      <c r="P2320" t="s">
        <v>8327</v>
      </c>
      <c r="Q2320" s="9">
        <f t="shared" si="144"/>
        <v>121</v>
      </c>
      <c r="R2320">
        <f t="shared" si="145"/>
        <v>37.130000000000003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8323</v>
      </c>
      <c r="P2321" t="s">
        <v>8327</v>
      </c>
      <c r="Q2321" s="9">
        <f t="shared" si="144"/>
        <v>108</v>
      </c>
      <c r="R2321">
        <f t="shared" si="145"/>
        <v>41.96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8323</v>
      </c>
      <c r="P2322" t="s">
        <v>8327</v>
      </c>
      <c r="Q2322" s="9">
        <f t="shared" si="144"/>
        <v>109</v>
      </c>
      <c r="R2322">
        <f t="shared" si="145"/>
        <v>61.04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8334</v>
      </c>
      <c r="P2323" t="s">
        <v>8350</v>
      </c>
      <c r="Q2323" s="9">
        <f t="shared" si="144"/>
        <v>39</v>
      </c>
      <c r="R2323">
        <f t="shared" si="145"/>
        <v>64.53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8334</v>
      </c>
      <c r="P2324" t="s">
        <v>8350</v>
      </c>
      <c r="Q2324" s="9">
        <f t="shared" si="144"/>
        <v>3</v>
      </c>
      <c r="R2324">
        <f t="shared" si="145"/>
        <v>21.25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8334</v>
      </c>
      <c r="P2325" t="s">
        <v>8350</v>
      </c>
      <c r="Q2325" s="9">
        <f t="shared" si="144"/>
        <v>48</v>
      </c>
      <c r="R2325">
        <f t="shared" si="145"/>
        <v>30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8334</v>
      </c>
      <c r="P2326" t="s">
        <v>8350</v>
      </c>
      <c r="Q2326" s="9">
        <f t="shared" si="144"/>
        <v>21</v>
      </c>
      <c r="R2326">
        <f t="shared" si="145"/>
        <v>25.49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8334</v>
      </c>
      <c r="P2327" t="s">
        <v>8350</v>
      </c>
      <c r="Q2327" s="9">
        <f t="shared" si="144"/>
        <v>8</v>
      </c>
      <c r="R2327">
        <f t="shared" si="145"/>
        <v>11.43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8334</v>
      </c>
      <c r="P2328" t="s">
        <v>8350</v>
      </c>
      <c r="Q2328" s="9">
        <f t="shared" si="144"/>
        <v>1</v>
      </c>
      <c r="R2328">
        <f t="shared" si="145"/>
        <v>108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8334</v>
      </c>
      <c r="P2329" t="s">
        <v>8350</v>
      </c>
      <c r="Q2329" s="9">
        <f t="shared" si="144"/>
        <v>526</v>
      </c>
      <c r="R2329">
        <f t="shared" si="145"/>
        <v>54.88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8334</v>
      </c>
      <c r="P2330" t="s">
        <v>8350</v>
      </c>
      <c r="Q2330" s="9">
        <f t="shared" si="144"/>
        <v>254</v>
      </c>
      <c r="R2330">
        <f t="shared" si="145"/>
        <v>47.38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8334</v>
      </c>
      <c r="P2331" t="s">
        <v>8350</v>
      </c>
      <c r="Q2331" s="9">
        <f t="shared" si="144"/>
        <v>106</v>
      </c>
      <c r="R2331">
        <f t="shared" si="145"/>
        <v>211.84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8334</v>
      </c>
      <c r="P2332" t="s">
        <v>8350</v>
      </c>
      <c r="Q2332" s="9">
        <f t="shared" si="144"/>
        <v>102</v>
      </c>
      <c r="R2332">
        <f t="shared" si="145"/>
        <v>219.93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8334</v>
      </c>
      <c r="P2333" t="s">
        <v>8350</v>
      </c>
      <c r="Q2333" s="9">
        <f t="shared" si="144"/>
        <v>144</v>
      </c>
      <c r="R2333">
        <f t="shared" si="145"/>
        <v>40.799999999999997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8334</v>
      </c>
      <c r="P2334" t="s">
        <v>8350</v>
      </c>
      <c r="Q2334" s="9">
        <f t="shared" si="144"/>
        <v>106</v>
      </c>
      <c r="R2334">
        <f t="shared" si="145"/>
        <v>75.5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8334</v>
      </c>
      <c r="P2335" t="s">
        <v>8350</v>
      </c>
      <c r="Q2335" s="9">
        <f t="shared" si="144"/>
        <v>212</v>
      </c>
      <c r="R2335">
        <f t="shared" si="145"/>
        <v>13.54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8334</v>
      </c>
      <c r="P2336" t="s">
        <v>8350</v>
      </c>
      <c r="Q2336" s="9">
        <f t="shared" si="144"/>
        <v>102</v>
      </c>
      <c r="R2336">
        <f t="shared" si="145"/>
        <v>60.87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8334</v>
      </c>
      <c r="P2337" t="s">
        <v>8350</v>
      </c>
      <c r="Q2337" s="9">
        <f t="shared" si="144"/>
        <v>102</v>
      </c>
      <c r="R2337">
        <f t="shared" si="145"/>
        <v>115.69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8334</v>
      </c>
      <c r="P2338" t="s">
        <v>8350</v>
      </c>
      <c r="Q2338" s="9">
        <f t="shared" si="144"/>
        <v>521</v>
      </c>
      <c r="R2338">
        <f t="shared" si="145"/>
        <v>48.1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8334</v>
      </c>
      <c r="P2339" t="s">
        <v>8350</v>
      </c>
      <c r="Q2339" s="9">
        <f t="shared" si="144"/>
        <v>111</v>
      </c>
      <c r="R2339">
        <f t="shared" si="145"/>
        <v>74.180000000000007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8334</v>
      </c>
      <c r="P2340" t="s">
        <v>8350</v>
      </c>
      <c r="Q2340" s="9">
        <f t="shared" si="144"/>
        <v>101</v>
      </c>
      <c r="R2340">
        <f t="shared" si="145"/>
        <v>123.35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8334</v>
      </c>
      <c r="P2341" t="s">
        <v>8350</v>
      </c>
      <c r="Q2341" s="9">
        <f t="shared" si="144"/>
        <v>294</v>
      </c>
      <c r="R2341">
        <f t="shared" si="145"/>
        <v>66.62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8334</v>
      </c>
      <c r="P2342" t="s">
        <v>8350</v>
      </c>
      <c r="Q2342" s="9">
        <f t="shared" si="144"/>
        <v>106</v>
      </c>
      <c r="R2342">
        <f t="shared" si="145"/>
        <v>104.99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8317</v>
      </c>
      <c r="P2343" t="s">
        <v>8318</v>
      </c>
      <c r="Q2343" s="9">
        <f t="shared" si="144"/>
        <v>0</v>
      </c>
      <c r="R2343">
        <f t="shared" si="145"/>
        <v>0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8317</v>
      </c>
      <c r="P2344" t="s">
        <v>8318</v>
      </c>
      <c r="Q2344" s="9">
        <f t="shared" si="144"/>
        <v>0</v>
      </c>
      <c r="R2344">
        <f t="shared" si="145"/>
        <v>0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8317</v>
      </c>
      <c r="P2345" t="s">
        <v>8318</v>
      </c>
      <c r="Q2345" s="9">
        <f t="shared" si="144"/>
        <v>3</v>
      </c>
      <c r="R2345">
        <f t="shared" si="145"/>
        <v>300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8317</v>
      </c>
      <c r="P2346" t="s">
        <v>8318</v>
      </c>
      <c r="Q2346" s="9">
        <f t="shared" si="144"/>
        <v>0</v>
      </c>
      <c r="R2346">
        <f t="shared" si="145"/>
        <v>1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8317</v>
      </c>
      <c r="P2347" t="s">
        <v>8318</v>
      </c>
      <c r="Q2347" s="9">
        <f t="shared" si="144"/>
        <v>0</v>
      </c>
      <c r="R2347">
        <f t="shared" si="145"/>
        <v>0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8317</v>
      </c>
      <c r="P2348" t="s">
        <v>8318</v>
      </c>
      <c r="Q2348" s="9">
        <f t="shared" si="144"/>
        <v>0</v>
      </c>
      <c r="R2348">
        <f t="shared" si="145"/>
        <v>13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8317</v>
      </c>
      <c r="P2349" t="s">
        <v>8318</v>
      </c>
      <c r="Q2349" s="9">
        <f t="shared" si="144"/>
        <v>2</v>
      </c>
      <c r="R2349">
        <f t="shared" si="145"/>
        <v>15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8317</v>
      </c>
      <c r="P2350" t="s">
        <v>8318</v>
      </c>
      <c r="Q2350" s="9">
        <f t="shared" si="144"/>
        <v>0</v>
      </c>
      <c r="R2350">
        <f t="shared" si="145"/>
        <v>54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8317</v>
      </c>
      <c r="P2351" t="s">
        <v>8318</v>
      </c>
      <c r="Q2351" s="9">
        <f t="shared" si="144"/>
        <v>0</v>
      </c>
      <c r="R2351">
        <f t="shared" si="145"/>
        <v>0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8317</v>
      </c>
      <c r="P2352" t="s">
        <v>8318</v>
      </c>
      <c r="Q2352" s="9">
        <f t="shared" si="144"/>
        <v>0</v>
      </c>
      <c r="R2352">
        <f t="shared" si="145"/>
        <v>0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8317</v>
      </c>
      <c r="P2353" t="s">
        <v>8318</v>
      </c>
      <c r="Q2353" s="9">
        <f t="shared" si="144"/>
        <v>1</v>
      </c>
      <c r="R2353">
        <f t="shared" si="145"/>
        <v>15.43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8317</v>
      </c>
      <c r="P2354" t="s">
        <v>8318</v>
      </c>
      <c r="Q2354" s="9">
        <f t="shared" si="144"/>
        <v>0</v>
      </c>
      <c r="R2354">
        <f t="shared" si="145"/>
        <v>0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8317</v>
      </c>
      <c r="P2355" t="s">
        <v>8318</v>
      </c>
      <c r="Q2355" s="9">
        <f t="shared" si="144"/>
        <v>0</v>
      </c>
      <c r="R2355">
        <f t="shared" si="145"/>
        <v>0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8317</v>
      </c>
      <c r="P2356" t="s">
        <v>8318</v>
      </c>
      <c r="Q2356" s="9">
        <f t="shared" si="144"/>
        <v>0</v>
      </c>
      <c r="R2356">
        <f t="shared" si="145"/>
        <v>25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8317</v>
      </c>
      <c r="P2357" t="s">
        <v>8318</v>
      </c>
      <c r="Q2357" s="9">
        <f t="shared" si="144"/>
        <v>1</v>
      </c>
      <c r="R2357">
        <f t="shared" si="145"/>
        <v>27.5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8317</v>
      </c>
      <c r="P2358" t="s">
        <v>8318</v>
      </c>
      <c r="Q2358" s="9">
        <f t="shared" si="144"/>
        <v>0</v>
      </c>
      <c r="R2358">
        <f t="shared" si="145"/>
        <v>0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8317</v>
      </c>
      <c r="P2359" t="s">
        <v>8318</v>
      </c>
      <c r="Q2359" s="9">
        <f t="shared" si="144"/>
        <v>0</v>
      </c>
      <c r="R2359">
        <f t="shared" si="145"/>
        <v>0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8317</v>
      </c>
      <c r="P2360" t="s">
        <v>8318</v>
      </c>
      <c r="Q2360" s="9">
        <f t="shared" si="144"/>
        <v>0</v>
      </c>
      <c r="R2360">
        <f t="shared" si="145"/>
        <v>0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8317</v>
      </c>
      <c r="P2361" t="s">
        <v>8318</v>
      </c>
      <c r="Q2361" s="9">
        <f t="shared" si="144"/>
        <v>15</v>
      </c>
      <c r="R2361">
        <f t="shared" si="145"/>
        <v>367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8317</v>
      </c>
      <c r="P2362" t="s">
        <v>8318</v>
      </c>
      <c r="Q2362" s="9">
        <f t="shared" si="144"/>
        <v>0</v>
      </c>
      <c r="R2362">
        <f t="shared" si="145"/>
        <v>2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8317</v>
      </c>
      <c r="P2363" t="s">
        <v>8318</v>
      </c>
      <c r="Q2363" s="9">
        <f t="shared" si="144"/>
        <v>0</v>
      </c>
      <c r="R2363">
        <f t="shared" si="145"/>
        <v>0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8317</v>
      </c>
      <c r="P2364" t="s">
        <v>8318</v>
      </c>
      <c r="Q2364" s="9">
        <f t="shared" si="144"/>
        <v>29</v>
      </c>
      <c r="R2364">
        <f t="shared" si="145"/>
        <v>60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8317</v>
      </c>
      <c r="P2365" t="s">
        <v>8318</v>
      </c>
      <c r="Q2365" s="9">
        <f t="shared" si="144"/>
        <v>0</v>
      </c>
      <c r="R2365">
        <f t="shared" si="145"/>
        <v>0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8317</v>
      </c>
      <c r="P2366" t="s">
        <v>8318</v>
      </c>
      <c r="Q2366" s="9">
        <f t="shared" si="144"/>
        <v>0</v>
      </c>
      <c r="R2366">
        <f t="shared" si="145"/>
        <v>0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8317</v>
      </c>
      <c r="P2367" t="s">
        <v>8318</v>
      </c>
      <c r="Q2367" s="9">
        <f t="shared" si="144"/>
        <v>0</v>
      </c>
      <c r="R2367">
        <f t="shared" si="145"/>
        <v>0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8317</v>
      </c>
      <c r="P2368" t="s">
        <v>8318</v>
      </c>
      <c r="Q2368" s="9">
        <f t="shared" si="144"/>
        <v>11</v>
      </c>
      <c r="R2368">
        <f t="shared" si="145"/>
        <v>97.41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8317</v>
      </c>
      <c r="P2369" t="s">
        <v>8318</v>
      </c>
      <c r="Q2369" s="9">
        <f t="shared" si="144"/>
        <v>1</v>
      </c>
      <c r="R2369">
        <f t="shared" si="145"/>
        <v>47.86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8317</v>
      </c>
      <c r="P2370" t="s">
        <v>8318</v>
      </c>
      <c r="Q2370" s="9">
        <f t="shared" ref="Q2370:Q2433" si="148">ROUND(E2370/D2370*100,0)</f>
        <v>0</v>
      </c>
      <c r="R2370">
        <f t="shared" si="145"/>
        <v>50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8317</v>
      </c>
      <c r="P2371" t="s">
        <v>8318</v>
      </c>
      <c r="Q2371" s="9">
        <f t="shared" si="148"/>
        <v>0</v>
      </c>
      <c r="R2371">
        <f t="shared" ref="R2371:R2434" si="149">IFERROR(ROUND(E2371/L2371,2),0)</f>
        <v>0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8317</v>
      </c>
      <c r="P2372" t="s">
        <v>8318</v>
      </c>
      <c r="Q2372" s="9">
        <f t="shared" si="148"/>
        <v>0</v>
      </c>
      <c r="R2372">
        <f t="shared" si="149"/>
        <v>20.5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8317</v>
      </c>
      <c r="P2373" t="s">
        <v>8318</v>
      </c>
      <c r="Q2373" s="9">
        <f t="shared" si="148"/>
        <v>0</v>
      </c>
      <c r="R2373">
        <f t="shared" si="149"/>
        <v>0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8317</v>
      </c>
      <c r="P2374" t="s">
        <v>8318</v>
      </c>
      <c r="Q2374" s="9">
        <f t="shared" si="148"/>
        <v>3</v>
      </c>
      <c r="R2374">
        <f t="shared" si="149"/>
        <v>30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8317</v>
      </c>
      <c r="P2375" t="s">
        <v>8318</v>
      </c>
      <c r="Q2375" s="9">
        <f t="shared" si="148"/>
        <v>0</v>
      </c>
      <c r="R2375">
        <f t="shared" si="149"/>
        <v>50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8317</v>
      </c>
      <c r="P2376" t="s">
        <v>8318</v>
      </c>
      <c r="Q2376" s="9">
        <f t="shared" si="148"/>
        <v>0</v>
      </c>
      <c r="R2376">
        <f t="shared" si="149"/>
        <v>10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8317</v>
      </c>
      <c r="P2377" t="s">
        <v>8318</v>
      </c>
      <c r="Q2377" s="9">
        <f t="shared" si="148"/>
        <v>0</v>
      </c>
      <c r="R2377">
        <f t="shared" si="149"/>
        <v>0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8317</v>
      </c>
      <c r="P2378" t="s">
        <v>8318</v>
      </c>
      <c r="Q2378" s="9">
        <f t="shared" si="148"/>
        <v>11</v>
      </c>
      <c r="R2378">
        <f t="shared" si="149"/>
        <v>81.58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8317</v>
      </c>
      <c r="P2379" t="s">
        <v>8318</v>
      </c>
      <c r="Q2379" s="9">
        <f t="shared" si="148"/>
        <v>0</v>
      </c>
      <c r="R2379">
        <f t="shared" si="149"/>
        <v>0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8317</v>
      </c>
      <c r="P2380" t="s">
        <v>8318</v>
      </c>
      <c r="Q2380" s="9">
        <f t="shared" si="148"/>
        <v>0</v>
      </c>
      <c r="R2380">
        <f t="shared" si="149"/>
        <v>0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8317</v>
      </c>
      <c r="P2381" t="s">
        <v>8318</v>
      </c>
      <c r="Q2381" s="9">
        <f t="shared" si="148"/>
        <v>0</v>
      </c>
      <c r="R2381">
        <f t="shared" si="149"/>
        <v>0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8317</v>
      </c>
      <c r="P2382" t="s">
        <v>8318</v>
      </c>
      <c r="Q2382" s="9">
        <f t="shared" si="148"/>
        <v>0</v>
      </c>
      <c r="R2382">
        <f t="shared" si="149"/>
        <v>18.329999999999998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8317</v>
      </c>
      <c r="P2383" t="s">
        <v>8318</v>
      </c>
      <c r="Q2383" s="9">
        <f t="shared" si="148"/>
        <v>2</v>
      </c>
      <c r="R2383">
        <f t="shared" si="149"/>
        <v>224.43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8317</v>
      </c>
      <c r="P2384" t="s">
        <v>8318</v>
      </c>
      <c r="Q2384" s="9">
        <f t="shared" si="148"/>
        <v>3</v>
      </c>
      <c r="R2384">
        <f t="shared" si="149"/>
        <v>37.5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8317</v>
      </c>
      <c r="P2385" t="s">
        <v>8318</v>
      </c>
      <c r="Q2385" s="9">
        <f t="shared" si="148"/>
        <v>4</v>
      </c>
      <c r="R2385">
        <f t="shared" si="149"/>
        <v>145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8317</v>
      </c>
      <c r="P2386" t="s">
        <v>8318</v>
      </c>
      <c r="Q2386" s="9">
        <f t="shared" si="148"/>
        <v>1</v>
      </c>
      <c r="R2386">
        <f t="shared" si="149"/>
        <v>1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8317</v>
      </c>
      <c r="P2387" t="s">
        <v>8318</v>
      </c>
      <c r="Q2387" s="9">
        <f t="shared" si="148"/>
        <v>1</v>
      </c>
      <c r="R2387">
        <f t="shared" si="149"/>
        <v>112.57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8317</v>
      </c>
      <c r="P2388" t="s">
        <v>8318</v>
      </c>
      <c r="Q2388" s="9">
        <f t="shared" si="148"/>
        <v>0</v>
      </c>
      <c r="R2388">
        <f t="shared" si="149"/>
        <v>0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8317</v>
      </c>
      <c r="P2389" t="s">
        <v>8318</v>
      </c>
      <c r="Q2389" s="9">
        <f t="shared" si="148"/>
        <v>1</v>
      </c>
      <c r="R2389">
        <f t="shared" si="149"/>
        <v>342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8317</v>
      </c>
      <c r="P2390" t="s">
        <v>8318</v>
      </c>
      <c r="Q2390" s="9">
        <f t="shared" si="148"/>
        <v>1</v>
      </c>
      <c r="R2390">
        <f t="shared" si="149"/>
        <v>57.88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8317</v>
      </c>
      <c r="P2391" t="s">
        <v>8318</v>
      </c>
      <c r="Q2391" s="9">
        <f t="shared" si="148"/>
        <v>0</v>
      </c>
      <c r="R2391">
        <f t="shared" si="149"/>
        <v>30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8317</v>
      </c>
      <c r="P2392" t="s">
        <v>8318</v>
      </c>
      <c r="Q2392" s="9">
        <f t="shared" si="148"/>
        <v>0</v>
      </c>
      <c r="R2392">
        <f t="shared" si="149"/>
        <v>0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8317</v>
      </c>
      <c r="P2393" t="s">
        <v>8318</v>
      </c>
      <c r="Q2393" s="9">
        <f t="shared" si="148"/>
        <v>0</v>
      </c>
      <c r="R2393">
        <f t="shared" si="149"/>
        <v>25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8317</v>
      </c>
      <c r="P2394" t="s">
        <v>8318</v>
      </c>
      <c r="Q2394" s="9">
        <f t="shared" si="148"/>
        <v>0</v>
      </c>
      <c r="R2394">
        <f t="shared" si="149"/>
        <v>0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8317</v>
      </c>
      <c r="P2395" t="s">
        <v>8318</v>
      </c>
      <c r="Q2395" s="9">
        <f t="shared" si="148"/>
        <v>0</v>
      </c>
      <c r="R2395">
        <f t="shared" si="149"/>
        <v>50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8317</v>
      </c>
      <c r="P2396" t="s">
        <v>8318</v>
      </c>
      <c r="Q2396" s="9">
        <f t="shared" si="148"/>
        <v>0</v>
      </c>
      <c r="R2396">
        <f t="shared" si="149"/>
        <v>1.5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8317</v>
      </c>
      <c r="P2397" t="s">
        <v>8318</v>
      </c>
      <c r="Q2397" s="9">
        <f t="shared" si="148"/>
        <v>0</v>
      </c>
      <c r="R2397">
        <f t="shared" si="149"/>
        <v>0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8317</v>
      </c>
      <c r="P2398" t="s">
        <v>8318</v>
      </c>
      <c r="Q2398" s="9">
        <f t="shared" si="148"/>
        <v>0</v>
      </c>
      <c r="R2398">
        <f t="shared" si="149"/>
        <v>10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8317</v>
      </c>
      <c r="P2399" t="s">
        <v>8318</v>
      </c>
      <c r="Q2399" s="9">
        <f t="shared" si="148"/>
        <v>0</v>
      </c>
      <c r="R2399">
        <f t="shared" si="149"/>
        <v>0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8317</v>
      </c>
      <c r="P2400" t="s">
        <v>8318</v>
      </c>
      <c r="Q2400" s="9">
        <f t="shared" si="148"/>
        <v>0</v>
      </c>
      <c r="R2400">
        <f t="shared" si="149"/>
        <v>0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8317</v>
      </c>
      <c r="P2401" t="s">
        <v>8318</v>
      </c>
      <c r="Q2401" s="9">
        <f t="shared" si="148"/>
        <v>0</v>
      </c>
      <c r="R2401">
        <f t="shared" si="149"/>
        <v>0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8317</v>
      </c>
      <c r="P2402" t="s">
        <v>8318</v>
      </c>
      <c r="Q2402" s="9">
        <f t="shared" si="148"/>
        <v>0</v>
      </c>
      <c r="R2402">
        <f t="shared" si="149"/>
        <v>0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8334</v>
      </c>
      <c r="P2403" t="s">
        <v>8335</v>
      </c>
      <c r="Q2403" s="9">
        <f t="shared" si="148"/>
        <v>1</v>
      </c>
      <c r="R2403">
        <f t="shared" si="149"/>
        <v>22.33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8334</v>
      </c>
      <c r="P2404" t="s">
        <v>8335</v>
      </c>
      <c r="Q2404" s="9">
        <f t="shared" si="148"/>
        <v>0</v>
      </c>
      <c r="R2404">
        <f t="shared" si="149"/>
        <v>52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8334</v>
      </c>
      <c r="P2405" t="s">
        <v>8335</v>
      </c>
      <c r="Q2405" s="9">
        <f t="shared" si="148"/>
        <v>17</v>
      </c>
      <c r="R2405">
        <f t="shared" si="149"/>
        <v>16.829999999999998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8334</v>
      </c>
      <c r="P2406" t="s">
        <v>8335</v>
      </c>
      <c r="Q2406" s="9">
        <f t="shared" si="148"/>
        <v>0</v>
      </c>
      <c r="R2406">
        <f t="shared" si="149"/>
        <v>0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8334</v>
      </c>
      <c r="P2407" t="s">
        <v>8335</v>
      </c>
      <c r="Q2407" s="9">
        <f t="shared" si="148"/>
        <v>23</v>
      </c>
      <c r="R2407">
        <f t="shared" si="149"/>
        <v>56.3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8334</v>
      </c>
      <c r="P2408" t="s">
        <v>8335</v>
      </c>
      <c r="Q2408" s="9">
        <f t="shared" si="148"/>
        <v>41</v>
      </c>
      <c r="R2408">
        <f t="shared" si="149"/>
        <v>84.06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8334</v>
      </c>
      <c r="P2409" t="s">
        <v>8335</v>
      </c>
      <c r="Q2409" s="9">
        <f t="shared" si="148"/>
        <v>25</v>
      </c>
      <c r="R2409">
        <f t="shared" si="149"/>
        <v>168.39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8334</v>
      </c>
      <c r="P2410" t="s">
        <v>8335</v>
      </c>
      <c r="Q2410" s="9">
        <f t="shared" si="148"/>
        <v>0</v>
      </c>
      <c r="R2410">
        <f t="shared" si="149"/>
        <v>15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8334</v>
      </c>
      <c r="P2411" t="s">
        <v>8335</v>
      </c>
      <c r="Q2411" s="9">
        <f t="shared" si="148"/>
        <v>2</v>
      </c>
      <c r="R2411">
        <f t="shared" si="149"/>
        <v>76.67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8334</v>
      </c>
      <c r="P2412" t="s">
        <v>8335</v>
      </c>
      <c r="Q2412" s="9">
        <f t="shared" si="148"/>
        <v>0</v>
      </c>
      <c r="R2412">
        <f t="shared" si="149"/>
        <v>0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8334</v>
      </c>
      <c r="P2413" t="s">
        <v>8335</v>
      </c>
      <c r="Q2413" s="9">
        <f t="shared" si="148"/>
        <v>1</v>
      </c>
      <c r="R2413">
        <f t="shared" si="149"/>
        <v>50.33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8334</v>
      </c>
      <c r="P2414" t="s">
        <v>8335</v>
      </c>
      <c r="Q2414" s="9">
        <f t="shared" si="148"/>
        <v>0</v>
      </c>
      <c r="R2414">
        <f t="shared" si="149"/>
        <v>0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8334</v>
      </c>
      <c r="P2415" t="s">
        <v>8335</v>
      </c>
      <c r="Q2415" s="9">
        <f t="shared" si="148"/>
        <v>1</v>
      </c>
      <c r="R2415">
        <f t="shared" si="149"/>
        <v>8.33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8334</v>
      </c>
      <c r="P2416" t="s">
        <v>8335</v>
      </c>
      <c r="Q2416" s="9">
        <f t="shared" si="148"/>
        <v>3</v>
      </c>
      <c r="R2416">
        <f t="shared" si="149"/>
        <v>35.380000000000003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8334</v>
      </c>
      <c r="P2417" t="s">
        <v>8335</v>
      </c>
      <c r="Q2417" s="9">
        <f t="shared" si="148"/>
        <v>1</v>
      </c>
      <c r="R2417">
        <f t="shared" si="149"/>
        <v>55.83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8334</v>
      </c>
      <c r="P2418" t="s">
        <v>8335</v>
      </c>
      <c r="Q2418" s="9">
        <f t="shared" si="148"/>
        <v>0</v>
      </c>
      <c r="R2418">
        <f t="shared" si="149"/>
        <v>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8334</v>
      </c>
      <c r="P2419" t="s">
        <v>8335</v>
      </c>
      <c r="Q2419" s="9">
        <f t="shared" si="148"/>
        <v>0</v>
      </c>
      <c r="R2419">
        <f t="shared" si="149"/>
        <v>0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8334</v>
      </c>
      <c r="P2420" t="s">
        <v>8335</v>
      </c>
      <c r="Q2420" s="9">
        <f t="shared" si="148"/>
        <v>0</v>
      </c>
      <c r="R2420">
        <f t="shared" si="149"/>
        <v>1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8334</v>
      </c>
      <c r="P2421" t="s">
        <v>8335</v>
      </c>
      <c r="Q2421" s="9">
        <f t="shared" si="148"/>
        <v>0</v>
      </c>
      <c r="R2421">
        <f t="shared" si="149"/>
        <v>0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8334</v>
      </c>
      <c r="P2422" t="s">
        <v>8335</v>
      </c>
      <c r="Q2422" s="9">
        <f t="shared" si="148"/>
        <v>15</v>
      </c>
      <c r="R2422">
        <f t="shared" si="149"/>
        <v>69.47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8334</v>
      </c>
      <c r="P2423" t="s">
        <v>8335</v>
      </c>
      <c r="Q2423" s="9">
        <f t="shared" si="148"/>
        <v>0</v>
      </c>
      <c r="R2423">
        <f t="shared" si="149"/>
        <v>1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8334</v>
      </c>
      <c r="P2424" t="s">
        <v>8335</v>
      </c>
      <c r="Q2424" s="9">
        <f t="shared" si="148"/>
        <v>0</v>
      </c>
      <c r="R2424">
        <f t="shared" si="149"/>
        <v>1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8334</v>
      </c>
      <c r="P2425" t="s">
        <v>8335</v>
      </c>
      <c r="Q2425" s="9">
        <f t="shared" si="148"/>
        <v>0</v>
      </c>
      <c r="R2425">
        <f t="shared" si="149"/>
        <v>8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8334</v>
      </c>
      <c r="P2426" t="s">
        <v>8335</v>
      </c>
      <c r="Q2426" s="9">
        <f t="shared" si="148"/>
        <v>1</v>
      </c>
      <c r="R2426">
        <f t="shared" si="149"/>
        <v>34.44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8334</v>
      </c>
      <c r="P2427" t="s">
        <v>8335</v>
      </c>
      <c r="Q2427" s="9">
        <f t="shared" si="148"/>
        <v>0</v>
      </c>
      <c r="R2427">
        <f t="shared" si="149"/>
        <v>1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8334</v>
      </c>
      <c r="P2428" t="s">
        <v>8335</v>
      </c>
      <c r="Q2428" s="9">
        <f t="shared" si="148"/>
        <v>0</v>
      </c>
      <c r="R2428">
        <f t="shared" si="149"/>
        <v>0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8334</v>
      </c>
      <c r="P2429" t="s">
        <v>8335</v>
      </c>
      <c r="Q2429" s="9">
        <f t="shared" si="148"/>
        <v>0</v>
      </c>
      <c r="R2429">
        <f t="shared" si="149"/>
        <v>1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8334</v>
      </c>
      <c r="P2430" t="s">
        <v>8335</v>
      </c>
      <c r="Q2430" s="9">
        <f t="shared" si="148"/>
        <v>0</v>
      </c>
      <c r="R2430">
        <f t="shared" si="149"/>
        <v>1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8334</v>
      </c>
      <c r="P2431" t="s">
        <v>8335</v>
      </c>
      <c r="Q2431" s="9">
        <f t="shared" si="148"/>
        <v>1</v>
      </c>
      <c r="R2431">
        <f t="shared" si="149"/>
        <v>501.25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8334</v>
      </c>
      <c r="P2432" t="s">
        <v>8335</v>
      </c>
      <c r="Q2432" s="9">
        <f t="shared" si="148"/>
        <v>1</v>
      </c>
      <c r="R2432">
        <f t="shared" si="149"/>
        <v>10.5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8334</v>
      </c>
      <c r="P2433" t="s">
        <v>8335</v>
      </c>
      <c r="Q2433" s="9">
        <f t="shared" si="148"/>
        <v>0</v>
      </c>
      <c r="R2433">
        <f t="shared" si="149"/>
        <v>1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8334</v>
      </c>
      <c r="P2434" t="s">
        <v>8335</v>
      </c>
      <c r="Q2434" s="9">
        <f t="shared" ref="Q2434:Q2497" si="152">ROUND(E2434/D2434*100,0)</f>
        <v>0</v>
      </c>
      <c r="R2434">
        <f t="shared" si="149"/>
        <v>1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8334</v>
      </c>
      <c r="P2435" t="s">
        <v>8335</v>
      </c>
      <c r="Q2435" s="9">
        <f t="shared" si="152"/>
        <v>0</v>
      </c>
      <c r="R2435">
        <f t="shared" ref="R2435:R2498" si="153">IFERROR(ROUND(E2435/L2435,2),0)</f>
        <v>0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8334</v>
      </c>
      <c r="P2436" t="s">
        <v>8335</v>
      </c>
      <c r="Q2436" s="9">
        <f t="shared" si="152"/>
        <v>0</v>
      </c>
      <c r="R2436">
        <f t="shared" si="153"/>
        <v>13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8334</v>
      </c>
      <c r="P2437" t="s">
        <v>8335</v>
      </c>
      <c r="Q2437" s="9">
        <f t="shared" si="152"/>
        <v>0</v>
      </c>
      <c r="R2437">
        <f t="shared" si="153"/>
        <v>306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8334</v>
      </c>
      <c r="P2438" t="s">
        <v>8335</v>
      </c>
      <c r="Q2438" s="9">
        <f t="shared" si="152"/>
        <v>0</v>
      </c>
      <c r="R2438">
        <f t="shared" si="153"/>
        <v>22.5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8334</v>
      </c>
      <c r="P2439" t="s">
        <v>8335</v>
      </c>
      <c r="Q2439" s="9">
        <f t="shared" si="152"/>
        <v>0</v>
      </c>
      <c r="R2439">
        <f t="shared" si="153"/>
        <v>0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8334</v>
      </c>
      <c r="P2440" t="s">
        <v>8335</v>
      </c>
      <c r="Q2440" s="9">
        <f t="shared" si="152"/>
        <v>0</v>
      </c>
      <c r="R2440">
        <f t="shared" si="153"/>
        <v>50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8334</v>
      </c>
      <c r="P2441" t="s">
        <v>8335</v>
      </c>
      <c r="Q2441" s="9">
        <f t="shared" si="152"/>
        <v>0</v>
      </c>
      <c r="R2441">
        <f t="shared" si="153"/>
        <v>0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8334</v>
      </c>
      <c r="P2442" t="s">
        <v>8335</v>
      </c>
      <c r="Q2442" s="9">
        <f t="shared" si="152"/>
        <v>0</v>
      </c>
      <c r="R2442">
        <f t="shared" si="153"/>
        <v>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8334</v>
      </c>
      <c r="P2443" t="s">
        <v>8350</v>
      </c>
      <c r="Q2443" s="9">
        <f t="shared" si="152"/>
        <v>108</v>
      </c>
      <c r="R2443">
        <f t="shared" si="153"/>
        <v>74.23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8334</v>
      </c>
      <c r="P2444" t="s">
        <v>8350</v>
      </c>
      <c r="Q2444" s="9">
        <f t="shared" si="152"/>
        <v>126</v>
      </c>
      <c r="R2444">
        <f t="shared" si="153"/>
        <v>81.25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8334</v>
      </c>
      <c r="P2445" t="s">
        <v>8350</v>
      </c>
      <c r="Q2445" s="9">
        <f t="shared" si="152"/>
        <v>203</v>
      </c>
      <c r="R2445">
        <f t="shared" si="153"/>
        <v>130.22999999999999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8334</v>
      </c>
      <c r="P2446" t="s">
        <v>8350</v>
      </c>
      <c r="Q2446" s="9">
        <f t="shared" si="152"/>
        <v>109</v>
      </c>
      <c r="R2446">
        <f t="shared" si="153"/>
        <v>53.41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8334</v>
      </c>
      <c r="P2447" t="s">
        <v>8350</v>
      </c>
      <c r="Q2447" s="9">
        <f t="shared" si="152"/>
        <v>173</v>
      </c>
      <c r="R2447">
        <f t="shared" si="153"/>
        <v>75.13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8334</v>
      </c>
      <c r="P2448" t="s">
        <v>8350</v>
      </c>
      <c r="Q2448" s="9">
        <f t="shared" si="152"/>
        <v>168</v>
      </c>
      <c r="R2448">
        <f t="shared" si="153"/>
        <v>75.67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8334</v>
      </c>
      <c r="P2449" t="s">
        <v>8350</v>
      </c>
      <c r="Q2449" s="9">
        <f t="shared" si="152"/>
        <v>427</v>
      </c>
      <c r="R2449">
        <f t="shared" si="153"/>
        <v>31.69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8334</v>
      </c>
      <c r="P2450" t="s">
        <v>8350</v>
      </c>
      <c r="Q2450" s="9">
        <f t="shared" si="152"/>
        <v>108</v>
      </c>
      <c r="R2450">
        <f t="shared" si="153"/>
        <v>47.78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8334</v>
      </c>
      <c r="P2451" t="s">
        <v>8350</v>
      </c>
      <c r="Q2451" s="9">
        <f t="shared" si="152"/>
        <v>108</v>
      </c>
      <c r="R2451">
        <f t="shared" si="153"/>
        <v>90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8334</v>
      </c>
      <c r="P2452" t="s">
        <v>8350</v>
      </c>
      <c r="Q2452" s="9">
        <f t="shared" si="152"/>
        <v>102</v>
      </c>
      <c r="R2452">
        <f t="shared" si="153"/>
        <v>149.31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8334</v>
      </c>
      <c r="P2453" t="s">
        <v>8350</v>
      </c>
      <c r="Q2453" s="9">
        <f t="shared" si="152"/>
        <v>115</v>
      </c>
      <c r="R2453">
        <f t="shared" si="153"/>
        <v>62.07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8334</v>
      </c>
      <c r="P2454" t="s">
        <v>8350</v>
      </c>
      <c r="Q2454" s="9">
        <f t="shared" si="152"/>
        <v>134</v>
      </c>
      <c r="R2454">
        <f t="shared" si="153"/>
        <v>53.4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8334</v>
      </c>
      <c r="P2455" t="s">
        <v>8350</v>
      </c>
      <c r="Q2455" s="9">
        <f t="shared" si="152"/>
        <v>155</v>
      </c>
      <c r="R2455">
        <f t="shared" si="153"/>
        <v>69.27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8334</v>
      </c>
      <c r="P2456" t="s">
        <v>8350</v>
      </c>
      <c r="Q2456" s="9">
        <f t="shared" si="152"/>
        <v>101</v>
      </c>
      <c r="R2456">
        <f t="shared" si="153"/>
        <v>271.51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8334</v>
      </c>
      <c r="P2457" t="s">
        <v>8350</v>
      </c>
      <c r="Q2457" s="9">
        <f t="shared" si="152"/>
        <v>182</v>
      </c>
      <c r="R2457">
        <f t="shared" si="153"/>
        <v>34.130000000000003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8334</v>
      </c>
      <c r="P2458" t="s">
        <v>8350</v>
      </c>
      <c r="Q2458" s="9">
        <f t="shared" si="152"/>
        <v>181</v>
      </c>
      <c r="R2458">
        <f t="shared" si="153"/>
        <v>40.49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8334</v>
      </c>
      <c r="P2459" t="s">
        <v>8350</v>
      </c>
      <c r="Q2459" s="9">
        <f t="shared" si="152"/>
        <v>102</v>
      </c>
      <c r="R2459">
        <f t="shared" si="153"/>
        <v>189.76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8334</v>
      </c>
      <c r="P2460" t="s">
        <v>8350</v>
      </c>
      <c r="Q2460" s="9">
        <f t="shared" si="152"/>
        <v>110</v>
      </c>
      <c r="R2460">
        <f t="shared" si="153"/>
        <v>68.86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8334</v>
      </c>
      <c r="P2461" t="s">
        <v>8350</v>
      </c>
      <c r="Q2461" s="9">
        <f t="shared" si="152"/>
        <v>102</v>
      </c>
      <c r="R2461">
        <f t="shared" si="153"/>
        <v>108.78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8334</v>
      </c>
      <c r="P2462" t="s">
        <v>8350</v>
      </c>
      <c r="Q2462" s="9">
        <f t="shared" si="152"/>
        <v>101</v>
      </c>
      <c r="R2462">
        <f t="shared" si="153"/>
        <v>125.99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8323</v>
      </c>
      <c r="P2463" t="s">
        <v>8327</v>
      </c>
      <c r="Q2463" s="9">
        <f t="shared" si="152"/>
        <v>104</v>
      </c>
      <c r="R2463">
        <f t="shared" si="153"/>
        <v>90.52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8323</v>
      </c>
      <c r="P2464" t="s">
        <v>8327</v>
      </c>
      <c r="Q2464" s="9">
        <f t="shared" si="152"/>
        <v>111</v>
      </c>
      <c r="R2464">
        <f t="shared" si="153"/>
        <v>28.88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8323</v>
      </c>
      <c r="P2465" t="s">
        <v>8327</v>
      </c>
      <c r="Q2465" s="9">
        <f t="shared" si="152"/>
        <v>116</v>
      </c>
      <c r="R2465">
        <f t="shared" si="153"/>
        <v>31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8323</v>
      </c>
      <c r="P2466" t="s">
        <v>8327</v>
      </c>
      <c r="Q2466" s="9">
        <f t="shared" si="152"/>
        <v>111</v>
      </c>
      <c r="R2466">
        <f t="shared" si="153"/>
        <v>51.67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8323</v>
      </c>
      <c r="P2467" t="s">
        <v>8327</v>
      </c>
      <c r="Q2467" s="9">
        <f t="shared" si="152"/>
        <v>180</v>
      </c>
      <c r="R2467">
        <f t="shared" si="153"/>
        <v>26.27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8323</v>
      </c>
      <c r="P2468" t="s">
        <v>8327</v>
      </c>
      <c r="Q2468" s="9">
        <f t="shared" si="152"/>
        <v>100</v>
      </c>
      <c r="R2468">
        <f t="shared" si="153"/>
        <v>48.08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8323</v>
      </c>
      <c r="P2469" t="s">
        <v>8327</v>
      </c>
      <c r="Q2469" s="9">
        <f t="shared" si="152"/>
        <v>119</v>
      </c>
      <c r="R2469">
        <f t="shared" si="153"/>
        <v>27.56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8323</v>
      </c>
      <c r="P2470" t="s">
        <v>8327</v>
      </c>
      <c r="Q2470" s="9">
        <f t="shared" si="152"/>
        <v>107</v>
      </c>
      <c r="R2470">
        <f t="shared" si="153"/>
        <v>36.97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8323</v>
      </c>
      <c r="P2471" t="s">
        <v>8327</v>
      </c>
      <c r="Q2471" s="9">
        <f t="shared" si="152"/>
        <v>114</v>
      </c>
      <c r="R2471">
        <f t="shared" si="153"/>
        <v>29.02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8323</v>
      </c>
      <c r="P2472" t="s">
        <v>8327</v>
      </c>
      <c r="Q2472" s="9">
        <f t="shared" si="152"/>
        <v>103</v>
      </c>
      <c r="R2472">
        <f t="shared" si="153"/>
        <v>28.66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8323</v>
      </c>
      <c r="P2473" t="s">
        <v>8327</v>
      </c>
      <c r="Q2473" s="9">
        <f t="shared" si="152"/>
        <v>128</v>
      </c>
      <c r="R2473">
        <f t="shared" si="153"/>
        <v>37.65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8323</v>
      </c>
      <c r="P2474" t="s">
        <v>8327</v>
      </c>
      <c r="Q2474" s="9">
        <f t="shared" si="152"/>
        <v>136</v>
      </c>
      <c r="R2474">
        <f t="shared" si="153"/>
        <v>97.9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8323</v>
      </c>
      <c r="P2475" t="s">
        <v>8327</v>
      </c>
      <c r="Q2475" s="9">
        <f t="shared" si="152"/>
        <v>100</v>
      </c>
      <c r="R2475">
        <f t="shared" si="153"/>
        <v>42.55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8323</v>
      </c>
      <c r="P2476" t="s">
        <v>8327</v>
      </c>
      <c r="Q2476" s="9">
        <f t="shared" si="152"/>
        <v>100</v>
      </c>
      <c r="R2476">
        <f t="shared" si="153"/>
        <v>131.58000000000001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8323</v>
      </c>
      <c r="P2477" t="s">
        <v>8327</v>
      </c>
      <c r="Q2477" s="9">
        <f t="shared" si="152"/>
        <v>105</v>
      </c>
      <c r="R2477">
        <f t="shared" si="153"/>
        <v>32.32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8323</v>
      </c>
      <c r="P2478" t="s">
        <v>8327</v>
      </c>
      <c r="Q2478" s="9">
        <f t="shared" si="152"/>
        <v>105</v>
      </c>
      <c r="R2478">
        <f t="shared" si="153"/>
        <v>61.1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8323</v>
      </c>
      <c r="P2479" t="s">
        <v>8327</v>
      </c>
      <c r="Q2479" s="9">
        <f t="shared" si="152"/>
        <v>171</v>
      </c>
      <c r="R2479">
        <f t="shared" si="153"/>
        <v>31.34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8323</v>
      </c>
      <c r="P2480" t="s">
        <v>8327</v>
      </c>
      <c r="Q2480" s="9">
        <f t="shared" si="152"/>
        <v>128</v>
      </c>
      <c r="R2480">
        <f t="shared" si="153"/>
        <v>129.11000000000001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8323</v>
      </c>
      <c r="P2481" t="s">
        <v>8327</v>
      </c>
      <c r="Q2481" s="9">
        <f t="shared" si="152"/>
        <v>133</v>
      </c>
      <c r="R2481">
        <f t="shared" si="153"/>
        <v>25.02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8323</v>
      </c>
      <c r="P2482" t="s">
        <v>8327</v>
      </c>
      <c r="Q2482" s="9">
        <f t="shared" si="152"/>
        <v>100</v>
      </c>
      <c r="R2482">
        <f t="shared" si="153"/>
        <v>250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8323</v>
      </c>
      <c r="P2483" t="s">
        <v>8327</v>
      </c>
      <c r="Q2483" s="9">
        <f t="shared" si="152"/>
        <v>113</v>
      </c>
      <c r="R2483">
        <f t="shared" si="153"/>
        <v>47.54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8323</v>
      </c>
      <c r="P2484" t="s">
        <v>8327</v>
      </c>
      <c r="Q2484" s="9">
        <f t="shared" si="152"/>
        <v>100</v>
      </c>
      <c r="R2484">
        <f t="shared" si="153"/>
        <v>40.04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8323</v>
      </c>
      <c r="P2485" t="s">
        <v>8327</v>
      </c>
      <c r="Q2485" s="9">
        <f t="shared" si="152"/>
        <v>114</v>
      </c>
      <c r="R2485">
        <f t="shared" si="153"/>
        <v>65.84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8323</v>
      </c>
      <c r="P2486" t="s">
        <v>8327</v>
      </c>
      <c r="Q2486" s="9">
        <f t="shared" si="152"/>
        <v>119</v>
      </c>
      <c r="R2486">
        <f t="shared" si="153"/>
        <v>46.4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8323</v>
      </c>
      <c r="P2487" t="s">
        <v>8327</v>
      </c>
      <c r="Q2487" s="9">
        <f t="shared" si="152"/>
        <v>103</v>
      </c>
      <c r="R2487">
        <f t="shared" si="153"/>
        <v>50.37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8323</v>
      </c>
      <c r="P2488" t="s">
        <v>8327</v>
      </c>
      <c r="Q2488" s="9">
        <f t="shared" si="152"/>
        <v>266</v>
      </c>
      <c r="R2488">
        <f t="shared" si="153"/>
        <v>26.57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8323</v>
      </c>
      <c r="P2489" t="s">
        <v>8327</v>
      </c>
      <c r="Q2489" s="9">
        <f t="shared" si="152"/>
        <v>100</v>
      </c>
      <c r="R2489">
        <f t="shared" si="153"/>
        <v>39.49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8323</v>
      </c>
      <c r="P2490" t="s">
        <v>8327</v>
      </c>
      <c r="Q2490" s="9">
        <f t="shared" si="152"/>
        <v>107</v>
      </c>
      <c r="R2490">
        <f t="shared" si="153"/>
        <v>49.25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8323</v>
      </c>
      <c r="P2491" t="s">
        <v>8327</v>
      </c>
      <c r="Q2491" s="9">
        <f t="shared" si="152"/>
        <v>134</v>
      </c>
      <c r="R2491">
        <f t="shared" si="153"/>
        <v>62.38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8323</v>
      </c>
      <c r="P2492" t="s">
        <v>8327</v>
      </c>
      <c r="Q2492" s="9">
        <f t="shared" si="152"/>
        <v>121</v>
      </c>
      <c r="R2492">
        <f t="shared" si="153"/>
        <v>37.94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8323</v>
      </c>
      <c r="P2493" t="s">
        <v>8327</v>
      </c>
      <c r="Q2493" s="9">
        <f t="shared" si="152"/>
        <v>103</v>
      </c>
      <c r="R2493">
        <f t="shared" si="153"/>
        <v>51.6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8323</v>
      </c>
      <c r="P2494" t="s">
        <v>8327</v>
      </c>
      <c r="Q2494" s="9">
        <f t="shared" si="152"/>
        <v>125</v>
      </c>
      <c r="R2494">
        <f t="shared" si="153"/>
        <v>27.78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8323</v>
      </c>
      <c r="P2495" t="s">
        <v>8327</v>
      </c>
      <c r="Q2495" s="9">
        <f t="shared" si="152"/>
        <v>129</v>
      </c>
      <c r="R2495">
        <f t="shared" si="153"/>
        <v>99.38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8323</v>
      </c>
      <c r="P2496" t="s">
        <v>8327</v>
      </c>
      <c r="Q2496" s="9">
        <f t="shared" si="152"/>
        <v>101</v>
      </c>
      <c r="R2496">
        <f t="shared" si="153"/>
        <v>38.85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8323</v>
      </c>
      <c r="P2497" t="s">
        <v>8327</v>
      </c>
      <c r="Q2497" s="9">
        <f t="shared" si="152"/>
        <v>128</v>
      </c>
      <c r="R2497">
        <f t="shared" si="153"/>
        <v>45.55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8323</v>
      </c>
      <c r="P2498" t="s">
        <v>8327</v>
      </c>
      <c r="Q2498" s="9">
        <f t="shared" ref="Q2498:Q2561" si="156">ROUND(E2498/D2498*100,0)</f>
        <v>100</v>
      </c>
      <c r="R2498">
        <f t="shared" si="153"/>
        <v>600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8323</v>
      </c>
      <c r="P2499" t="s">
        <v>8327</v>
      </c>
      <c r="Q2499" s="9">
        <f t="shared" si="156"/>
        <v>113</v>
      </c>
      <c r="R2499">
        <f t="shared" ref="R2499:R2562" si="157">IFERROR(ROUND(E2499/L2499,2),0)</f>
        <v>80.55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8323</v>
      </c>
      <c r="P2500" t="s">
        <v>8327</v>
      </c>
      <c r="Q2500" s="9">
        <f t="shared" si="156"/>
        <v>106</v>
      </c>
      <c r="R2500">
        <f t="shared" si="157"/>
        <v>52.8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8323</v>
      </c>
      <c r="P2501" t="s">
        <v>8327</v>
      </c>
      <c r="Q2501" s="9">
        <f t="shared" si="156"/>
        <v>203</v>
      </c>
      <c r="R2501">
        <f t="shared" si="157"/>
        <v>47.68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8323</v>
      </c>
      <c r="P2502" t="s">
        <v>8327</v>
      </c>
      <c r="Q2502" s="9">
        <f t="shared" si="156"/>
        <v>113</v>
      </c>
      <c r="R2502">
        <f t="shared" si="157"/>
        <v>23.45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8334</v>
      </c>
      <c r="P2503" t="s">
        <v>8351</v>
      </c>
      <c r="Q2503" s="9">
        <f t="shared" si="156"/>
        <v>3</v>
      </c>
      <c r="R2503">
        <f t="shared" si="157"/>
        <v>40.14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8334</v>
      </c>
      <c r="P2504" t="s">
        <v>8351</v>
      </c>
      <c r="Q2504" s="9">
        <f t="shared" si="156"/>
        <v>0</v>
      </c>
      <c r="R2504">
        <f t="shared" si="157"/>
        <v>17.2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8334</v>
      </c>
      <c r="P2505" t="s">
        <v>8351</v>
      </c>
      <c r="Q2505" s="9">
        <f t="shared" si="156"/>
        <v>0</v>
      </c>
      <c r="R2505">
        <f t="shared" si="157"/>
        <v>0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8334</v>
      </c>
      <c r="P2506" t="s">
        <v>8351</v>
      </c>
      <c r="Q2506" s="9">
        <f t="shared" si="156"/>
        <v>0</v>
      </c>
      <c r="R2506">
        <f t="shared" si="157"/>
        <v>0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8334</v>
      </c>
      <c r="P2507" t="s">
        <v>8351</v>
      </c>
      <c r="Q2507" s="9">
        <f t="shared" si="156"/>
        <v>0</v>
      </c>
      <c r="R2507">
        <f t="shared" si="157"/>
        <v>0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8334</v>
      </c>
      <c r="P2508" t="s">
        <v>8351</v>
      </c>
      <c r="Q2508" s="9">
        <f t="shared" si="156"/>
        <v>1</v>
      </c>
      <c r="R2508">
        <f t="shared" si="157"/>
        <v>15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8334</v>
      </c>
      <c r="P2509" t="s">
        <v>8351</v>
      </c>
      <c r="Q2509" s="9">
        <f t="shared" si="156"/>
        <v>0</v>
      </c>
      <c r="R2509">
        <f t="shared" si="157"/>
        <v>0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8334</v>
      </c>
      <c r="P2510" t="s">
        <v>8351</v>
      </c>
      <c r="Q2510" s="9">
        <f t="shared" si="156"/>
        <v>0</v>
      </c>
      <c r="R2510">
        <f t="shared" si="157"/>
        <v>0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8334</v>
      </c>
      <c r="P2511" t="s">
        <v>8351</v>
      </c>
      <c r="Q2511" s="9">
        <f t="shared" si="156"/>
        <v>1</v>
      </c>
      <c r="R2511">
        <f t="shared" si="157"/>
        <v>35.71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8334</v>
      </c>
      <c r="P2512" t="s">
        <v>8351</v>
      </c>
      <c r="Q2512" s="9">
        <f t="shared" si="156"/>
        <v>0</v>
      </c>
      <c r="R2512">
        <f t="shared" si="157"/>
        <v>37.5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8334</v>
      </c>
      <c r="P2513" t="s">
        <v>8351</v>
      </c>
      <c r="Q2513" s="9">
        <f t="shared" si="156"/>
        <v>0</v>
      </c>
      <c r="R2513">
        <f t="shared" si="157"/>
        <v>0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8334</v>
      </c>
      <c r="P2514" t="s">
        <v>8351</v>
      </c>
      <c r="Q2514" s="9">
        <f t="shared" si="156"/>
        <v>0</v>
      </c>
      <c r="R2514">
        <f t="shared" si="157"/>
        <v>0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8334</v>
      </c>
      <c r="P2515" t="s">
        <v>8351</v>
      </c>
      <c r="Q2515" s="9">
        <f t="shared" si="156"/>
        <v>0</v>
      </c>
      <c r="R2515">
        <f t="shared" si="157"/>
        <v>0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8334</v>
      </c>
      <c r="P2516" t="s">
        <v>8351</v>
      </c>
      <c r="Q2516" s="9">
        <f t="shared" si="156"/>
        <v>2</v>
      </c>
      <c r="R2516">
        <f t="shared" si="157"/>
        <v>52.5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8334</v>
      </c>
      <c r="P2517" t="s">
        <v>8351</v>
      </c>
      <c r="Q2517" s="9">
        <f t="shared" si="156"/>
        <v>19</v>
      </c>
      <c r="R2517">
        <f t="shared" si="157"/>
        <v>77.5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8334</v>
      </c>
      <c r="P2518" t="s">
        <v>8351</v>
      </c>
      <c r="Q2518" s="9">
        <f t="shared" si="156"/>
        <v>0</v>
      </c>
      <c r="R2518">
        <f t="shared" si="157"/>
        <v>0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8334</v>
      </c>
      <c r="P2519" t="s">
        <v>8351</v>
      </c>
      <c r="Q2519" s="9">
        <f t="shared" si="156"/>
        <v>10</v>
      </c>
      <c r="R2519">
        <f t="shared" si="157"/>
        <v>53.55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8334</v>
      </c>
      <c r="P2520" t="s">
        <v>8351</v>
      </c>
      <c r="Q2520" s="9">
        <f t="shared" si="156"/>
        <v>0</v>
      </c>
      <c r="R2520">
        <f t="shared" si="157"/>
        <v>0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8334</v>
      </c>
      <c r="P2521" t="s">
        <v>8351</v>
      </c>
      <c r="Q2521" s="9">
        <f t="shared" si="156"/>
        <v>0</v>
      </c>
      <c r="R2521">
        <f t="shared" si="157"/>
        <v>16.25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8334</v>
      </c>
      <c r="P2522" t="s">
        <v>8351</v>
      </c>
      <c r="Q2522" s="9">
        <f t="shared" si="156"/>
        <v>0</v>
      </c>
      <c r="R2522">
        <f t="shared" si="157"/>
        <v>0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8323</v>
      </c>
      <c r="P2523" t="s">
        <v>8352</v>
      </c>
      <c r="Q2523" s="9">
        <f t="shared" si="156"/>
        <v>109</v>
      </c>
      <c r="R2523">
        <f t="shared" si="157"/>
        <v>103.68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8323</v>
      </c>
      <c r="P2524" t="s">
        <v>8352</v>
      </c>
      <c r="Q2524" s="9">
        <f t="shared" si="156"/>
        <v>100</v>
      </c>
      <c r="R2524">
        <f t="shared" si="157"/>
        <v>185.19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8323</v>
      </c>
      <c r="P2525" t="s">
        <v>8352</v>
      </c>
      <c r="Q2525" s="9">
        <f t="shared" si="156"/>
        <v>156</v>
      </c>
      <c r="R2525">
        <f t="shared" si="157"/>
        <v>54.15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8323</v>
      </c>
      <c r="P2526" t="s">
        <v>8352</v>
      </c>
      <c r="Q2526" s="9">
        <f t="shared" si="156"/>
        <v>102</v>
      </c>
      <c r="R2526">
        <f t="shared" si="157"/>
        <v>177.21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8323</v>
      </c>
      <c r="P2527" t="s">
        <v>8352</v>
      </c>
      <c r="Q2527" s="9">
        <f t="shared" si="156"/>
        <v>100</v>
      </c>
      <c r="R2527">
        <f t="shared" si="157"/>
        <v>100.33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8323</v>
      </c>
      <c r="P2528" t="s">
        <v>8352</v>
      </c>
      <c r="Q2528" s="9">
        <f t="shared" si="156"/>
        <v>113</v>
      </c>
      <c r="R2528">
        <f t="shared" si="157"/>
        <v>136.91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8323</v>
      </c>
      <c r="P2529" t="s">
        <v>8352</v>
      </c>
      <c r="Q2529" s="9">
        <f t="shared" si="156"/>
        <v>102</v>
      </c>
      <c r="R2529">
        <f t="shared" si="157"/>
        <v>57.54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8323</v>
      </c>
      <c r="P2530" t="s">
        <v>8352</v>
      </c>
      <c r="Q2530" s="9">
        <f t="shared" si="156"/>
        <v>107</v>
      </c>
      <c r="R2530">
        <f t="shared" si="157"/>
        <v>52.96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8323</v>
      </c>
      <c r="P2531" t="s">
        <v>8352</v>
      </c>
      <c r="Q2531" s="9">
        <f t="shared" si="156"/>
        <v>104</v>
      </c>
      <c r="R2531">
        <f t="shared" si="157"/>
        <v>82.33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8323</v>
      </c>
      <c r="P2532" t="s">
        <v>8352</v>
      </c>
      <c r="Q2532" s="9">
        <f t="shared" si="156"/>
        <v>100</v>
      </c>
      <c r="R2532">
        <f t="shared" si="157"/>
        <v>135.41999999999999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8323</v>
      </c>
      <c r="P2533" t="s">
        <v>8352</v>
      </c>
      <c r="Q2533" s="9">
        <f t="shared" si="156"/>
        <v>100</v>
      </c>
      <c r="R2533">
        <f t="shared" si="157"/>
        <v>74.069999999999993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8323</v>
      </c>
      <c r="P2534" t="s">
        <v>8352</v>
      </c>
      <c r="Q2534" s="9">
        <f t="shared" si="156"/>
        <v>126</v>
      </c>
      <c r="R2534">
        <f t="shared" si="157"/>
        <v>84.08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8323</v>
      </c>
      <c r="P2535" t="s">
        <v>8352</v>
      </c>
      <c r="Q2535" s="9">
        <f t="shared" si="156"/>
        <v>111</v>
      </c>
      <c r="R2535">
        <f t="shared" si="157"/>
        <v>61.03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8323</v>
      </c>
      <c r="P2536" t="s">
        <v>8352</v>
      </c>
      <c r="Q2536" s="9">
        <f t="shared" si="156"/>
        <v>105</v>
      </c>
      <c r="R2536">
        <f t="shared" si="157"/>
        <v>150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8323</v>
      </c>
      <c r="P2537" t="s">
        <v>8352</v>
      </c>
      <c r="Q2537" s="9">
        <f t="shared" si="156"/>
        <v>104</v>
      </c>
      <c r="R2537">
        <f t="shared" si="157"/>
        <v>266.08999999999997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8323</v>
      </c>
      <c r="P2538" t="s">
        <v>8352</v>
      </c>
      <c r="Q2538" s="9">
        <f t="shared" si="156"/>
        <v>116</v>
      </c>
      <c r="R2538">
        <f t="shared" si="157"/>
        <v>7.25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8323</v>
      </c>
      <c r="P2539" t="s">
        <v>8352</v>
      </c>
      <c r="Q2539" s="9">
        <f t="shared" si="156"/>
        <v>110</v>
      </c>
      <c r="R2539">
        <f t="shared" si="157"/>
        <v>100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8323</v>
      </c>
      <c r="P2540" t="s">
        <v>8352</v>
      </c>
      <c r="Q2540" s="9">
        <f t="shared" si="156"/>
        <v>113</v>
      </c>
      <c r="R2540">
        <f t="shared" si="157"/>
        <v>109.96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8323</v>
      </c>
      <c r="P2541" t="s">
        <v>8352</v>
      </c>
      <c r="Q2541" s="9">
        <f t="shared" si="156"/>
        <v>100</v>
      </c>
      <c r="R2541">
        <f t="shared" si="157"/>
        <v>169.92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8323</v>
      </c>
      <c r="P2542" t="s">
        <v>8352</v>
      </c>
      <c r="Q2542" s="9">
        <f t="shared" si="156"/>
        <v>103</v>
      </c>
      <c r="R2542">
        <f t="shared" si="157"/>
        <v>95.74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8323</v>
      </c>
      <c r="P2543" t="s">
        <v>8352</v>
      </c>
      <c r="Q2543" s="9">
        <f t="shared" si="156"/>
        <v>107</v>
      </c>
      <c r="R2543">
        <f t="shared" si="157"/>
        <v>59.46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8323</v>
      </c>
      <c r="P2544" t="s">
        <v>8352</v>
      </c>
      <c r="Q2544" s="9">
        <f t="shared" si="156"/>
        <v>104</v>
      </c>
      <c r="R2544">
        <f t="shared" si="157"/>
        <v>55.77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8323</v>
      </c>
      <c r="P2545" t="s">
        <v>8352</v>
      </c>
      <c r="Q2545" s="9">
        <f t="shared" si="156"/>
        <v>156</v>
      </c>
      <c r="R2545">
        <f t="shared" si="157"/>
        <v>30.08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8323</v>
      </c>
      <c r="P2546" t="s">
        <v>8352</v>
      </c>
      <c r="Q2546" s="9">
        <f t="shared" si="156"/>
        <v>101</v>
      </c>
      <c r="R2546">
        <f t="shared" si="157"/>
        <v>88.44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8323</v>
      </c>
      <c r="P2547" t="s">
        <v>8352</v>
      </c>
      <c r="Q2547" s="9">
        <f t="shared" si="156"/>
        <v>195</v>
      </c>
      <c r="R2547">
        <f t="shared" si="157"/>
        <v>64.03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8323</v>
      </c>
      <c r="P2548" t="s">
        <v>8352</v>
      </c>
      <c r="Q2548" s="9">
        <f t="shared" si="156"/>
        <v>112</v>
      </c>
      <c r="R2548">
        <f t="shared" si="157"/>
        <v>60.15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8323</v>
      </c>
      <c r="P2549" t="s">
        <v>8352</v>
      </c>
      <c r="Q2549" s="9">
        <f t="shared" si="156"/>
        <v>120</v>
      </c>
      <c r="R2549">
        <f t="shared" si="157"/>
        <v>49.19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8323</v>
      </c>
      <c r="P2550" t="s">
        <v>8352</v>
      </c>
      <c r="Q2550" s="9">
        <f t="shared" si="156"/>
        <v>102</v>
      </c>
      <c r="R2550">
        <f t="shared" si="157"/>
        <v>165.16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8323</v>
      </c>
      <c r="P2551" t="s">
        <v>8352</v>
      </c>
      <c r="Q2551" s="9">
        <f t="shared" si="156"/>
        <v>103</v>
      </c>
      <c r="R2551">
        <f t="shared" si="157"/>
        <v>43.62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8323</v>
      </c>
      <c r="P2552" t="s">
        <v>8352</v>
      </c>
      <c r="Q2552" s="9">
        <f t="shared" si="156"/>
        <v>101</v>
      </c>
      <c r="R2552">
        <f t="shared" si="157"/>
        <v>43.7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8323</v>
      </c>
      <c r="P2553" t="s">
        <v>8352</v>
      </c>
      <c r="Q2553" s="9">
        <f t="shared" si="156"/>
        <v>103</v>
      </c>
      <c r="R2553">
        <f t="shared" si="157"/>
        <v>67.42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8323</v>
      </c>
      <c r="P2554" t="s">
        <v>8352</v>
      </c>
      <c r="Q2554" s="9">
        <f t="shared" si="156"/>
        <v>107</v>
      </c>
      <c r="R2554">
        <f t="shared" si="157"/>
        <v>177.5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8323</v>
      </c>
      <c r="P2555" t="s">
        <v>8352</v>
      </c>
      <c r="Q2555" s="9">
        <f t="shared" si="156"/>
        <v>156</v>
      </c>
      <c r="R2555">
        <f t="shared" si="157"/>
        <v>38.880000000000003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8323</v>
      </c>
      <c r="P2556" t="s">
        <v>8352</v>
      </c>
      <c r="Q2556" s="9">
        <f t="shared" si="156"/>
        <v>123</v>
      </c>
      <c r="R2556">
        <f t="shared" si="157"/>
        <v>54.99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8323</v>
      </c>
      <c r="P2557" t="s">
        <v>8352</v>
      </c>
      <c r="Q2557" s="9">
        <f t="shared" si="156"/>
        <v>107</v>
      </c>
      <c r="R2557">
        <f t="shared" si="157"/>
        <v>61.34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8323</v>
      </c>
      <c r="P2558" t="s">
        <v>8352</v>
      </c>
      <c r="Q2558" s="9">
        <f t="shared" si="156"/>
        <v>106</v>
      </c>
      <c r="R2558">
        <f t="shared" si="157"/>
        <v>23.12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8323</v>
      </c>
      <c r="P2559" t="s">
        <v>8352</v>
      </c>
      <c r="Q2559" s="9">
        <f t="shared" si="156"/>
        <v>118</v>
      </c>
      <c r="R2559">
        <f t="shared" si="157"/>
        <v>29.61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8323</v>
      </c>
      <c r="P2560" t="s">
        <v>8352</v>
      </c>
      <c r="Q2560" s="9">
        <f t="shared" si="156"/>
        <v>109</v>
      </c>
      <c r="R2560">
        <f t="shared" si="157"/>
        <v>75.61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8323</v>
      </c>
      <c r="P2561" t="s">
        <v>8352</v>
      </c>
      <c r="Q2561" s="9">
        <f t="shared" si="156"/>
        <v>111</v>
      </c>
      <c r="R2561">
        <f t="shared" si="157"/>
        <v>35.6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8323</v>
      </c>
      <c r="P2562" t="s">
        <v>8352</v>
      </c>
      <c r="Q2562" s="9">
        <f t="shared" ref="Q2562:Q2625" si="160">ROUND(E2562/D2562*100,0)</f>
        <v>100</v>
      </c>
      <c r="R2562">
        <f t="shared" si="157"/>
        <v>143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8334</v>
      </c>
      <c r="P2563" t="s">
        <v>8335</v>
      </c>
      <c r="Q2563" s="9">
        <f t="shared" si="160"/>
        <v>0</v>
      </c>
      <c r="R2563">
        <f t="shared" ref="R2563:R2626" si="161">IFERROR(ROUND(E2563/L2563,2),0)</f>
        <v>0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8334</v>
      </c>
      <c r="P2564" t="s">
        <v>8335</v>
      </c>
      <c r="Q2564" s="9">
        <f t="shared" si="160"/>
        <v>1</v>
      </c>
      <c r="R2564">
        <f t="shared" si="161"/>
        <v>25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8334</v>
      </c>
      <c r="P2565" t="s">
        <v>8335</v>
      </c>
      <c r="Q2565" s="9">
        <f t="shared" si="160"/>
        <v>0</v>
      </c>
      <c r="R2565">
        <f t="shared" si="161"/>
        <v>0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8334</v>
      </c>
      <c r="P2566" t="s">
        <v>8335</v>
      </c>
      <c r="Q2566" s="9">
        <f t="shared" si="160"/>
        <v>0</v>
      </c>
      <c r="R2566">
        <f t="shared" si="161"/>
        <v>0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8334</v>
      </c>
      <c r="P2567" t="s">
        <v>8335</v>
      </c>
      <c r="Q2567" s="9">
        <f t="shared" si="160"/>
        <v>1</v>
      </c>
      <c r="R2567">
        <f t="shared" si="161"/>
        <v>100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8334</v>
      </c>
      <c r="P2568" t="s">
        <v>8335</v>
      </c>
      <c r="Q2568" s="9">
        <f t="shared" si="160"/>
        <v>0</v>
      </c>
      <c r="R2568">
        <f t="shared" si="161"/>
        <v>0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8334</v>
      </c>
      <c r="P2569" t="s">
        <v>8335</v>
      </c>
      <c r="Q2569" s="9">
        <f t="shared" si="160"/>
        <v>0</v>
      </c>
      <c r="R2569">
        <f t="shared" si="161"/>
        <v>60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8334</v>
      </c>
      <c r="P2570" t="s">
        <v>8335</v>
      </c>
      <c r="Q2570" s="9">
        <f t="shared" si="160"/>
        <v>1</v>
      </c>
      <c r="R2570">
        <f t="shared" si="161"/>
        <v>50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8334</v>
      </c>
      <c r="P2571" t="s">
        <v>8335</v>
      </c>
      <c r="Q2571" s="9">
        <f t="shared" si="160"/>
        <v>2</v>
      </c>
      <c r="R2571">
        <f t="shared" si="161"/>
        <v>72.5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8334</v>
      </c>
      <c r="P2572" t="s">
        <v>8335</v>
      </c>
      <c r="Q2572" s="9">
        <f t="shared" si="160"/>
        <v>1</v>
      </c>
      <c r="R2572">
        <f t="shared" si="161"/>
        <v>29.5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8334</v>
      </c>
      <c r="P2573" t="s">
        <v>8335</v>
      </c>
      <c r="Q2573" s="9">
        <f t="shared" si="160"/>
        <v>0</v>
      </c>
      <c r="R2573">
        <f t="shared" si="161"/>
        <v>62.5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8334</v>
      </c>
      <c r="P2574" t="s">
        <v>8335</v>
      </c>
      <c r="Q2574" s="9">
        <f t="shared" si="160"/>
        <v>0</v>
      </c>
      <c r="R2574">
        <f t="shared" si="161"/>
        <v>0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8334</v>
      </c>
      <c r="P2575" t="s">
        <v>8335</v>
      </c>
      <c r="Q2575" s="9">
        <f t="shared" si="160"/>
        <v>0</v>
      </c>
      <c r="R2575">
        <f t="shared" si="161"/>
        <v>0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8334</v>
      </c>
      <c r="P2576" t="s">
        <v>8335</v>
      </c>
      <c r="Q2576" s="9">
        <f t="shared" si="160"/>
        <v>0</v>
      </c>
      <c r="R2576">
        <f t="shared" si="161"/>
        <v>0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8334</v>
      </c>
      <c r="P2577" t="s">
        <v>8335</v>
      </c>
      <c r="Q2577" s="9">
        <f t="shared" si="160"/>
        <v>0</v>
      </c>
      <c r="R2577">
        <f t="shared" si="161"/>
        <v>0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8334</v>
      </c>
      <c r="P2578" t="s">
        <v>8335</v>
      </c>
      <c r="Q2578" s="9">
        <f t="shared" si="160"/>
        <v>0</v>
      </c>
      <c r="R2578">
        <f t="shared" si="161"/>
        <v>0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8334</v>
      </c>
      <c r="P2579" t="s">
        <v>8335</v>
      </c>
      <c r="Q2579" s="9">
        <f t="shared" si="160"/>
        <v>0</v>
      </c>
      <c r="R2579">
        <f t="shared" si="161"/>
        <v>0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8334</v>
      </c>
      <c r="P2580" t="s">
        <v>8335</v>
      </c>
      <c r="Q2580" s="9">
        <f t="shared" si="160"/>
        <v>0</v>
      </c>
      <c r="R2580">
        <f t="shared" si="161"/>
        <v>0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8334</v>
      </c>
      <c r="P2581" t="s">
        <v>8335</v>
      </c>
      <c r="Q2581" s="9">
        <f t="shared" si="160"/>
        <v>0</v>
      </c>
      <c r="R2581">
        <f t="shared" si="161"/>
        <v>23.08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8334</v>
      </c>
      <c r="P2582" t="s">
        <v>8335</v>
      </c>
      <c r="Q2582" s="9">
        <f t="shared" si="160"/>
        <v>1</v>
      </c>
      <c r="R2582">
        <f t="shared" si="161"/>
        <v>25.5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8334</v>
      </c>
      <c r="P2583" t="s">
        <v>8335</v>
      </c>
      <c r="Q2583" s="9">
        <f t="shared" si="160"/>
        <v>11</v>
      </c>
      <c r="R2583">
        <f t="shared" si="161"/>
        <v>48.18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8334</v>
      </c>
      <c r="P2584" t="s">
        <v>8335</v>
      </c>
      <c r="Q2584" s="9">
        <f t="shared" si="160"/>
        <v>0</v>
      </c>
      <c r="R2584">
        <f t="shared" si="161"/>
        <v>1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8334</v>
      </c>
      <c r="P2585" t="s">
        <v>8335</v>
      </c>
      <c r="Q2585" s="9">
        <f t="shared" si="160"/>
        <v>1</v>
      </c>
      <c r="R2585">
        <f t="shared" si="161"/>
        <v>1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8334</v>
      </c>
      <c r="P2586" t="s">
        <v>8335</v>
      </c>
      <c r="Q2586" s="9">
        <f t="shared" si="160"/>
        <v>0</v>
      </c>
      <c r="R2586">
        <f t="shared" si="161"/>
        <v>0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8334</v>
      </c>
      <c r="P2587" t="s">
        <v>8335</v>
      </c>
      <c r="Q2587" s="9">
        <f t="shared" si="160"/>
        <v>0</v>
      </c>
      <c r="R2587">
        <f t="shared" si="161"/>
        <v>50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8334</v>
      </c>
      <c r="P2588" t="s">
        <v>8335</v>
      </c>
      <c r="Q2588" s="9">
        <f t="shared" si="160"/>
        <v>0</v>
      </c>
      <c r="R2588">
        <f t="shared" si="161"/>
        <v>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8334</v>
      </c>
      <c r="P2589" t="s">
        <v>8335</v>
      </c>
      <c r="Q2589" s="9">
        <f t="shared" si="160"/>
        <v>2</v>
      </c>
      <c r="R2589">
        <f t="shared" si="161"/>
        <v>202.83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8334</v>
      </c>
      <c r="P2590" t="s">
        <v>8335</v>
      </c>
      <c r="Q2590" s="9">
        <f t="shared" si="160"/>
        <v>4</v>
      </c>
      <c r="R2590">
        <f t="shared" si="161"/>
        <v>29.13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8334</v>
      </c>
      <c r="P2591" t="s">
        <v>8335</v>
      </c>
      <c r="Q2591" s="9">
        <f t="shared" si="160"/>
        <v>0</v>
      </c>
      <c r="R2591">
        <f t="shared" si="161"/>
        <v>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8334</v>
      </c>
      <c r="P2592" t="s">
        <v>8335</v>
      </c>
      <c r="Q2592" s="9">
        <f t="shared" si="160"/>
        <v>0</v>
      </c>
      <c r="R2592">
        <f t="shared" si="161"/>
        <v>0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8334</v>
      </c>
      <c r="P2593" t="s">
        <v>8335</v>
      </c>
      <c r="Q2593" s="9">
        <f t="shared" si="160"/>
        <v>2</v>
      </c>
      <c r="R2593">
        <f t="shared" si="161"/>
        <v>13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8334</v>
      </c>
      <c r="P2594" t="s">
        <v>8335</v>
      </c>
      <c r="Q2594" s="9">
        <f t="shared" si="160"/>
        <v>0</v>
      </c>
      <c r="R2594">
        <f t="shared" si="161"/>
        <v>50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8334</v>
      </c>
      <c r="P2595" t="s">
        <v>8335</v>
      </c>
      <c r="Q2595" s="9">
        <f t="shared" si="160"/>
        <v>0</v>
      </c>
      <c r="R2595">
        <f t="shared" si="161"/>
        <v>0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8334</v>
      </c>
      <c r="P2596" t="s">
        <v>8335</v>
      </c>
      <c r="Q2596" s="9">
        <f t="shared" si="160"/>
        <v>0</v>
      </c>
      <c r="R2596">
        <f t="shared" si="161"/>
        <v>1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8334</v>
      </c>
      <c r="P2597" t="s">
        <v>8335</v>
      </c>
      <c r="Q2597" s="9">
        <f t="shared" si="160"/>
        <v>12</v>
      </c>
      <c r="R2597">
        <f t="shared" si="161"/>
        <v>96.05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8334</v>
      </c>
      <c r="P2598" t="s">
        <v>8335</v>
      </c>
      <c r="Q2598" s="9">
        <f t="shared" si="160"/>
        <v>24</v>
      </c>
      <c r="R2598">
        <f t="shared" si="161"/>
        <v>305.77999999999997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8334</v>
      </c>
      <c r="P2599" t="s">
        <v>8335</v>
      </c>
      <c r="Q2599" s="9">
        <f t="shared" si="160"/>
        <v>6</v>
      </c>
      <c r="R2599">
        <f t="shared" si="161"/>
        <v>12.14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8334</v>
      </c>
      <c r="P2600" t="s">
        <v>8335</v>
      </c>
      <c r="Q2600" s="9">
        <f t="shared" si="160"/>
        <v>39</v>
      </c>
      <c r="R2600">
        <f t="shared" si="161"/>
        <v>83.57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8334</v>
      </c>
      <c r="P2601" t="s">
        <v>8335</v>
      </c>
      <c r="Q2601" s="9">
        <f t="shared" si="160"/>
        <v>1</v>
      </c>
      <c r="R2601">
        <f t="shared" si="161"/>
        <v>18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8334</v>
      </c>
      <c r="P2602" t="s">
        <v>8335</v>
      </c>
      <c r="Q2602" s="9">
        <f t="shared" si="160"/>
        <v>7</v>
      </c>
      <c r="R2602">
        <f t="shared" si="161"/>
        <v>115.53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8317</v>
      </c>
      <c r="P2603" t="s">
        <v>8353</v>
      </c>
      <c r="Q2603" s="9">
        <f t="shared" si="160"/>
        <v>661</v>
      </c>
      <c r="R2603">
        <f t="shared" si="161"/>
        <v>21.9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8317</v>
      </c>
      <c r="P2604" t="s">
        <v>8353</v>
      </c>
      <c r="Q2604" s="9">
        <f t="shared" si="160"/>
        <v>326</v>
      </c>
      <c r="R2604">
        <f t="shared" si="161"/>
        <v>80.02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8317</v>
      </c>
      <c r="P2605" t="s">
        <v>8353</v>
      </c>
      <c r="Q2605" s="9">
        <f t="shared" si="160"/>
        <v>101</v>
      </c>
      <c r="R2605">
        <f t="shared" si="161"/>
        <v>35.520000000000003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8317</v>
      </c>
      <c r="P2606" t="s">
        <v>8353</v>
      </c>
      <c r="Q2606" s="9">
        <f t="shared" si="160"/>
        <v>104</v>
      </c>
      <c r="R2606">
        <f t="shared" si="161"/>
        <v>64.930000000000007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8317</v>
      </c>
      <c r="P2607" t="s">
        <v>8353</v>
      </c>
      <c r="Q2607" s="9">
        <f t="shared" si="160"/>
        <v>107</v>
      </c>
      <c r="R2607">
        <f t="shared" si="161"/>
        <v>60.97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8317</v>
      </c>
      <c r="P2608" t="s">
        <v>8353</v>
      </c>
      <c r="Q2608" s="9">
        <f t="shared" si="160"/>
        <v>110</v>
      </c>
      <c r="R2608">
        <f t="shared" si="161"/>
        <v>31.44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8317</v>
      </c>
      <c r="P2609" t="s">
        <v>8353</v>
      </c>
      <c r="Q2609" s="9">
        <f t="shared" si="160"/>
        <v>408</v>
      </c>
      <c r="R2609">
        <f t="shared" si="161"/>
        <v>81.95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8317</v>
      </c>
      <c r="P2610" t="s">
        <v>8353</v>
      </c>
      <c r="Q2610" s="9">
        <f t="shared" si="160"/>
        <v>224</v>
      </c>
      <c r="R2610">
        <f t="shared" si="161"/>
        <v>58.93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8317</v>
      </c>
      <c r="P2611" t="s">
        <v>8353</v>
      </c>
      <c r="Q2611" s="9">
        <f t="shared" si="160"/>
        <v>304</v>
      </c>
      <c r="R2611">
        <f t="shared" si="161"/>
        <v>157.29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8317</v>
      </c>
      <c r="P2612" t="s">
        <v>8353</v>
      </c>
      <c r="Q2612" s="9">
        <f t="shared" si="160"/>
        <v>141</v>
      </c>
      <c r="R2612">
        <f t="shared" si="161"/>
        <v>55.76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8317</v>
      </c>
      <c r="P2613" t="s">
        <v>8353</v>
      </c>
      <c r="Q2613" s="9">
        <f t="shared" si="160"/>
        <v>2791</v>
      </c>
      <c r="R2613">
        <f t="shared" si="161"/>
        <v>83.8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8317</v>
      </c>
      <c r="P2614" t="s">
        <v>8353</v>
      </c>
      <c r="Q2614" s="9">
        <f t="shared" si="160"/>
        <v>172</v>
      </c>
      <c r="R2614">
        <f t="shared" si="161"/>
        <v>58.42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8317</v>
      </c>
      <c r="P2615" t="s">
        <v>8353</v>
      </c>
      <c r="Q2615" s="9">
        <f t="shared" si="160"/>
        <v>101</v>
      </c>
      <c r="R2615">
        <f t="shared" si="161"/>
        <v>270.57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8317</v>
      </c>
      <c r="P2616" t="s">
        <v>8353</v>
      </c>
      <c r="Q2616" s="9">
        <f t="shared" si="160"/>
        <v>102</v>
      </c>
      <c r="R2616">
        <f t="shared" si="161"/>
        <v>107.1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8317</v>
      </c>
      <c r="P2617" t="s">
        <v>8353</v>
      </c>
      <c r="Q2617" s="9">
        <f t="shared" si="160"/>
        <v>170</v>
      </c>
      <c r="R2617">
        <f t="shared" si="161"/>
        <v>47.18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8317</v>
      </c>
      <c r="P2618" t="s">
        <v>8353</v>
      </c>
      <c r="Q2618" s="9">
        <f t="shared" si="160"/>
        <v>115</v>
      </c>
      <c r="R2618">
        <f t="shared" si="161"/>
        <v>120.31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8317</v>
      </c>
      <c r="P2619" t="s">
        <v>8353</v>
      </c>
      <c r="Q2619" s="9">
        <f t="shared" si="160"/>
        <v>878</v>
      </c>
      <c r="R2619">
        <f t="shared" si="161"/>
        <v>27.6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8317</v>
      </c>
      <c r="P2620" t="s">
        <v>8353</v>
      </c>
      <c r="Q2620" s="9">
        <f t="shared" si="160"/>
        <v>105</v>
      </c>
      <c r="R2620">
        <f t="shared" si="161"/>
        <v>205.3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8317</v>
      </c>
      <c r="P2621" t="s">
        <v>8353</v>
      </c>
      <c r="Q2621" s="9">
        <f t="shared" si="160"/>
        <v>188</v>
      </c>
      <c r="R2621">
        <f t="shared" si="161"/>
        <v>35.549999999999997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8317</v>
      </c>
      <c r="P2622" t="s">
        <v>8353</v>
      </c>
      <c r="Q2622" s="9">
        <f t="shared" si="160"/>
        <v>144</v>
      </c>
      <c r="R2622">
        <f t="shared" si="161"/>
        <v>74.64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8317</v>
      </c>
      <c r="P2623" t="s">
        <v>8353</v>
      </c>
      <c r="Q2623" s="9">
        <f t="shared" si="160"/>
        <v>146</v>
      </c>
      <c r="R2623">
        <f t="shared" si="161"/>
        <v>47.06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8317</v>
      </c>
      <c r="P2624" t="s">
        <v>8353</v>
      </c>
      <c r="Q2624" s="9">
        <f t="shared" si="160"/>
        <v>131</v>
      </c>
      <c r="R2624">
        <f t="shared" si="161"/>
        <v>26.59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8317</v>
      </c>
      <c r="P2625" t="s">
        <v>8353</v>
      </c>
      <c r="Q2625" s="9">
        <f t="shared" si="160"/>
        <v>114</v>
      </c>
      <c r="R2625">
        <f t="shared" si="161"/>
        <v>36.770000000000003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8317</v>
      </c>
      <c r="P2626" t="s">
        <v>8353</v>
      </c>
      <c r="Q2626" s="9">
        <f t="shared" ref="Q2626:Q2689" si="164">ROUND(E2626/D2626*100,0)</f>
        <v>1379</v>
      </c>
      <c r="R2626">
        <f t="shared" si="161"/>
        <v>31.82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8317</v>
      </c>
      <c r="P2627" t="s">
        <v>8353</v>
      </c>
      <c r="Q2627" s="9">
        <f t="shared" si="164"/>
        <v>956</v>
      </c>
      <c r="R2627">
        <f t="shared" ref="R2627:R2690" si="165">IFERROR(ROUND(E2627/L2627,2),0)</f>
        <v>27.58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8317</v>
      </c>
      <c r="P2628" t="s">
        <v>8353</v>
      </c>
      <c r="Q2628" s="9">
        <f t="shared" si="164"/>
        <v>112</v>
      </c>
      <c r="R2628">
        <f t="shared" si="165"/>
        <v>56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8317</v>
      </c>
      <c r="P2629" t="s">
        <v>8353</v>
      </c>
      <c r="Q2629" s="9">
        <f t="shared" si="164"/>
        <v>647</v>
      </c>
      <c r="R2629">
        <f t="shared" si="165"/>
        <v>21.56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8317</v>
      </c>
      <c r="P2630" t="s">
        <v>8353</v>
      </c>
      <c r="Q2630" s="9">
        <f t="shared" si="164"/>
        <v>110</v>
      </c>
      <c r="R2630">
        <f t="shared" si="165"/>
        <v>44.1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8317</v>
      </c>
      <c r="P2631" t="s">
        <v>8353</v>
      </c>
      <c r="Q2631" s="9">
        <f t="shared" si="164"/>
        <v>128</v>
      </c>
      <c r="R2631">
        <f t="shared" si="165"/>
        <v>63.87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8317</v>
      </c>
      <c r="P2632" t="s">
        <v>8353</v>
      </c>
      <c r="Q2632" s="9">
        <f t="shared" si="164"/>
        <v>158</v>
      </c>
      <c r="R2632">
        <f t="shared" si="165"/>
        <v>38.99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8317</v>
      </c>
      <c r="P2633" t="s">
        <v>8353</v>
      </c>
      <c r="Q2633" s="9">
        <f t="shared" si="164"/>
        <v>115</v>
      </c>
      <c r="R2633">
        <f t="shared" si="165"/>
        <v>80.19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8317</v>
      </c>
      <c r="P2634" t="s">
        <v>8353</v>
      </c>
      <c r="Q2634" s="9">
        <f t="shared" si="164"/>
        <v>137</v>
      </c>
      <c r="R2634">
        <f t="shared" si="165"/>
        <v>34.9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8317</v>
      </c>
      <c r="P2635" t="s">
        <v>8353</v>
      </c>
      <c r="Q2635" s="9">
        <f t="shared" si="164"/>
        <v>355</v>
      </c>
      <c r="R2635">
        <f t="shared" si="165"/>
        <v>89.1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8317</v>
      </c>
      <c r="P2636" t="s">
        <v>8353</v>
      </c>
      <c r="Q2636" s="9">
        <f t="shared" si="164"/>
        <v>106</v>
      </c>
      <c r="R2636">
        <f t="shared" si="165"/>
        <v>39.44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8317</v>
      </c>
      <c r="P2637" t="s">
        <v>8353</v>
      </c>
      <c r="Q2637" s="9">
        <f t="shared" si="164"/>
        <v>100</v>
      </c>
      <c r="R2637">
        <f t="shared" si="165"/>
        <v>136.9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8317</v>
      </c>
      <c r="P2638" t="s">
        <v>8353</v>
      </c>
      <c r="Q2638" s="9">
        <f t="shared" si="164"/>
        <v>187</v>
      </c>
      <c r="R2638">
        <f t="shared" si="165"/>
        <v>37.46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8317</v>
      </c>
      <c r="P2639" t="s">
        <v>8353</v>
      </c>
      <c r="Q2639" s="9">
        <f t="shared" si="164"/>
        <v>166</v>
      </c>
      <c r="R2639">
        <f t="shared" si="165"/>
        <v>31.96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8317</v>
      </c>
      <c r="P2640" t="s">
        <v>8353</v>
      </c>
      <c r="Q2640" s="9">
        <f t="shared" si="164"/>
        <v>102</v>
      </c>
      <c r="R2640">
        <f t="shared" si="165"/>
        <v>25.21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8317</v>
      </c>
      <c r="P2641" t="s">
        <v>8353</v>
      </c>
      <c r="Q2641" s="9">
        <f t="shared" si="164"/>
        <v>164</v>
      </c>
      <c r="R2641">
        <f t="shared" si="165"/>
        <v>10.039999999999999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8317</v>
      </c>
      <c r="P2642" t="s">
        <v>8353</v>
      </c>
      <c r="Q2642" s="9">
        <f t="shared" si="164"/>
        <v>106</v>
      </c>
      <c r="R2642">
        <f t="shared" si="165"/>
        <v>45.94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8317</v>
      </c>
      <c r="P2643" t="s">
        <v>8353</v>
      </c>
      <c r="Q2643" s="9">
        <f t="shared" si="164"/>
        <v>1</v>
      </c>
      <c r="R2643">
        <f t="shared" si="165"/>
        <v>15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8317</v>
      </c>
      <c r="P2644" t="s">
        <v>8353</v>
      </c>
      <c r="Q2644" s="9">
        <f t="shared" si="164"/>
        <v>0</v>
      </c>
      <c r="R2644">
        <f t="shared" si="165"/>
        <v>0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8317</v>
      </c>
      <c r="P2645" t="s">
        <v>8353</v>
      </c>
      <c r="Q2645" s="9">
        <f t="shared" si="164"/>
        <v>34</v>
      </c>
      <c r="R2645">
        <f t="shared" si="165"/>
        <v>223.58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8317</v>
      </c>
      <c r="P2646" t="s">
        <v>8353</v>
      </c>
      <c r="Q2646" s="9">
        <f t="shared" si="164"/>
        <v>2</v>
      </c>
      <c r="R2646">
        <f t="shared" si="165"/>
        <v>39.479999999999997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8317</v>
      </c>
      <c r="P2647" t="s">
        <v>8353</v>
      </c>
      <c r="Q2647" s="9">
        <f t="shared" si="164"/>
        <v>11</v>
      </c>
      <c r="R2647">
        <f t="shared" si="165"/>
        <v>91.3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8317</v>
      </c>
      <c r="P2648" t="s">
        <v>8353</v>
      </c>
      <c r="Q2648" s="9">
        <f t="shared" si="164"/>
        <v>8</v>
      </c>
      <c r="R2648">
        <f t="shared" si="165"/>
        <v>78.67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8317</v>
      </c>
      <c r="P2649" t="s">
        <v>8353</v>
      </c>
      <c r="Q2649" s="9">
        <f t="shared" si="164"/>
        <v>1</v>
      </c>
      <c r="R2649">
        <f t="shared" si="165"/>
        <v>12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8317</v>
      </c>
      <c r="P2650" t="s">
        <v>8353</v>
      </c>
      <c r="Q2650" s="9">
        <f t="shared" si="164"/>
        <v>1</v>
      </c>
      <c r="R2650">
        <f t="shared" si="165"/>
        <v>17.670000000000002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8317</v>
      </c>
      <c r="P2651" t="s">
        <v>8353</v>
      </c>
      <c r="Q2651" s="9">
        <f t="shared" si="164"/>
        <v>0</v>
      </c>
      <c r="R2651">
        <f t="shared" si="165"/>
        <v>41.33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8317</v>
      </c>
      <c r="P2652" t="s">
        <v>8353</v>
      </c>
      <c r="Q2652" s="9">
        <f t="shared" si="164"/>
        <v>1</v>
      </c>
      <c r="R2652">
        <f t="shared" si="165"/>
        <v>71.599999999999994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8317</v>
      </c>
      <c r="P2653" t="s">
        <v>8353</v>
      </c>
      <c r="Q2653" s="9">
        <f t="shared" si="164"/>
        <v>2</v>
      </c>
      <c r="R2653">
        <f t="shared" si="165"/>
        <v>307.82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8317</v>
      </c>
      <c r="P2654" t="s">
        <v>8353</v>
      </c>
      <c r="Q2654" s="9">
        <f t="shared" si="164"/>
        <v>1</v>
      </c>
      <c r="R2654">
        <f t="shared" si="165"/>
        <v>80.45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8317</v>
      </c>
      <c r="P2655" t="s">
        <v>8353</v>
      </c>
      <c r="Q2655" s="9">
        <f t="shared" si="164"/>
        <v>12</v>
      </c>
      <c r="R2655">
        <f t="shared" si="165"/>
        <v>83.94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8317</v>
      </c>
      <c r="P2656" t="s">
        <v>8353</v>
      </c>
      <c r="Q2656" s="9">
        <f t="shared" si="164"/>
        <v>0</v>
      </c>
      <c r="R2656">
        <f t="shared" si="165"/>
        <v>8.5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8317</v>
      </c>
      <c r="P2657" t="s">
        <v>8353</v>
      </c>
      <c r="Q2657" s="9">
        <f t="shared" si="164"/>
        <v>21</v>
      </c>
      <c r="R2657">
        <f t="shared" si="165"/>
        <v>73.37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8317</v>
      </c>
      <c r="P2658" t="s">
        <v>8353</v>
      </c>
      <c r="Q2658" s="9">
        <f t="shared" si="164"/>
        <v>11</v>
      </c>
      <c r="R2658">
        <f t="shared" si="165"/>
        <v>112.86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8317</v>
      </c>
      <c r="P2659" t="s">
        <v>8353</v>
      </c>
      <c r="Q2659" s="9">
        <f t="shared" si="164"/>
        <v>19</v>
      </c>
      <c r="R2659">
        <f t="shared" si="165"/>
        <v>95.28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8317</v>
      </c>
      <c r="P2660" t="s">
        <v>8353</v>
      </c>
      <c r="Q2660" s="9">
        <f t="shared" si="164"/>
        <v>0</v>
      </c>
      <c r="R2660">
        <f t="shared" si="165"/>
        <v>22.75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8317</v>
      </c>
      <c r="P2661" t="s">
        <v>8353</v>
      </c>
      <c r="Q2661" s="9">
        <f t="shared" si="164"/>
        <v>3</v>
      </c>
      <c r="R2661">
        <f t="shared" si="165"/>
        <v>133.30000000000001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8317</v>
      </c>
      <c r="P2662" t="s">
        <v>8353</v>
      </c>
      <c r="Q2662" s="9">
        <f t="shared" si="164"/>
        <v>0</v>
      </c>
      <c r="R2662">
        <f t="shared" si="165"/>
        <v>3.8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8317</v>
      </c>
      <c r="P2663" t="s">
        <v>8354</v>
      </c>
      <c r="Q2663" s="9">
        <f t="shared" si="164"/>
        <v>103</v>
      </c>
      <c r="R2663">
        <f t="shared" si="165"/>
        <v>85.75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8317</v>
      </c>
      <c r="P2664" t="s">
        <v>8354</v>
      </c>
      <c r="Q2664" s="9">
        <f t="shared" si="164"/>
        <v>107</v>
      </c>
      <c r="R2664">
        <f t="shared" si="165"/>
        <v>267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8317</v>
      </c>
      <c r="P2665" t="s">
        <v>8354</v>
      </c>
      <c r="Q2665" s="9">
        <f t="shared" si="164"/>
        <v>105</v>
      </c>
      <c r="R2665">
        <f t="shared" si="165"/>
        <v>373.56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8317</v>
      </c>
      <c r="P2666" t="s">
        <v>8354</v>
      </c>
      <c r="Q2666" s="9">
        <f t="shared" si="164"/>
        <v>103</v>
      </c>
      <c r="R2666">
        <f t="shared" si="165"/>
        <v>174.04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8317</v>
      </c>
      <c r="P2667" t="s">
        <v>8354</v>
      </c>
      <c r="Q2667" s="9">
        <f t="shared" si="164"/>
        <v>123</v>
      </c>
      <c r="R2667">
        <f t="shared" si="165"/>
        <v>93.7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8317</v>
      </c>
      <c r="P2668" t="s">
        <v>8354</v>
      </c>
      <c r="Q2668" s="9">
        <f t="shared" si="164"/>
        <v>159</v>
      </c>
      <c r="R2668">
        <f t="shared" si="165"/>
        <v>77.33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8317</v>
      </c>
      <c r="P2669" t="s">
        <v>8354</v>
      </c>
      <c r="Q2669" s="9">
        <f t="shared" si="164"/>
        <v>111</v>
      </c>
      <c r="R2669">
        <f t="shared" si="165"/>
        <v>92.22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8317</v>
      </c>
      <c r="P2670" t="s">
        <v>8354</v>
      </c>
      <c r="Q2670" s="9">
        <f t="shared" si="164"/>
        <v>171</v>
      </c>
      <c r="R2670">
        <f t="shared" si="165"/>
        <v>60.96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8317</v>
      </c>
      <c r="P2671" t="s">
        <v>8354</v>
      </c>
      <c r="Q2671" s="9">
        <f t="shared" si="164"/>
        <v>125</v>
      </c>
      <c r="R2671">
        <f t="shared" si="165"/>
        <v>91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8317</v>
      </c>
      <c r="P2672" t="s">
        <v>8354</v>
      </c>
      <c r="Q2672" s="9">
        <f t="shared" si="164"/>
        <v>6</v>
      </c>
      <c r="R2672">
        <f t="shared" si="165"/>
        <v>41.58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8317</v>
      </c>
      <c r="P2673" t="s">
        <v>8354</v>
      </c>
      <c r="Q2673" s="9">
        <f t="shared" si="164"/>
        <v>11</v>
      </c>
      <c r="R2673">
        <f t="shared" si="165"/>
        <v>33.76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8317</v>
      </c>
      <c r="P2674" t="s">
        <v>8354</v>
      </c>
      <c r="Q2674" s="9">
        <f t="shared" si="164"/>
        <v>33</v>
      </c>
      <c r="R2674">
        <f t="shared" si="165"/>
        <v>70.62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8317</v>
      </c>
      <c r="P2675" t="s">
        <v>8354</v>
      </c>
      <c r="Q2675" s="9">
        <f t="shared" si="164"/>
        <v>28</v>
      </c>
      <c r="R2675">
        <f t="shared" si="165"/>
        <v>167.15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8317</v>
      </c>
      <c r="P2676" t="s">
        <v>8354</v>
      </c>
      <c r="Q2676" s="9">
        <f t="shared" si="164"/>
        <v>63</v>
      </c>
      <c r="R2676">
        <f t="shared" si="165"/>
        <v>128.62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8317</v>
      </c>
      <c r="P2677" t="s">
        <v>8354</v>
      </c>
      <c r="Q2677" s="9">
        <f t="shared" si="164"/>
        <v>8</v>
      </c>
      <c r="R2677">
        <f t="shared" si="165"/>
        <v>65.41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8317</v>
      </c>
      <c r="P2678" t="s">
        <v>8354</v>
      </c>
      <c r="Q2678" s="9">
        <f t="shared" si="164"/>
        <v>50</v>
      </c>
      <c r="R2678">
        <f t="shared" si="165"/>
        <v>117.56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8317</v>
      </c>
      <c r="P2679" t="s">
        <v>8354</v>
      </c>
      <c r="Q2679" s="9">
        <f t="shared" si="164"/>
        <v>18</v>
      </c>
      <c r="R2679">
        <f t="shared" si="165"/>
        <v>126.48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8317</v>
      </c>
      <c r="P2680" t="s">
        <v>8354</v>
      </c>
      <c r="Q2680" s="9">
        <f t="shared" si="164"/>
        <v>0</v>
      </c>
      <c r="R2680">
        <f t="shared" si="165"/>
        <v>550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8317</v>
      </c>
      <c r="P2681" t="s">
        <v>8354</v>
      </c>
      <c r="Q2681" s="9">
        <f t="shared" si="164"/>
        <v>0</v>
      </c>
      <c r="R2681">
        <f t="shared" si="165"/>
        <v>44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8317</v>
      </c>
      <c r="P2682" t="s">
        <v>8354</v>
      </c>
      <c r="Q2682" s="9">
        <f t="shared" si="164"/>
        <v>1</v>
      </c>
      <c r="R2682">
        <f t="shared" si="165"/>
        <v>69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8334</v>
      </c>
      <c r="P2683" t="s">
        <v>8335</v>
      </c>
      <c r="Q2683" s="9">
        <f t="shared" si="164"/>
        <v>1</v>
      </c>
      <c r="R2683">
        <f t="shared" si="165"/>
        <v>27.5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8334</v>
      </c>
      <c r="P2684" t="s">
        <v>8335</v>
      </c>
      <c r="Q2684" s="9">
        <f t="shared" si="164"/>
        <v>28</v>
      </c>
      <c r="R2684">
        <f t="shared" si="165"/>
        <v>84.9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8334</v>
      </c>
      <c r="P2685" t="s">
        <v>8335</v>
      </c>
      <c r="Q2685" s="9">
        <f t="shared" si="164"/>
        <v>0</v>
      </c>
      <c r="R2685">
        <f t="shared" si="165"/>
        <v>12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8334</v>
      </c>
      <c r="P2686" t="s">
        <v>8335</v>
      </c>
      <c r="Q2686" s="9">
        <f t="shared" si="164"/>
        <v>1</v>
      </c>
      <c r="R2686">
        <f t="shared" si="165"/>
        <v>200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8334</v>
      </c>
      <c r="P2687" t="s">
        <v>8335</v>
      </c>
      <c r="Q2687" s="9">
        <f t="shared" si="164"/>
        <v>0</v>
      </c>
      <c r="R2687">
        <f t="shared" si="165"/>
        <v>10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8334</v>
      </c>
      <c r="P2688" t="s">
        <v>8335</v>
      </c>
      <c r="Q2688" s="9">
        <f t="shared" si="164"/>
        <v>0</v>
      </c>
      <c r="R2688">
        <f t="shared" si="165"/>
        <v>0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8334</v>
      </c>
      <c r="P2689" t="s">
        <v>8335</v>
      </c>
      <c r="Q2689" s="9">
        <f t="shared" si="164"/>
        <v>0</v>
      </c>
      <c r="R2689">
        <f t="shared" si="165"/>
        <v>0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8334</v>
      </c>
      <c r="P2690" t="s">
        <v>8335</v>
      </c>
      <c r="Q2690" s="9">
        <f t="shared" ref="Q2690:Q2753" si="168">ROUND(E2690/D2690*100,0)</f>
        <v>0</v>
      </c>
      <c r="R2690">
        <f t="shared" si="165"/>
        <v>5.29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8334</v>
      </c>
      <c r="P2691" t="s">
        <v>8335</v>
      </c>
      <c r="Q2691" s="9">
        <f t="shared" si="168"/>
        <v>0</v>
      </c>
      <c r="R2691">
        <f t="shared" ref="R2691:R2754" si="169">IFERROR(ROUND(E2691/L2691,2),0)</f>
        <v>1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8334</v>
      </c>
      <c r="P2692" t="s">
        <v>8335</v>
      </c>
      <c r="Q2692" s="9">
        <f t="shared" si="168"/>
        <v>11</v>
      </c>
      <c r="R2692">
        <f t="shared" si="169"/>
        <v>72.760000000000005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8334</v>
      </c>
      <c r="P2693" t="s">
        <v>8335</v>
      </c>
      <c r="Q2693" s="9">
        <f t="shared" si="168"/>
        <v>0</v>
      </c>
      <c r="R2693">
        <f t="shared" si="169"/>
        <v>17.5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8334</v>
      </c>
      <c r="P2694" t="s">
        <v>8335</v>
      </c>
      <c r="Q2694" s="9">
        <f t="shared" si="168"/>
        <v>1</v>
      </c>
      <c r="R2694">
        <f t="shared" si="169"/>
        <v>25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8334</v>
      </c>
      <c r="P2695" t="s">
        <v>8335</v>
      </c>
      <c r="Q2695" s="9">
        <f t="shared" si="168"/>
        <v>1</v>
      </c>
      <c r="R2695">
        <f t="shared" si="169"/>
        <v>13.33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8334</v>
      </c>
      <c r="P2696" t="s">
        <v>8335</v>
      </c>
      <c r="Q2696" s="9">
        <f t="shared" si="168"/>
        <v>0</v>
      </c>
      <c r="R2696">
        <f t="shared" si="169"/>
        <v>1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8334</v>
      </c>
      <c r="P2697" t="s">
        <v>8335</v>
      </c>
      <c r="Q2697" s="9">
        <f t="shared" si="168"/>
        <v>0</v>
      </c>
      <c r="R2697">
        <f t="shared" si="169"/>
        <v>23.67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8334</v>
      </c>
      <c r="P2698" t="s">
        <v>8335</v>
      </c>
      <c r="Q2698" s="9">
        <f t="shared" si="168"/>
        <v>6</v>
      </c>
      <c r="R2698">
        <f t="shared" si="169"/>
        <v>89.21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8334</v>
      </c>
      <c r="P2699" t="s">
        <v>8335</v>
      </c>
      <c r="Q2699" s="9">
        <f t="shared" si="168"/>
        <v>26</v>
      </c>
      <c r="R2699">
        <f t="shared" si="169"/>
        <v>116.56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8334</v>
      </c>
      <c r="P2700" t="s">
        <v>8335</v>
      </c>
      <c r="Q2700" s="9">
        <f t="shared" si="168"/>
        <v>0</v>
      </c>
      <c r="R2700">
        <f t="shared" si="169"/>
        <v>13.01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8334</v>
      </c>
      <c r="P2701" t="s">
        <v>8335</v>
      </c>
      <c r="Q2701" s="9">
        <f t="shared" si="168"/>
        <v>0</v>
      </c>
      <c r="R2701">
        <f t="shared" si="169"/>
        <v>0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8334</v>
      </c>
      <c r="P2702" t="s">
        <v>8335</v>
      </c>
      <c r="Q2702" s="9">
        <f t="shared" si="168"/>
        <v>1</v>
      </c>
      <c r="R2702">
        <f t="shared" si="169"/>
        <v>17.5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8315</v>
      </c>
      <c r="P2703" t="s">
        <v>8355</v>
      </c>
      <c r="Q2703" s="9">
        <f t="shared" si="168"/>
        <v>46</v>
      </c>
      <c r="R2703">
        <f t="shared" si="169"/>
        <v>34.130000000000003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8315</v>
      </c>
      <c r="P2704" t="s">
        <v>8355</v>
      </c>
      <c r="Q2704" s="9">
        <f t="shared" si="168"/>
        <v>34</v>
      </c>
      <c r="R2704">
        <f t="shared" si="169"/>
        <v>132.35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8315</v>
      </c>
      <c r="P2705" t="s">
        <v>8355</v>
      </c>
      <c r="Q2705" s="9">
        <f t="shared" si="168"/>
        <v>104</v>
      </c>
      <c r="R2705">
        <f t="shared" si="169"/>
        <v>922.22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8315</v>
      </c>
      <c r="P2706" t="s">
        <v>8355</v>
      </c>
      <c r="Q2706" s="9">
        <f t="shared" si="168"/>
        <v>6</v>
      </c>
      <c r="R2706">
        <f t="shared" si="169"/>
        <v>163.57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8315</v>
      </c>
      <c r="P2707" t="s">
        <v>8355</v>
      </c>
      <c r="Q2707" s="9">
        <f t="shared" si="168"/>
        <v>11</v>
      </c>
      <c r="R2707">
        <f t="shared" si="169"/>
        <v>217.38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8315</v>
      </c>
      <c r="P2708" t="s">
        <v>8355</v>
      </c>
      <c r="Q2708" s="9">
        <f t="shared" si="168"/>
        <v>112</v>
      </c>
      <c r="R2708">
        <f t="shared" si="169"/>
        <v>149.44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8315</v>
      </c>
      <c r="P2709" t="s">
        <v>8355</v>
      </c>
      <c r="Q2709" s="9">
        <f t="shared" si="168"/>
        <v>351</v>
      </c>
      <c r="R2709">
        <f t="shared" si="169"/>
        <v>71.239999999999995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8315</v>
      </c>
      <c r="P2710" t="s">
        <v>8355</v>
      </c>
      <c r="Q2710" s="9">
        <f t="shared" si="168"/>
        <v>233</v>
      </c>
      <c r="R2710">
        <f t="shared" si="169"/>
        <v>44.46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8315</v>
      </c>
      <c r="P2711" t="s">
        <v>8355</v>
      </c>
      <c r="Q2711" s="9">
        <f t="shared" si="168"/>
        <v>102</v>
      </c>
      <c r="R2711">
        <f t="shared" si="169"/>
        <v>164.94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8315</v>
      </c>
      <c r="P2712" t="s">
        <v>8355</v>
      </c>
      <c r="Q2712" s="9">
        <f t="shared" si="168"/>
        <v>154</v>
      </c>
      <c r="R2712">
        <f t="shared" si="169"/>
        <v>84.87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8315</v>
      </c>
      <c r="P2713" t="s">
        <v>8355</v>
      </c>
      <c r="Q2713" s="9">
        <f t="shared" si="168"/>
        <v>101</v>
      </c>
      <c r="R2713">
        <f t="shared" si="169"/>
        <v>53.95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8315</v>
      </c>
      <c r="P2714" t="s">
        <v>8355</v>
      </c>
      <c r="Q2714" s="9">
        <f t="shared" si="168"/>
        <v>131</v>
      </c>
      <c r="R2714">
        <f t="shared" si="169"/>
        <v>50.53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8315</v>
      </c>
      <c r="P2715" t="s">
        <v>8355</v>
      </c>
      <c r="Q2715" s="9">
        <f t="shared" si="168"/>
        <v>102</v>
      </c>
      <c r="R2715">
        <f t="shared" si="169"/>
        <v>108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8315</v>
      </c>
      <c r="P2716" t="s">
        <v>8355</v>
      </c>
      <c r="Q2716" s="9">
        <f t="shared" si="168"/>
        <v>116</v>
      </c>
      <c r="R2716">
        <f t="shared" si="169"/>
        <v>95.37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8315</v>
      </c>
      <c r="P2717" t="s">
        <v>8355</v>
      </c>
      <c r="Q2717" s="9">
        <f t="shared" si="168"/>
        <v>265</v>
      </c>
      <c r="R2717">
        <f t="shared" si="169"/>
        <v>57.63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8315</v>
      </c>
      <c r="P2718" t="s">
        <v>8355</v>
      </c>
      <c r="Q2718" s="9">
        <f t="shared" si="168"/>
        <v>120</v>
      </c>
      <c r="R2718">
        <f t="shared" si="169"/>
        <v>64.16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8315</v>
      </c>
      <c r="P2719" t="s">
        <v>8355</v>
      </c>
      <c r="Q2719" s="9">
        <f t="shared" si="168"/>
        <v>120</v>
      </c>
      <c r="R2719">
        <f t="shared" si="169"/>
        <v>92.39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8315</v>
      </c>
      <c r="P2720" t="s">
        <v>8355</v>
      </c>
      <c r="Q2720" s="9">
        <f t="shared" si="168"/>
        <v>104</v>
      </c>
      <c r="R2720">
        <f t="shared" si="169"/>
        <v>125.98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8315</v>
      </c>
      <c r="P2721" t="s">
        <v>8355</v>
      </c>
      <c r="Q2721" s="9">
        <f t="shared" si="168"/>
        <v>109</v>
      </c>
      <c r="R2721">
        <f t="shared" si="169"/>
        <v>94.64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8315</v>
      </c>
      <c r="P2722" t="s">
        <v>8355</v>
      </c>
      <c r="Q2722" s="9">
        <f t="shared" si="168"/>
        <v>118</v>
      </c>
      <c r="R2722">
        <f t="shared" si="169"/>
        <v>170.7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8317</v>
      </c>
      <c r="P2723" t="s">
        <v>8347</v>
      </c>
      <c r="Q2723" s="9">
        <f t="shared" si="168"/>
        <v>1462</v>
      </c>
      <c r="R2723">
        <f t="shared" si="169"/>
        <v>40.76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8317</v>
      </c>
      <c r="P2724" t="s">
        <v>8347</v>
      </c>
      <c r="Q2724" s="9">
        <f t="shared" si="168"/>
        <v>253</v>
      </c>
      <c r="R2724">
        <f t="shared" si="169"/>
        <v>68.25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8317</v>
      </c>
      <c r="P2725" t="s">
        <v>8347</v>
      </c>
      <c r="Q2725" s="9">
        <f t="shared" si="168"/>
        <v>140</v>
      </c>
      <c r="R2725">
        <f t="shared" si="169"/>
        <v>95.49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8317</v>
      </c>
      <c r="P2726" t="s">
        <v>8347</v>
      </c>
      <c r="Q2726" s="9">
        <f t="shared" si="168"/>
        <v>297</v>
      </c>
      <c r="R2726">
        <f t="shared" si="169"/>
        <v>7.19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8317</v>
      </c>
      <c r="P2727" t="s">
        <v>8347</v>
      </c>
      <c r="Q2727" s="9">
        <f t="shared" si="168"/>
        <v>145</v>
      </c>
      <c r="R2727">
        <f t="shared" si="169"/>
        <v>511.65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8317</v>
      </c>
      <c r="P2728" t="s">
        <v>8347</v>
      </c>
      <c r="Q2728" s="9">
        <f t="shared" si="168"/>
        <v>106</v>
      </c>
      <c r="R2728">
        <f t="shared" si="169"/>
        <v>261.75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8317</v>
      </c>
      <c r="P2729" t="s">
        <v>8347</v>
      </c>
      <c r="Q2729" s="9">
        <f t="shared" si="168"/>
        <v>493</v>
      </c>
      <c r="R2729">
        <f t="shared" si="169"/>
        <v>69.760000000000005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8317</v>
      </c>
      <c r="P2730" t="s">
        <v>8347</v>
      </c>
      <c r="Q2730" s="9">
        <f t="shared" si="168"/>
        <v>202</v>
      </c>
      <c r="R2730">
        <f t="shared" si="169"/>
        <v>77.23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8317</v>
      </c>
      <c r="P2731" t="s">
        <v>8347</v>
      </c>
      <c r="Q2731" s="9">
        <f t="shared" si="168"/>
        <v>104</v>
      </c>
      <c r="R2731">
        <f t="shared" si="169"/>
        <v>340.57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8317</v>
      </c>
      <c r="P2732" t="s">
        <v>8347</v>
      </c>
      <c r="Q2732" s="9">
        <f t="shared" si="168"/>
        <v>170</v>
      </c>
      <c r="R2732">
        <f t="shared" si="169"/>
        <v>67.42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8317</v>
      </c>
      <c r="P2733" t="s">
        <v>8347</v>
      </c>
      <c r="Q2733" s="9">
        <f t="shared" si="168"/>
        <v>104</v>
      </c>
      <c r="R2733">
        <f t="shared" si="169"/>
        <v>845.7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8317</v>
      </c>
      <c r="P2734" t="s">
        <v>8347</v>
      </c>
      <c r="Q2734" s="9">
        <f t="shared" si="168"/>
        <v>118</v>
      </c>
      <c r="R2734">
        <f t="shared" si="169"/>
        <v>97.19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8317</v>
      </c>
      <c r="P2735" t="s">
        <v>8347</v>
      </c>
      <c r="Q2735" s="9">
        <f t="shared" si="168"/>
        <v>108</v>
      </c>
      <c r="R2735">
        <f t="shared" si="169"/>
        <v>451.84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8317</v>
      </c>
      <c r="P2736" t="s">
        <v>8347</v>
      </c>
      <c r="Q2736" s="9">
        <f t="shared" si="168"/>
        <v>2260300</v>
      </c>
      <c r="R2736">
        <f t="shared" si="169"/>
        <v>138.66999999999999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8317</v>
      </c>
      <c r="P2737" t="s">
        <v>8347</v>
      </c>
      <c r="Q2737" s="9">
        <f t="shared" si="168"/>
        <v>978</v>
      </c>
      <c r="R2737">
        <f t="shared" si="169"/>
        <v>21.64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8317</v>
      </c>
      <c r="P2738" t="s">
        <v>8347</v>
      </c>
      <c r="Q2738" s="9">
        <f t="shared" si="168"/>
        <v>123</v>
      </c>
      <c r="R2738">
        <f t="shared" si="169"/>
        <v>169.52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8317</v>
      </c>
      <c r="P2739" t="s">
        <v>8347</v>
      </c>
      <c r="Q2739" s="9">
        <f t="shared" si="168"/>
        <v>246</v>
      </c>
      <c r="R2739">
        <f t="shared" si="169"/>
        <v>161.88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8317</v>
      </c>
      <c r="P2740" t="s">
        <v>8347</v>
      </c>
      <c r="Q2740" s="9">
        <f t="shared" si="168"/>
        <v>148</v>
      </c>
      <c r="R2740">
        <f t="shared" si="169"/>
        <v>493.13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8317</v>
      </c>
      <c r="P2741" t="s">
        <v>8347</v>
      </c>
      <c r="Q2741" s="9">
        <f t="shared" si="168"/>
        <v>384</v>
      </c>
      <c r="R2741">
        <f t="shared" si="169"/>
        <v>22.12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8317</v>
      </c>
      <c r="P2742" t="s">
        <v>8347</v>
      </c>
      <c r="Q2742" s="9">
        <f t="shared" si="168"/>
        <v>103</v>
      </c>
      <c r="R2742">
        <f t="shared" si="169"/>
        <v>18.239999999999998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8320</v>
      </c>
      <c r="P2743" t="s">
        <v>8356</v>
      </c>
      <c r="Q2743" s="9">
        <f t="shared" si="168"/>
        <v>0</v>
      </c>
      <c r="R2743">
        <f t="shared" si="169"/>
        <v>8.75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8320</v>
      </c>
      <c r="P2744" t="s">
        <v>8356</v>
      </c>
      <c r="Q2744" s="9">
        <f t="shared" si="168"/>
        <v>29</v>
      </c>
      <c r="R2744">
        <f t="shared" si="169"/>
        <v>40.61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8320</v>
      </c>
      <c r="P2745" t="s">
        <v>8356</v>
      </c>
      <c r="Q2745" s="9">
        <f t="shared" si="168"/>
        <v>0</v>
      </c>
      <c r="R2745">
        <f t="shared" si="169"/>
        <v>0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8320</v>
      </c>
      <c r="P2746" t="s">
        <v>8356</v>
      </c>
      <c r="Q2746" s="9">
        <f t="shared" si="168"/>
        <v>5</v>
      </c>
      <c r="R2746">
        <f t="shared" si="169"/>
        <v>37.950000000000003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8320</v>
      </c>
      <c r="P2747" t="s">
        <v>8356</v>
      </c>
      <c r="Q2747" s="9">
        <f t="shared" si="168"/>
        <v>22</v>
      </c>
      <c r="R2747">
        <f t="shared" si="169"/>
        <v>35.729999999999997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8320</v>
      </c>
      <c r="P2748" t="s">
        <v>8356</v>
      </c>
      <c r="Q2748" s="9">
        <f t="shared" si="168"/>
        <v>27</v>
      </c>
      <c r="R2748">
        <f t="shared" si="169"/>
        <v>42.16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8320</v>
      </c>
      <c r="P2749" t="s">
        <v>8356</v>
      </c>
      <c r="Q2749" s="9">
        <f t="shared" si="168"/>
        <v>28</v>
      </c>
      <c r="R2749">
        <f t="shared" si="169"/>
        <v>35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8320</v>
      </c>
      <c r="P2750" t="s">
        <v>8356</v>
      </c>
      <c r="Q2750" s="9">
        <f t="shared" si="168"/>
        <v>1</v>
      </c>
      <c r="R2750">
        <f t="shared" si="169"/>
        <v>13.25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8320</v>
      </c>
      <c r="P2751" t="s">
        <v>8356</v>
      </c>
      <c r="Q2751" s="9">
        <f t="shared" si="168"/>
        <v>1</v>
      </c>
      <c r="R2751">
        <f t="shared" si="169"/>
        <v>55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8320</v>
      </c>
      <c r="P2752" t="s">
        <v>8356</v>
      </c>
      <c r="Q2752" s="9">
        <f t="shared" si="168"/>
        <v>0</v>
      </c>
      <c r="R2752">
        <f t="shared" si="169"/>
        <v>0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8320</v>
      </c>
      <c r="P2753" t="s">
        <v>8356</v>
      </c>
      <c r="Q2753" s="9">
        <f t="shared" si="168"/>
        <v>0</v>
      </c>
      <c r="R2753">
        <f t="shared" si="169"/>
        <v>0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8320</v>
      </c>
      <c r="P2754" t="s">
        <v>8356</v>
      </c>
      <c r="Q2754" s="9">
        <f t="shared" ref="Q2754:Q2817" si="172">ROUND(E2754/D2754*100,0)</f>
        <v>11</v>
      </c>
      <c r="R2754">
        <f t="shared" si="169"/>
        <v>39.29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8320</v>
      </c>
      <c r="P2755" t="s">
        <v>8356</v>
      </c>
      <c r="Q2755" s="9">
        <f t="shared" si="172"/>
        <v>19</v>
      </c>
      <c r="R2755">
        <f t="shared" ref="R2755:R2818" si="173">IFERROR(ROUND(E2755/L2755,2),0)</f>
        <v>47.5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8320</v>
      </c>
      <c r="P2756" t="s">
        <v>8356</v>
      </c>
      <c r="Q2756" s="9">
        <f t="shared" si="172"/>
        <v>0</v>
      </c>
      <c r="R2756">
        <f t="shared" si="173"/>
        <v>0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8320</v>
      </c>
      <c r="P2757" t="s">
        <v>8356</v>
      </c>
      <c r="Q2757" s="9">
        <f t="shared" si="172"/>
        <v>52</v>
      </c>
      <c r="R2757">
        <f t="shared" si="173"/>
        <v>17.329999999999998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8320</v>
      </c>
      <c r="P2758" t="s">
        <v>8356</v>
      </c>
      <c r="Q2758" s="9">
        <f t="shared" si="172"/>
        <v>10</v>
      </c>
      <c r="R2758">
        <f t="shared" si="173"/>
        <v>31.76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8320</v>
      </c>
      <c r="P2759" t="s">
        <v>8356</v>
      </c>
      <c r="Q2759" s="9">
        <f t="shared" si="172"/>
        <v>1</v>
      </c>
      <c r="R2759">
        <f t="shared" si="173"/>
        <v>5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8320</v>
      </c>
      <c r="P2760" t="s">
        <v>8356</v>
      </c>
      <c r="Q2760" s="9">
        <f t="shared" si="172"/>
        <v>12</v>
      </c>
      <c r="R2760">
        <f t="shared" si="173"/>
        <v>39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8320</v>
      </c>
      <c r="P2761" t="s">
        <v>8356</v>
      </c>
      <c r="Q2761" s="9">
        <f t="shared" si="172"/>
        <v>11</v>
      </c>
      <c r="R2761">
        <f t="shared" si="173"/>
        <v>52.5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8320</v>
      </c>
      <c r="P2762" t="s">
        <v>8356</v>
      </c>
      <c r="Q2762" s="9">
        <f t="shared" si="172"/>
        <v>0</v>
      </c>
      <c r="R2762">
        <f t="shared" si="173"/>
        <v>0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8320</v>
      </c>
      <c r="P2763" t="s">
        <v>8356</v>
      </c>
      <c r="Q2763" s="9">
        <f t="shared" si="172"/>
        <v>1</v>
      </c>
      <c r="R2763">
        <f t="shared" si="173"/>
        <v>9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8320</v>
      </c>
      <c r="P2764" t="s">
        <v>8356</v>
      </c>
      <c r="Q2764" s="9">
        <f t="shared" si="172"/>
        <v>1</v>
      </c>
      <c r="R2764">
        <f t="shared" si="173"/>
        <v>25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8320</v>
      </c>
      <c r="P2765" t="s">
        <v>8356</v>
      </c>
      <c r="Q2765" s="9">
        <f t="shared" si="172"/>
        <v>0</v>
      </c>
      <c r="R2765">
        <f t="shared" si="173"/>
        <v>30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8320</v>
      </c>
      <c r="P2766" t="s">
        <v>8356</v>
      </c>
      <c r="Q2766" s="9">
        <f t="shared" si="172"/>
        <v>1</v>
      </c>
      <c r="R2766">
        <f t="shared" si="173"/>
        <v>11.25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8320</v>
      </c>
      <c r="P2767" t="s">
        <v>8356</v>
      </c>
      <c r="Q2767" s="9">
        <f t="shared" si="172"/>
        <v>0</v>
      </c>
      <c r="R2767">
        <f t="shared" si="173"/>
        <v>0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8320</v>
      </c>
      <c r="P2768" t="s">
        <v>8356</v>
      </c>
      <c r="Q2768" s="9">
        <f t="shared" si="172"/>
        <v>2</v>
      </c>
      <c r="R2768">
        <f t="shared" si="173"/>
        <v>25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8320</v>
      </c>
      <c r="P2769" t="s">
        <v>8356</v>
      </c>
      <c r="Q2769" s="9">
        <f t="shared" si="172"/>
        <v>1</v>
      </c>
      <c r="R2769">
        <f t="shared" si="173"/>
        <v>11.33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8320</v>
      </c>
      <c r="P2770" t="s">
        <v>8356</v>
      </c>
      <c r="Q2770" s="9">
        <f t="shared" si="172"/>
        <v>14</v>
      </c>
      <c r="R2770">
        <f t="shared" si="173"/>
        <v>29.47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8320</v>
      </c>
      <c r="P2771" t="s">
        <v>8356</v>
      </c>
      <c r="Q2771" s="9">
        <f t="shared" si="172"/>
        <v>0</v>
      </c>
      <c r="R2771">
        <f t="shared" si="173"/>
        <v>1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8320</v>
      </c>
      <c r="P2772" t="s">
        <v>8356</v>
      </c>
      <c r="Q2772" s="9">
        <f t="shared" si="172"/>
        <v>10</v>
      </c>
      <c r="R2772">
        <f t="shared" si="173"/>
        <v>63.1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8320</v>
      </c>
      <c r="P2773" t="s">
        <v>8356</v>
      </c>
      <c r="Q2773" s="9">
        <f t="shared" si="172"/>
        <v>0</v>
      </c>
      <c r="R2773">
        <f t="shared" si="173"/>
        <v>0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8320</v>
      </c>
      <c r="P2774" t="s">
        <v>8356</v>
      </c>
      <c r="Q2774" s="9">
        <f t="shared" si="172"/>
        <v>0</v>
      </c>
      <c r="R2774">
        <f t="shared" si="173"/>
        <v>0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8320</v>
      </c>
      <c r="P2775" t="s">
        <v>8356</v>
      </c>
      <c r="Q2775" s="9">
        <f t="shared" si="172"/>
        <v>0</v>
      </c>
      <c r="R2775">
        <f t="shared" si="173"/>
        <v>1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8320</v>
      </c>
      <c r="P2776" t="s">
        <v>8356</v>
      </c>
      <c r="Q2776" s="9">
        <f t="shared" si="172"/>
        <v>14</v>
      </c>
      <c r="R2776">
        <f t="shared" si="173"/>
        <v>43.85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8320</v>
      </c>
      <c r="P2777" t="s">
        <v>8356</v>
      </c>
      <c r="Q2777" s="9">
        <f t="shared" si="172"/>
        <v>3</v>
      </c>
      <c r="R2777">
        <f t="shared" si="173"/>
        <v>75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8320</v>
      </c>
      <c r="P2778" t="s">
        <v>8356</v>
      </c>
      <c r="Q2778" s="9">
        <f t="shared" si="172"/>
        <v>8</v>
      </c>
      <c r="R2778">
        <f t="shared" si="173"/>
        <v>45.97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8320</v>
      </c>
      <c r="P2779" t="s">
        <v>8356</v>
      </c>
      <c r="Q2779" s="9">
        <f t="shared" si="172"/>
        <v>0</v>
      </c>
      <c r="R2779">
        <f t="shared" si="173"/>
        <v>10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8320</v>
      </c>
      <c r="P2780" t="s">
        <v>8356</v>
      </c>
      <c r="Q2780" s="9">
        <f t="shared" si="172"/>
        <v>26</v>
      </c>
      <c r="R2780">
        <f t="shared" si="173"/>
        <v>93.67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8320</v>
      </c>
      <c r="P2781" t="s">
        <v>8356</v>
      </c>
      <c r="Q2781" s="9">
        <f t="shared" si="172"/>
        <v>2</v>
      </c>
      <c r="R2781">
        <f t="shared" si="173"/>
        <v>53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8320</v>
      </c>
      <c r="P2782" t="s">
        <v>8356</v>
      </c>
      <c r="Q2782" s="9">
        <f t="shared" si="172"/>
        <v>0</v>
      </c>
      <c r="R2782">
        <f t="shared" si="173"/>
        <v>0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8315</v>
      </c>
      <c r="P2783" t="s">
        <v>8316</v>
      </c>
      <c r="Q2783" s="9">
        <f t="shared" si="172"/>
        <v>105</v>
      </c>
      <c r="R2783">
        <f t="shared" si="173"/>
        <v>47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8315</v>
      </c>
      <c r="P2784" t="s">
        <v>8316</v>
      </c>
      <c r="Q2784" s="9">
        <f t="shared" si="172"/>
        <v>120</v>
      </c>
      <c r="R2784">
        <f t="shared" si="173"/>
        <v>66.67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8315</v>
      </c>
      <c r="P2785" t="s">
        <v>8316</v>
      </c>
      <c r="Q2785" s="9">
        <f t="shared" si="172"/>
        <v>115</v>
      </c>
      <c r="R2785">
        <f t="shared" si="173"/>
        <v>18.77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8315</v>
      </c>
      <c r="P2786" t="s">
        <v>8316</v>
      </c>
      <c r="Q2786" s="9">
        <f t="shared" si="172"/>
        <v>119</v>
      </c>
      <c r="R2786">
        <f t="shared" si="173"/>
        <v>66.11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8315</v>
      </c>
      <c r="P2787" t="s">
        <v>8316</v>
      </c>
      <c r="Q2787" s="9">
        <f t="shared" si="172"/>
        <v>105</v>
      </c>
      <c r="R2787">
        <f t="shared" si="173"/>
        <v>36.86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8315</v>
      </c>
      <c r="P2788" t="s">
        <v>8316</v>
      </c>
      <c r="Q2788" s="9">
        <f t="shared" si="172"/>
        <v>118</v>
      </c>
      <c r="R2788">
        <f t="shared" si="173"/>
        <v>39.81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8315</v>
      </c>
      <c r="P2789" t="s">
        <v>8316</v>
      </c>
      <c r="Q2789" s="9">
        <f t="shared" si="172"/>
        <v>120</v>
      </c>
      <c r="R2789">
        <f t="shared" si="173"/>
        <v>31.5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8315</v>
      </c>
      <c r="P2790" t="s">
        <v>8316</v>
      </c>
      <c r="Q2790" s="9">
        <f t="shared" si="172"/>
        <v>103</v>
      </c>
      <c r="R2790">
        <f t="shared" si="173"/>
        <v>102.5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8315</v>
      </c>
      <c r="P2791" t="s">
        <v>8316</v>
      </c>
      <c r="Q2791" s="9">
        <f t="shared" si="172"/>
        <v>101</v>
      </c>
      <c r="R2791">
        <f t="shared" si="173"/>
        <v>126.46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8315</v>
      </c>
      <c r="P2792" t="s">
        <v>8316</v>
      </c>
      <c r="Q2792" s="9">
        <f t="shared" si="172"/>
        <v>105</v>
      </c>
      <c r="R2792">
        <f t="shared" si="173"/>
        <v>47.88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8315</v>
      </c>
      <c r="P2793" t="s">
        <v>8316</v>
      </c>
      <c r="Q2793" s="9">
        <f t="shared" si="172"/>
        <v>103</v>
      </c>
      <c r="R2793">
        <f t="shared" si="173"/>
        <v>73.209999999999994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8315</v>
      </c>
      <c r="P2794" t="s">
        <v>8316</v>
      </c>
      <c r="Q2794" s="9">
        <f t="shared" si="172"/>
        <v>108</v>
      </c>
      <c r="R2794">
        <f t="shared" si="173"/>
        <v>89.67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8315</v>
      </c>
      <c r="P2795" t="s">
        <v>8316</v>
      </c>
      <c r="Q2795" s="9">
        <f t="shared" si="172"/>
        <v>111</v>
      </c>
      <c r="R2795">
        <f t="shared" si="173"/>
        <v>151.46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8315</v>
      </c>
      <c r="P2796" t="s">
        <v>8316</v>
      </c>
      <c r="Q2796" s="9">
        <f t="shared" si="172"/>
        <v>150</v>
      </c>
      <c r="R2796">
        <f t="shared" si="173"/>
        <v>25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8315</v>
      </c>
      <c r="P2797" t="s">
        <v>8316</v>
      </c>
      <c r="Q2797" s="9">
        <f t="shared" si="172"/>
        <v>104</v>
      </c>
      <c r="R2797">
        <f t="shared" si="173"/>
        <v>36.5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8315</v>
      </c>
      <c r="P2798" t="s">
        <v>8316</v>
      </c>
      <c r="Q2798" s="9">
        <f t="shared" si="172"/>
        <v>116</v>
      </c>
      <c r="R2798">
        <f t="shared" si="173"/>
        <v>44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8315</v>
      </c>
      <c r="P2799" t="s">
        <v>8316</v>
      </c>
      <c r="Q2799" s="9">
        <f t="shared" si="172"/>
        <v>103</v>
      </c>
      <c r="R2799">
        <f t="shared" si="173"/>
        <v>87.36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8315</v>
      </c>
      <c r="P2800" t="s">
        <v>8316</v>
      </c>
      <c r="Q2800" s="9">
        <f t="shared" si="172"/>
        <v>101</v>
      </c>
      <c r="R2800">
        <f t="shared" si="173"/>
        <v>36.47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8315</v>
      </c>
      <c r="P2801" t="s">
        <v>8316</v>
      </c>
      <c r="Q2801" s="9">
        <f t="shared" si="172"/>
        <v>117</v>
      </c>
      <c r="R2801">
        <f t="shared" si="173"/>
        <v>44.86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8315</v>
      </c>
      <c r="P2802" t="s">
        <v>8316</v>
      </c>
      <c r="Q2802" s="9">
        <f t="shared" si="172"/>
        <v>133</v>
      </c>
      <c r="R2802">
        <f t="shared" si="173"/>
        <v>42.9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8315</v>
      </c>
      <c r="P2803" t="s">
        <v>8316</v>
      </c>
      <c r="Q2803" s="9">
        <f t="shared" si="172"/>
        <v>133</v>
      </c>
      <c r="R2803">
        <f t="shared" si="173"/>
        <v>51.23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8315</v>
      </c>
      <c r="P2804" t="s">
        <v>8316</v>
      </c>
      <c r="Q2804" s="9">
        <f t="shared" si="172"/>
        <v>102</v>
      </c>
      <c r="R2804">
        <f t="shared" si="173"/>
        <v>33.94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8315</v>
      </c>
      <c r="P2805" t="s">
        <v>8316</v>
      </c>
      <c r="Q2805" s="9">
        <f t="shared" si="172"/>
        <v>128</v>
      </c>
      <c r="R2805">
        <f t="shared" si="173"/>
        <v>90.74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8315</v>
      </c>
      <c r="P2806" t="s">
        <v>8316</v>
      </c>
      <c r="Q2806" s="9">
        <f t="shared" si="172"/>
        <v>115</v>
      </c>
      <c r="R2806">
        <f t="shared" si="173"/>
        <v>50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8315</v>
      </c>
      <c r="P2807" t="s">
        <v>8316</v>
      </c>
      <c r="Q2807" s="9">
        <f t="shared" si="172"/>
        <v>110</v>
      </c>
      <c r="R2807">
        <f t="shared" si="173"/>
        <v>24.44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8315</v>
      </c>
      <c r="P2808" t="s">
        <v>8316</v>
      </c>
      <c r="Q2808" s="9">
        <f t="shared" si="172"/>
        <v>112</v>
      </c>
      <c r="R2808">
        <f t="shared" si="173"/>
        <v>44.25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8315</v>
      </c>
      <c r="P2809" t="s">
        <v>8316</v>
      </c>
      <c r="Q2809" s="9">
        <f t="shared" si="172"/>
        <v>126</v>
      </c>
      <c r="R2809">
        <f t="shared" si="173"/>
        <v>67.739999999999995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8315</v>
      </c>
      <c r="P2810" t="s">
        <v>8316</v>
      </c>
      <c r="Q2810" s="9">
        <f t="shared" si="172"/>
        <v>100</v>
      </c>
      <c r="R2810">
        <f t="shared" si="173"/>
        <v>65.38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8315</v>
      </c>
      <c r="P2811" t="s">
        <v>8316</v>
      </c>
      <c r="Q2811" s="9">
        <f t="shared" si="172"/>
        <v>102</v>
      </c>
      <c r="R2811">
        <f t="shared" si="173"/>
        <v>121.9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8315</v>
      </c>
      <c r="P2812" t="s">
        <v>8316</v>
      </c>
      <c r="Q2812" s="9">
        <f t="shared" si="172"/>
        <v>108</v>
      </c>
      <c r="R2812">
        <f t="shared" si="173"/>
        <v>47.46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8315</v>
      </c>
      <c r="P2813" t="s">
        <v>8316</v>
      </c>
      <c r="Q2813" s="9">
        <f t="shared" si="172"/>
        <v>100</v>
      </c>
      <c r="R2813">
        <f t="shared" si="173"/>
        <v>92.84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8315</v>
      </c>
      <c r="P2814" t="s">
        <v>8316</v>
      </c>
      <c r="Q2814" s="9">
        <f t="shared" si="172"/>
        <v>113</v>
      </c>
      <c r="R2814">
        <f t="shared" si="173"/>
        <v>68.25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8315</v>
      </c>
      <c r="P2815" t="s">
        <v>8316</v>
      </c>
      <c r="Q2815" s="9">
        <f t="shared" si="172"/>
        <v>128</v>
      </c>
      <c r="R2815">
        <f t="shared" si="173"/>
        <v>37.21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8315</v>
      </c>
      <c r="P2816" t="s">
        <v>8316</v>
      </c>
      <c r="Q2816" s="9">
        <f t="shared" si="172"/>
        <v>108</v>
      </c>
      <c r="R2816">
        <f t="shared" si="173"/>
        <v>25.25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8315</v>
      </c>
      <c r="P2817" t="s">
        <v>8316</v>
      </c>
      <c r="Q2817" s="9">
        <f t="shared" si="172"/>
        <v>242</v>
      </c>
      <c r="R2817">
        <f t="shared" si="173"/>
        <v>43.21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8315</v>
      </c>
      <c r="P2818" t="s">
        <v>8316</v>
      </c>
      <c r="Q2818" s="9">
        <f t="shared" ref="Q2818:Q2881" si="176">ROUND(E2818/D2818*100,0)</f>
        <v>142</v>
      </c>
      <c r="R2818">
        <f t="shared" si="173"/>
        <v>25.13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8315</v>
      </c>
      <c r="P2819" t="s">
        <v>8316</v>
      </c>
      <c r="Q2819" s="9">
        <f t="shared" si="176"/>
        <v>130</v>
      </c>
      <c r="R2819">
        <f t="shared" ref="R2819:R2882" si="177">IFERROR(ROUND(E2819/L2819,2),0)</f>
        <v>23.64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8315</v>
      </c>
      <c r="P2820" t="s">
        <v>8316</v>
      </c>
      <c r="Q2820" s="9">
        <f t="shared" si="176"/>
        <v>106</v>
      </c>
      <c r="R2820">
        <f t="shared" si="177"/>
        <v>103.95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8315</v>
      </c>
      <c r="P2821" t="s">
        <v>8316</v>
      </c>
      <c r="Q2821" s="9">
        <f t="shared" si="176"/>
        <v>105</v>
      </c>
      <c r="R2821">
        <f t="shared" si="177"/>
        <v>50.38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8315</v>
      </c>
      <c r="P2822" t="s">
        <v>8316</v>
      </c>
      <c r="Q2822" s="9">
        <f t="shared" si="176"/>
        <v>136</v>
      </c>
      <c r="R2822">
        <f t="shared" si="177"/>
        <v>13.6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8315</v>
      </c>
      <c r="P2823" t="s">
        <v>8316</v>
      </c>
      <c r="Q2823" s="9">
        <f t="shared" si="176"/>
        <v>100</v>
      </c>
      <c r="R2823">
        <f t="shared" si="177"/>
        <v>28.57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8315</v>
      </c>
      <c r="P2824" t="s">
        <v>8316</v>
      </c>
      <c r="Q2824" s="9">
        <f t="shared" si="176"/>
        <v>100</v>
      </c>
      <c r="R2824">
        <f t="shared" si="177"/>
        <v>63.83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8315</v>
      </c>
      <c r="P2825" t="s">
        <v>8316</v>
      </c>
      <c r="Q2825" s="9">
        <f t="shared" si="176"/>
        <v>124</v>
      </c>
      <c r="R2825">
        <f t="shared" si="177"/>
        <v>8.86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8315</v>
      </c>
      <c r="P2826" t="s">
        <v>8316</v>
      </c>
      <c r="Q2826" s="9">
        <f t="shared" si="176"/>
        <v>117</v>
      </c>
      <c r="R2826">
        <f t="shared" si="177"/>
        <v>50.67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8315</v>
      </c>
      <c r="P2827" t="s">
        <v>8316</v>
      </c>
      <c r="Q2827" s="9">
        <f t="shared" si="176"/>
        <v>103</v>
      </c>
      <c r="R2827">
        <f t="shared" si="177"/>
        <v>60.78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8315</v>
      </c>
      <c r="P2828" t="s">
        <v>8316</v>
      </c>
      <c r="Q2828" s="9">
        <f t="shared" si="176"/>
        <v>108</v>
      </c>
      <c r="R2828">
        <f t="shared" si="177"/>
        <v>113.42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8315</v>
      </c>
      <c r="P2829" t="s">
        <v>8316</v>
      </c>
      <c r="Q2829" s="9">
        <f t="shared" si="176"/>
        <v>120</v>
      </c>
      <c r="R2829">
        <f t="shared" si="177"/>
        <v>104.57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8315</v>
      </c>
      <c r="P2830" t="s">
        <v>8316</v>
      </c>
      <c r="Q2830" s="9">
        <f t="shared" si="176"/>
        <v>100</v>
      </c>
      <c r="R2830">
        <f t="shared" si="177"/>
        <v>98.31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8315</v>
      </c>
      <c r="P2831" t="s">
        <v>8316</v>
      </c>
      <c r="Q2831" s="9">
        <f t="shared" si="176"/>
        <v>107</v>
      </c>
      <c r="R2831">
        <f t="shared" si="177"/>
        <v>35.04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8315</v>
      </c>
      <c r="P2832" t="s">
        <v>8316</v>
      </c>
      <c r="Q2832" s="9">
        <f t="shared" si="176"/>
        <v>100</v>
      </c>
      <c r="R2832">
        <f t="shared" si="177"/>
        <v>272.73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8315</v>
      </c>
      <c r="P2833" t="s">
        <v>8316</v>
      </c>
      <c r="Q2833" s="9">
        <f t="shared" si="176"/>
        <v>111</v>
      </c>
      <c r="R2833">
        <f t="shared" si="177"/>
        <v>63.85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8315</v>
      </c>
      <c r="P2834" t="s">
        <v>8316</v>
      </c>
      <c r="Q2834" s="9">
        <f t="shared" si="176"/>
        <v>115</v>
      </c>
      <c r="R2834">
        <f t="shared" si="177"/>
        <v>30.19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8315</v>
      </c>
      <c r="P2835" t="s">
        <v>8316</v>
      </c>
      <c r="Q2835" s="9">
        <f t="shared" si="176"/>
        <v>108</v>
      </c>
      <c r="R2835">
        <f t="shared" si="177"/>
        <v>83.51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8315</v>
      </c>
      <c r="P2836" t="s">
        <v>8316</v>
      </c>
      <c r="Q2836" s="9">
        <f t="shared" si="176"/>
        <v>170</v>
      </c>
      <c r="R2836">
        <f t="shared" si="177"/>
        <v>64.760000000000005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8315</v>
      </c>
      <c r="P2837" t="s">
        <v>8316</v>
      </c>
      <c r="Q2837" s="9">
        <f t="shared" si="176"/>
        <v>187</v>
      </c>
      <c r="R2837">
        <f t="shared" si="177"/>
        <v>20.12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8315</v>
      </c>
      <c r="P2838" t="s">
        <v>8316</v>
      </c>
      <c r="Q2838" s="9">
        <f t="shared" si="176"/>
        <v>108</v>
      </c>
      <c r="R2838">
        <f t="shared" si="177"/>
        <v>44.09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8315</v>
      </c>
      <c r="P2839" t="s">
        <v>8316</v>
      </c>
      <c r="Q2839" s="9">
        <f t="shared" si="176"/>
        <v>100</v>
      </c>
      <c r="R2839">
        <f t="shared" si="177"/>
        <v>40.479999999999997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8315</v>
      </c>
      <c r="P2840" t="s">
        <v>8316</v>
      </c>
      <c r="Q2840" s="9">
        <f t="shared" si="176"/>
        <v>120</v>
      </c>
      <c r="R2840">
        <f t="shared" si="177"/>
        <v>44.54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8315</v>
      </c>
      <c r="P2841" t="s">
        <v>8316</v>
      </c>
      <c r="Q2841" s="9">
        <f t="shared" si="176"/>
        <v>111</v>
      </c>
      <c r="R2841">
        <f t="shared" si="177"/>
        <v>125.81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8315</v>
      </c>
      <c r="P2842" t="s">
        <v>8316</v>
      </c>
      <c r="Q2842" s="9">
        <f t="shared" si="176"/>
        <v>104</v>
      </c>
      <c r="R2842">
        <f t="shared" si="177"/>
        <v>19.7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8315</v>
      </c>
      <c r="P2843" t="s">
        <v>8316</v>
      </c>
      <c r="Q2843" s="9">
        <f t="shared" si="176"/>
        <v>1</v>
      </c>
      <c r="R2843">
        <f t="shared" si="177"/>
        <v>10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8315</v>
      </c>
      <c r="P2844" t="s">
        <v>8316</v>
      </c>
      <c r="Q2844" s="9">
        <f t="shared" si="176"/>
        <v>0</v>
      </c>
      <c r="R2844">
        <f t="shared" si="177"/>
        <v>0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8315</v>
      </c>
      <c r="P2845" t="s">
        <v>8316</v>
      </c>
      <c r="Q2845" s="9">
        <f t="shared" si="176"/>
        <v>0</v>
      </c>
      <c r="R2845">
        <f t="shared" si="177"/>
        <v>0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8315</v>
      </c>
      <c r="P2846" t="s">
        <v>8316</v>
      </c>
      <c r="Q2846" s="9">
        <f t="shared" si="176"/>
        <v>5</v>
      </c>
      <c r="R2846">
        <f t="shared" si="177"/>
        <v>30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8315</v>
      </c>
      <c r="P2847" t="s">
        <v>8316</v>
      </c>
      <c r="Q2847" s="9">
        <f t="shared" si="176"/>
        <v>32</v>
      </c>
      <c r="R2847">
        <f t="shared" si="177"/>
        <v>60.67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8315</v>
      </c>
      <c r="P2848" t="s">
        <v>8316</v>
      </c>
      <c r="Q2848" s="9">
        <f t="shared" si="176"/>
        <v>0</v>
      </c>
      <c r="R2848">
        <f t="shared" si="177"/>
        <v>0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8315</v>
      </c>
      <c r="P2849" t="s">
        <v>8316</v>
      </c>
      <c r="Q2849" s="9">
        <f t="shared" si="176"/>
        <v>0</v>
      </c>
      <c r="R2849">
        <f t="shared" si="177"/>
        <v>0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8315</v>
      </c>
      <c r="P2850" t="s">
        <v>8316</v>
      </c>
      <c r="Q2850" s="9">
        <f t="shared" si="176"/>
        <v>0</v>
      </c>
      <c r="R2850">
        <f t="shared" si="177"/>
        <v>23.33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8315</v>
      </c>
      <c r="P2851" t="s">
        <v>8316</v>
      </c>
      <c r="Q2851" s="9">
        <f t="shared" si="176"/>
        <v>1</v>
      </c>
      <c r="R2851">
        <f t="shared" si="177"/>
        <v>5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8315</v>
      </c>
      <c r="P2852" t="s">
        <v>8316</v>
      </c>
      <c r="Q2852" s="9">
        <f t="shared" si="176"/>
        <v>4</v>
      </c>
      <c r="R2852">
        <f t="shared" si="177"/>
        <v>23.92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8315</v>
      </c>
      <c r="P2853" t="s">
        <v>8316</v>
      </c>
      <c r="Q2853" s="9">
        <f t="shared" si="176"/>
        <v>0</v>
      </c>
      <c r="R2853">
        <f t="shared" si="177"/>
        <v>0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8315</v>
      </c>
      <c r="P2854" t="s">
        <v>8316</v>
      </c>
      <c r="Q2854" s="9">
        <f t="shared" si="176"/>
        <v>2</v>
      </c>
      <c r="R2854">
        <f t="shared" si="177"/>
        <v>15.83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8315</v>
      </c>
      <c r="P2855" t="s">
        <v>8316</v>
      </c>
      <c r="Q2855" s="9">
        <f t="shared" si="176"/>
        <v>0</v>
      </c>
      <c r="R2855">
        <f t="shared" si="177"/>
        <v>0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8315</v>
      </c>
      <c r="P2856" t="s">
        <v>8316</v>
      </c>
      <c r="Q2856" s="9">
        <f t="shared" si="176"/>
        <v>42</v>
      </c>
      <c r="R2856">
        <f t="shared" si="177"/>
        <v>29.79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8315</v>
      </c>
      <c r="P2857" t="s">
        <v>8316</v>
      </c>
      <c r="Q2857" s="9">
        <f t="shared" si="176"/>
        <v>50</v>
      </c>
      <c r="R2857">
        <f t="shared" si="177"/>
        <v>60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8315</v>
      </c>
      <c r="P2858" t="s">
        <v>8316</v>
      </c>
      <c r="Q2858" s="9">
        <f t="shared" si="176"/>
        <v>5</v>
      </c>
      <c r="R2858">
        <f t="shared" si="177"/>
        <v>24.33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8315</v>
      </c>
      <c r="P2859" t="s">
        <v>8316</v>
      </c>
      <c r="Q2859" s="9">
        <f t="shared" si="176"/>
        <v>20</v>
      </c>
      <c r="R2859">
        <f t="shared" si="177"/>
        <v>500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8315</v>
      </c>
      <c r="P2860" t="s">
        <v>8316</v>
      </c>
      <c r="Q2860" s="9">
        <f t="shared" si="176"/>
        <v>0</v>
      </c>
      <c r="R2860">
        <f t="shared" si="177"/>
        <v>0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8315</v>
      </c>
      <c r="P2861" t="s">
        <v>8316</v>
      </c>
      <c r="Q2861" s="9">
        <f t="shared" si="176"/>
        <v>2</v>
      </c>
      <c r="R2861">
        <f t="shared" si="177"/>
        <v>35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8315</v>
      </c>
      <c r="P2862" t="s">
        <v>8316</v>
      </c>
      <c r="Q2862" s="9">
        <f t="shared" si="176"/>
        <v>7</v>
      </c>
      <c r="R2862">
        <f t="shared" si="177"/>
        <v>29.56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8315</v>
      </c>
      <c r="P2863" t="s">
        <v>8316</v>
      </c>
      <c r="Q2863" s="9">
        <f t="shared" si="176"/>
        <v>32</v>
      </c>
      <c r="R2863">
        <f t="shared" si="177"/>
        <v>26.67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8315</v>
      </c>
      <c r="P2864" t="s">
        <v>8316</v>
      </c>
      <c r="Q2864" s="9">
        <f t="shared" si="176"/>
        <v>0</v>
      </c>
      <c r="R2864">
        <f t="shared" si="177"/>
        <v>18.329999999999998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8315</v>
      </c>
      <c r="P2865" t="s">
        <v>8316</v>
      </c>
      <c r="Q2865" s="9">
        <f t="shared" si="176"/>
        <v>0</v>
      </c>
      <c r="R2865">
        <f t="shared" si="177"/>
        <v>20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8315</v>
      </c>
      <c r="P2866" t="s">
        <v>8316</v>
      </c>
      <c r="Q2866" s="9">
        <f t="shared" si="176"/>
        <v>2</v>
      </c>
      <c r="R2866">
        <f t="shared" si="177"/>
        <v>13.33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8315</v>
      </c>
      <c r="P2867" t="s">
        <v>8316</v>
      </c>
      <c r="Q2867" s="9">
        <f t="shared" si="176"/>
        <v>0</v>
      </c>
      <c r="R2867">
        <f t="shared" si="177"/>
        <v>0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8315</v>
      </c>
      <c r="P2868" t="s">
        <v>8316</v>
      </c>
      <c r="Q2868" s="9">
        <f t="shared" si="176"/>
        <v>1</v>
      </c>
      <c r="R2868">
        <f t="shared" si="177"/>
        <v>22.5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8315</v>
      </c>
      <c r="P2869" t="s">
        <v>8316</v>
      </c>
      <c r="Q2869" s="9">
        <f t="shared" si="176"/>
        <v>20</v>
      </c>
      <c r="R2869">
        <f t="shared" si="177"/>
        <v>50.4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8315</v>
      </c>
      <c r="P2870" t="s">
        <v>8316</v>
      </c>
      <c r="Q2870" s="9">
        <f t="shared" si="176"/>
        <v>42</v>
      </c>
      <c r="R2870">
        <f t="shared" si="177"/>
        <v>105.03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8315</v>
      </c>
      <c r="P2871" t="s">
        <v>8316</v>
      </c>
      <c r="Q2871" s="9">
        <f t="shared" si="176"/>
        <v>1</v>
      </c>
      <c r="R2871">
        <f t="shared" si="177"/>
        <v>35.4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8315</v>
      </c>
      <c r="P2872" t="s">
        <v>8316</v>
      </c>
      <c r="Q2872" s="9">
        <f t="shared" si="176"/>
        <v>15</v>
      </c>
      <c r="R2872">
        <f t="shared" si="177"/>
        <v>83.33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8315</v>
      </c>
      <c r="P2873" t="s">
        <v>8316</v>
      </c>
      <c r="Q2873" s="9">
        <f t="shared" si="176"/>
        <v>5</v>
      </c>
      <c r="R2873">
        <f t="shared" si="177"/>
        <v>35.92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8315</v>
      </c>
      <c r="P2874" t="s">
        <v>8316</v>
      </c>
      <c r="Q2874" s="9">
        <f t="shared" si="176"/>
        <v>0</v>
      </c>
      <c r="R2874">
        <f t="shared" si="177"/>
        <v>0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8315</v>
      </c>
      <c r="P2875" t="s">
        <v>8316</v>
      </c>
      <c r="Q2875" s="9">
        <f t="shared" si="176"/>
        <v>38</v>
      </c>
      <c r="R2875">
        <f t="shared" si="177"/>
        <v>119.13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8315</v>
      </c>
      <c r="P2876" t="s">
        <v>8316</v>
      </c>
      <c r="Q2876" s="9">
        <f t="shared" si="176"/>
        <v>5</v>
      </c>
      <c r="R2876">
        <f t="shared" si="177"/>
        <v>90.33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8315</v>
      </c>
      <c r="P2877" t="s">
        <v>8316</v>
      </c>
      <c r="Q2877" s="9">
        <f t="shared" si="176"/>
        <v>0</v>
      </c>
      <c r="R2877">
        <f t="shared" si="177"/>
        <v>2.33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8315</v>
      </c>
      <c r="P2878" t="s">
        <v>8316</v>
      </c>
      <c r="Q2878" s="9">
        <f t="shared" si="176"/>
        <v>0</v>
      </c>
      <c r="R2878">
        <f t="shared" si="177"/>
        <v>0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8315</v>
      </c>
      <c r="P2879" t="s">
        <v>8316</v>
      </c>
      <c r="Q2879" s="9">
        <f t="shared" si="176"/>
        <v>11</v>
      </c>
      <c r="R2879">
        <f t="shared" si="177"/>
        <v>108.33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8315</v>
      </c>
      <c r="P2880" t="s">
        <v>8316</v>
      </c>
      <c r="Q2880" s="9">
        <f t="shared" si="176"/>
        <v>2</v>
      </c>
      <c r="R2880">
        <f t="shared" si="177"/>
        <v>15.75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8315</v>
      </c>
      <c r="P2881" t="s">
        <v>8316</v>
      </c>
      <c r="Q2881" s="9">
        <f t="shared" si="176"/>
        <v>0</v>
      </c>
      <c r="R2881">
        <f t="shared" si="177"/>
        <v>29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8315</v>
      </c>
      <c r="P2882" t="s">
        <v>8316</v>
      </c>
      <c r="Q2882" s="9">
        <f t="shared" ref="Q2882:Q2945" si="180">ROUND(E2882/D2882*100,0)</f>
        <v>23</v>
      </c>
      <c r="R2882">
        <f t="shared" si="177"/>
        <v>96.55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8315</v>
      </c>
      <c r="P2883" t="s">
        <v>8316</v>
      </c>
      <c r="Q2883" s="9">
        <f t="shared" si="180"/>
        <v>0</v>
      </c>
      <c r="R2883">
        <f t="shared" ref="R2883:R2946" si="181">IFERROR(ROUND(E2883/L2883,2),0)</f>
        <v>0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8315</v>
      </c>
      <c r="P2884" t="s">
        <v>8316</v>
      </c>
      <c r="Q2884" s="9">
        <f t="shared" si="180"/>
        <v>34</v>
      </c>
      <c r="R2884">
        <f t="shared" si="181"/>
        <v>63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8315</v>
      </c>
      <c r="P2885" t="s">
        <v>8316</v>
      </c>
      <c r="Q2885" s="9">
        <f t="shared" si="180"/>
        <v>19</v>
      </c>
      <c r="R2885">
        <f t="shared" si="181"/>
        <v>381.6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8315</v>
      </c>
      <c r="P2886" t="s">
        <v>8316</v>
      </c>
      <c r="Q2886" s="9">
        <f t="shared" si="180"/>
        <v>0</v>
      </c>
      <c r="R2886">
        <f t="shared" si="181"/>
        <v>46.25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8315</v>
      </c>
      <c r="P2887" t="s">
        <v>8316</v>
      </c>
      <c r="Q2887" s="9">
        <f t="shared" si="180"/>
        <v>33</v>
      </c>
      <c r="R2887">
        <f t="shared" si="181"/>
        <v>26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8315</v>
      </c>
      <c r="P2888" t="s">
        <v>8316</v>
      </c>
      <c r="Q2888" s="9">
        <f t="shared" si="180"/>
        <v>5</v>
      </c>
      <c r="R2888">
        <f t="shared" si="181"/>
        <v>10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8315</v>
      </c>
      <c r="P2889" t="s">
        <v>8316</v>
      </c>
      <c r="Q2889" s="9">
        <f t="shared" si="180"/>
        <v>0</v>
      </c>
      <c r="R2889">
        <f t="shared" si="181"/>
        <v>5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8315</v>
      </c>
      <c r="P2890" t="s">
        <v>8316</v>
      </c>
      <c r="Q2890" s="9">
        <f t="shared" si="180"/>
        <v>0</v>
      </c>
      <c r="R2890">
        <f t="shared" si="181"/>
        <v>0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8315</v>
      </c>
      <c r="P2891" t="s">
        <v>8316</v>
      </c>
      <c r="Q2891" s="9">
        <f t="shared" si="180"/>
        <v>38</v>
      </c>
      <c r="R2891">
        <f t="shared" si="181"/>
        <v>81.569999999999993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8315</v>
      </c>
      <c r="P2892" t="s">
        <v>8316</v>
      </c>
      <c r="Q2892" s="9">
        <f t="shared" si="180"/>
        <v>1</v>
      </c>
      <c r="R2892">
        <f t="shared" si="181"/>
        <v>7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8315</v>
      </c>
      <c r="P2893" t="s">
        <v>8316</v>
      </c>
      <c r="Q2893" s="9">
        <f t="shared" si="180"/>
        <v>3</v>
      </c>
      <c r="R2893">
        <f t="shared" si="181"/>
        <v>27.3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8315</v>
      </c>
      <c r="P2894" t="s">
        <v>8316</v>
      </c>
      <c r="Q2894" s="9">
        <f t="shared" si="180"/>
        <v>9</v>
      </c>
      <c r="R2894">
        <f t="shared" si="181"/>
        <v>29.41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8315</v>
      </c>
      <c r="P2895" t="s">
        <v>8316</v>
      </c>
      <c r="Q2895" s="9">
        <f t="shared" si="180"/>
        <v>1</v>
      </c>
      <c r="R2895">
        <f t="shared" si="181"/>
        <v>12.5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8315</v>
      </c>
      <c r="P2896" t="s">
        <v>8316</v>
      </c>
      <c r="Q2896" s="9">
        <f t="shared" si="180"/>
        <v>0</v>
      </c>
      <c r="R2896">
        <f t="shared" si="181"/>
        <v>0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8315</v>
      </c>
      <c r="P2897" t="s">
        <v>8316</v>
      </c>
      <c r="Q2897" s="9">
        <f t="shared" si="180"/>
        <v>5</v>
      </c>
      <c r="R2897">
        <f t="shared" si="181"/>
        <v>5.75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8315</v>
      </c>
      <c r="P2898" t="s">
        <v>8316</v>
      </c>
      <c r="Q2898" s="9">
        <f t="shared" si="180"/>
        <v>21</v>
      </c>
      <c r="R2898">
        <f t="shared" si="181"/>
        <v>52.08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8315</v>
      </c>
      <c r="P2899" t="s">
        <v>8316</v>
      </c>
      <c r="Q2899" s="9">
        <f t="shared" si="180"/>
        <v>5</v>
      </c>
      <c r="R2899">
        <f t="shared" si="181"/>
        <v>183.33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8315</v>
      </c>
      <c r="P2900" t="s">
        <v>8316</v>
      </c>
      <c r="Q2900" s="9">
        <f t="shared" si="180"/>
        <v>4</v>
      </c>
      <c r="R2900">
        <f t="shared" si="181"/>
        <v>26.33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8315</v>
      </c>
      <c r="P2901" t="s">
        <v>8316</v>
      </c>
      <c r="Q2901" s="9">
        <f t="shared" si="180"/>
        <v>0</v>
      </c>
      <c r="R2901">
        <f t="shared" si="181"/>
        <v>0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8315</v>
      </c>
      <c r="P2902" t="s">
        <v>8316</v>
      </c>
      <c r="Q2902" s="9">
        <f t="shared" si="180"/>
        <v>62</v>
      </c>
      <c r="R2902">
        <f t="shared" si="181"/>
        <v>486.43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8315</v>
      </c>
      <c r="P2903" t="s">
        <v>8316</v>
      </c>
      <c r="Q2903" s="9">
        <f t="shared" si="180"/>
        <v>1</v>
      </c>
      <c r="R2903">
        <f t="shared" si="181"/>
        <v>3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8315</v>
      </c>
      <c r="P2904" t="s">
        <v>8316</v>
      </c>
      <c r="Q2904" s="9">
        <f t="shared" si="180"/>
        <v>0</v>
      </c>
      <c r="R2904">
        <f t="shared" si="181"/>
        <v>25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8315</v>
      </c>
      <c r="P2905" t="s">
        <v>8316</v>
      </c>
      <c r="Q2905" s="9">
        <f t="shared" si="180"/>
        <v>1</v>
      </c>
      <c r="R2905">
        <f t="shared" si="181"/>
        <v>9.75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8315</v>
      </c>
      <c r="P2906" t="s">
        <v>8316</v>
      </c>
      <c r="Q2906" s="9">
        <f t="shared" si="180"/>
        <v>5</v>
      </c>
      <c r="R2906">
        <f t="shared" si="181"/>
        <v>18.75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8315</v>
      </c>
      <c r="P2907" t="s">
        <v>8316</v>
      </c>
      <c r="Q2907" s="9">
        <f t="shared" si="180"/>
        <v>18</v>
      </c>
      <c r="R2907">
        <f t="shared" si="181"/>
        <v>36.590000000000003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8315</v>
      </c>
      <c r="P2908" t="s">
        <v>8316</v>
      </c>
      <c r="Q2908" s="9">
        <f t="shared" si="180"/>
        <v>9</v>
      </c>
      <c r="R2908">
        <f t="shared" si="181"/>
        <v>80.709999999999994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8315</v>
      </c>
      <c r="P2909" t="s">
        <v>8316</v>
      </c>
      <c r="Q2909" s="9">
        <f t="shared" si="180"/>
        <v>0</v>
      </c>
      <c r="R2909">
        <f t="shared" si="181"/>
        <v>1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8315</v>
      </c>
      <c r="P2910" t="s">
        <v>8316</v>
      </c>
      <c r="Q2910" s="9">
        <f t="shared" si="180"/>
        <v>3</v>
      </c>
      <c r="R2910">
        <f t="shared" si="181"/>
        <v>52.8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8315</v>
      </c>
      <c r="P2911" t="s">
        <v>8316</v>
      </c>
      <c r="Q2911" s="9">
        <f t="shared" si="180"/>
        <v>0</v>
      </c>
      <c r="R2911">
        <f t="shared" si="181"/>
        <v>20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8315</v>
      </c>
      <c r="P2912" t="s">
        <v>8316</v>
      </c>
      <c r="Q2912" s="9">
        <f t="shared" si="180"/>
        <v>0</v>
      </c>
      <c r="R2912">
        <f t="shared" si="181"/>
        <v>1</v>
      </c>
      <c r="S2912" s="16">
        <f t="shared" si="182"/>
        <v>42107.841284722221</v>
      </c>
      <c r="T2912" s="16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8315</v>
      </c>
      <c r="P2913" t="s">
        <v>8316</v>
      </c>
      <c r="Q2913" s="9">
        <f t="shared" si="180"/>
        <v>37</v>
      </c>
      <c r="R2913">
        <f t="shared" si="181"/>
        <v>46.93</v>
      </c>
      <c r="S2913" s="16">
        <f t="shared" si="182"/>
        <v>42142.768819444449</v>
      </c>
      <c r="T2913" s="16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8315</v>
      </c>
      <c r="P2914" t="s">
        <v>8316</v>
      </c>
      <c r="Q2914" s="9">
        <f t="shared" si="180"/>
        <v>14</v>
      </c>
      <c r="R2914">
        <f t="shared" si="181"/>
        <v>78.08</v>
      </c>
      <c r="S2914" s="16">
        <f t="shared" si="182"/>
        <v>42354.131643518514</v>
      </c>
      <c r="T2914" s="16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8315</v>
      </c>
      <c r="P2915" t="s">
        <v>8316</v>
      </c>
      <c r="Q2915" s="9">
        <f t="shared" si="180"/>
        <v>0</v>
      </c>
      <c r="R2915">
        <f t="shared" si="181"/>
        <v>1</v>
      </c>
      <c r="S2915" s="16">
        <f t="shared" si="182"/>
        <v>41828.922905092593</v>
      </c>
      <c r="T2915" s="16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8315</v>
      </c>
      <c r="P2916" t="s">
        <v>8316</v>
      </c>
      <c r="Q2916" s="9">
        <f t="shared" si="180"/>
        <v>0</v>
      </c>
      <c r="R2916">
        <f t="shared" si="181"/>
        <v>1</v>
      </c>
      <c r="S2916" s="16">
        <f t="shared" si="182"/>
        <v>42017.907337962963</v>
      </c>
      <c r="T2916" s="16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8315</v>
      </c>
      <c r="P2917" t="s">
        <v>8316</v>
      </c>
      <c r="Q2917" s="9">
        <f t="shared" si="180"/>
        <v>61</v>
      </c>
      <c r="R2917">
        <f t="shared" si="181"/>
        <v>203.67</v>
      </c>
      <c r="S2917" s="16">
        <f t="shared" si="182"/>
        <v>42415.398032407407</v>
      </c>
      <c r="T2917" s="16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8315</v>
      </c>
      <c r="P2918" t="s">
        <v>8316</v>
      </c>
      <c r="Q2918" s="9">
        <f t="shared" si="180"/>
        <v>8</v>
      </c>
      <c r="R2918">
        <f t="shared" si="181"/>
        <v>20.71</v>
      </c>
      <c r="S2918" s="16">
        <f t="shared" si="182"/>
        <v>41755.476724537039</v>
      </c>
      <c r="T2918" s="16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8315</v>
      </c>
      <c r="P2919" t="s">
        <v>8316</v>
      </c>
      <c r="Q2919" s="9">
        <f t="shared" si="180"/>
        <v>22</v>
      </c>
      <c r="R2919">
        <f t="shared" si="181"/>
        <v>48.56</v>
      </c>
      <c r="S2919" s="16">
        <f t="shared" si="182"/>
        <v>42245.234340277777</v>
      </c>
      <c r="T2919" s="16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8315</v>
      </c>
      <c r="P2920" t="s">
        <v>8316</v>
      </c>
      <c r="Q2920" s="9">
        <f t="shared" si="180"/>
        <v>27</v>
      </c>
      <c r="R2920">
        <f t="shared" si="181"/>
        <v>68.099999999999994</v>
      </c>
      <c r="S2920" s="16">
        <f t="shared" si="182"/>
        <v>42278.629710648151</v>
      </c>
      <c r="T2920" s="16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8315</v>
      </c>
      <c r="P2921" t="s">
        <v>8316</v>
      </c>
      <c r="Q2921" s="9">
        <f t="shared" si="180"/>
        <v>9</v>
      </c>
      <c r="R2921">
        <f t="shared" si="181"/>
        <v>8.5</v>
      </c>
      <c r="S2921" s="16">
        <f t="shared" si="182"/>
        <v>41826.61954861111</v>
      </c>
      <c r="T2921" s="16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8315</v>
      </c>
      <c r="P2922" t="s">
        <v>8316</v>
      </c>
      <c r="Q2922" s="9">
        <f t="shared" si="180"/>
        <v>27</v>
      </c>
      <c r="R2922">
        <f t="shared" si="181"/>
        <v>51.62</v>
      </c>
      <c r="S2922" s="16">
        <f t="shared" si="182"/>
        <v>42058.792476851857</v>
      </c>
      <c r="T2922" s="16">
        <f t="shared" si="183"/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8315</v>
      </c>
      <c r="P2923" t="s">
        <v>8357</v>
      </c>
      <c r="Q2923" s="9">
        <f t="shared" si="180"/>
        <v>129</v>
      </c>
      <c r="R2923">
        <f t="shared" si="181"/>
        <v>43</v>
      </c>
      <c r="S2923" s="16">
        <f t="shared" si="182"/>
        <v>41877.886620370373</v>
      </c>
      <c r="T2923" s="16">
        <f t="shared" si="183"/>
        <v>41907.886620370373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8315</v>
      </c>
      <c r="P2924" t="s">
        <v>8357</v>
      </c>
      <c r="Q2924" s="9">
        <f t="shared" si="180"/>
        <v>100</v>
      </c>
      <c r="R2924">
        <f t="shared" si="181"/>
        <v>83.33</v>
      </c>
      <c r="S2924" s="16">
        <f t="shared" si="182"/>
        <v>42097.874155092592</v>
      </c>
      <c r="T2924" s="16">
        <f t="shared" si="183"/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8315</v>
      </c>
      <c r="P2925" t="s">
        <v>8357</v>
      </c>
      <c r="Q2925" s="9">
        <f t="shared" si="180"/>
        <v>100</v>
      </c>
      <c r="R2925">
        <f t="shared" si="181"/>
        <v>30</v>
      </c>
      <c r="S2925" s="16">
        <f t="shared" si="182"/>
        <v>42013.15253472222</v>
      </c>
      <c r="T2925" s="16">
        <f t="shared" si="183"/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8315</v>
      </c>
      <c r="P2926" t="s">
        <v>8357</v>
      </c>
      <c r="Q2926" s="9">
        <f t="shared" si="180"/>
        <v>103</v>
      </c>
      <c r="R2926">
        <f t="shared" si="181"/>
        <v>175.51</v>
      </c>
      <c r="S2926" s="16">
        <f t="shared" si="182"/>
        <v>42103.556828703702</v>
      </c>
      <c r="T2926" s="16">
        <f t="shared" si="183"/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8315</v>
      </c>
      <c r="P2927" t="s">
        <v>8357</v>
      </c>
      <c r="Q2927" s="9">
        <f t="shared" si="180"/>
        <v>102</v>
      </c>
      <c r="R2927">
        <f t="shared" si="181"/>
        <v>231.66</v>
      </c>
      <c r="S2927" s="16">
        <f t="shared" si="182"/>
        <v>41863.584120370368</v>
      </c>
      <c r="T2927" s="16">
        <f t="shared" si="183"/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8315</v>
      </c>
      <c r="P2928" t="s">
        <v>8357</v>
      </c>
      <c r="Q2928" s="9">
        <f t="shared" si="180"/>
        <v>125</v>
      </c>
      <c r="R2928">
        <f t="shared" si="181"/>
        <v>75</v>
      </c>
      <c r="S2928" s="16">
        <f t="shared" si="182"/>
        <v>42044.765960648147</v>
      </c>
      <c r="T2928" s="16">
        <f t="shared" si="183"/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8315</v>
      </c>
      <c r="P2929" t="s">
        <v>8357</v>
      </c>
      <c r="Q2929" s="9">
        <f t="shared" si="180"/>
        <v>131</v>
      </c>
      <c r="R2929">
        <f t="shared" si="181"/>
        <v>112.14</v>
      </c>
      <c r="S2929" s="16">
        <f t="shared" si="182"/>
        <v>41806.669317129628</v>
      </c>
      <c r="T2929" s="16">
        <f t="shared" si="183"/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8315</v>
      </c>
      <c r="P2930" t="s">
        <v>8357</v>
      </c>
      <c r="Q2930" s="9">
        <f t="shared" si="180"/>
        <v>100</v>
      </c>
      <c r="R2930">
        <f t="shared" si="181"/>
        <v>41.67</v>
      </c>
      <c r="S2930" s="16">
        <f t="shared" si="182"/>
        <v>42403.998217592598</v>
      </c>
      <c r="T2930" s="16">
        <f t="shared" si="183"/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8315</v>
      </c>
      <c r="P2931" t="s">
        <v>8357</v>
      </c>
      <c r="Q2931" s="9">
        <f t="shared" si="180"/>
        <v>102</v>
      </c>
      <c r="R2931">
        <f t="shared" si="181"/>
        <v>255.17</v>
      </c>
      <c r="S2931" s="16">
        <f t="shared" si="182"/>
        <v>41754.564328703702</v>
      </c>
      <c r="T2931" s="16">
        <f t="shared" si="183"/>
        <v>41784.564328703702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8315</v>
      </c>
      <c r="P2932" t="s">
        <v>8357</v>
      </c>
      <c r="Q2932" s="9">
        <f t="shared" si="180"/>
        <v>101</v>
      </c>
      <c r="R2932">
        <f t="shared" si="181"/>
        <v>162.77000000000001</v>
      </c>
      <c r="S2932" s="16">
        <f t="shared" si="182"/>
        <v>42101.584074074075</v>
      </c>
      <c r="T2932" s="16">
        <f t="shared" si="183"/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8315</v>
      </c>
      <c r="P2933" t="s">
        <v>8357</v>
      </c>
      <c r="Q2933" s="9">
        <f t="shared" si="180"/>
        <v>106</v>
      </c>
      <c r="R2933">
        <f t="shared" si="181"/>
        <v>88.33</v>
      </c>
      <c r="S2933" s="16">
        <f t="shared" si="182"/>
        <v>41872.291238425925</v>
      </c>
      <c r="T2933" s="16">
        <f t="shared" si="183"/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8315</v>
      </c>
      <c r="P2934" t="s">
        <v>8357</v>
      </c>
      <c r="Q2934" s="9">
        <f t="shared" si="180"/>
        <v>105</v>
      </c>
      <c r="R2934">
        <f t="shared" si="181"/>
        <v>85.74</v>
      </c>
      <c r="S2934" s="16">
        <f t="shared" si="182"/>
        <v>42025.164780092593</v>
      </c>
      <c r="T2934" s="16">
        <f t="shared" si="183"/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8315</v>
      </c>
      <c r="P2935" t="s">
        <v>8357</v>
      </c>
      <c r="Q2935" s="9">
        <f t="shared" si="180"/>
        <v>103</v>
      </c>
      <c r="R2935">
        <f t="shared" si="181"/>
        <v>47.57</v>
      </c>
      <c r="S2935" s="16">
        <f t="shared" si="182"/>
        <v>42495.956631944442</v>
      </c>
      <c r="T2935" s="16">
        <f t="shared" si="183"/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8315</v>
      </c>
      <c r="P2936" t="s">
        <v>8357</v>
      </c>
      <c r="Q2936" s="9">
        <f t="shared" si="180"/>
        <v>108</v>
      </c>
      <c r="R2936">
        <f t="shared" si="181"/>
        <v>72.97</v>
      </c>
      <c r="S2936" s="16">
        <f t="shared" si="182"/>
        <v>41775.636157407411</v>
      </c>
      <c r="T2936" s="16">
        <f t="shared" si="183"/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8315</v>
      </c>
      <c r="P2937" t="s">
        <v>8357</v>
      </c>
      <c r="Q2937" s="9">
        <f t="shared" si="180"/>
        <v>101</v>
      </c>
      <c r="R2937">
        <f t="shared" si="181"/>
        <v>90.54</v>
      </c>
      <c r="S2937" s="16">
        <f t="shared" si="182"/>
        <v>42553.583425925928</v>
      </c>
      <c r="T2937" s="16">
        <f t="shared" si="183"/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8315</v>
      </c>
      <c r="P2938" t="s">
        <v>8357</v>
      </c>
      <c r="Q2938" s="9">
        <f t="shared" si="180"/>
        <v>128</v>
      </c>
      <c r="R2938">
        <f t="shared" si="181"/>
        <v>37.65</v>
      </c>
      <c r="S2938" s="16">
        <f t="shared" si="182"/>
        <v>41912.650729166664</v>
      </c>
      <c r="T2938" s="16">
        <f t="shared" si="183"/>
        <v>41925.207638888889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8315</v>
      </c>
      <c r="P2939" t="s">
        <v>8357</v>
      </c>
      <c r="Q2939" s="9">
        <f t="shared" si="180"/>
        <v>133</v>
      </c>
      <c r="R2939">
        <f t="shared" si="181"/>
        <v>36.36</v>
      </c>
      <c r="S2939" s="16">
        <f t="shared" si="182"/>
        <v>41803.457326388889</v>
      </c>
      <c r="T2939" s="16">
        <f t="shared" si="183"/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8315</v>
      </c>
      <c r="P2940" t="s">
        <v>8357</v>
      </c>
      <c r="Q2940" s="9">
        <f t="shared" si="180"/>
        <v>101</v>
      </c>
      <c r="R2940">
        <f t="shared" si="181"/>
        <v>126.72</v>
      </c>
      <c r="S2940" s="16">
        <f t="shared" si="182"/>
        <v>42004.703865740739</v>
      </c>
      <c r="T2940" s="16">
        <f t="shared" si="183"/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8315</v>
      </c>
      <c r="P2941" t="s">
        <v>8357</v>
      </c>
      <c r="Q2941" s="9">
        <f t="shared" si="180"/>
        <v>103</v>
      </c>
      <c r="R2941">
        <f t="shared" si="181"/>
        <v>329.2</v>
      </c>
      <c r="S2941" s="16">
        <f t="shared" si="182"/>
        <v>41845.809166666666</v>
      </c>
      <c r="T2941" s="16">
        <f t="shared" si="183"/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8315</v>
      </c>
      <c r="P2942" t="s">
        <v>8357</v>
      </c>
      <c r="Q2942" s="9">
        <f t="shared" si="180"/>
        <v>107</v>
      </c>
      <c r="R2942">
        <f t="shared" si="181"/>
        <v>81.239999999999995</v>
      </c>
      <c r="S2942" s="16">
        <f t="shared" si="182"/>
        <v>41982.773356481484</v>
      </c>
      <c r="T2942" s="16">
        <f t="shared" si="183"/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8315</v>
      </c>
      <c r="P2943" t="s">
        <v>8355</v>
      </c>
      <c r="Q2943" s="9">
        <f t="shared" si="180"/>
        <v>0</v>
      </c>
      <c r="R2943">
        <f t="shared" si="181"/>
        <v>1</v>
      </c>
      <c r="S2943" s="16">
        <f t="shared" si="182"/>
        <v>42034.960127314815</v>
      </c>
      <c r="T2943" s="16">
        <f t="shared" si="183"/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8315</v>
      </c>
      <c r="P2944" t="s">
        <v>8355</v>
      </c>
      <c r="Q2944" s="9">
        <f t="shared" si="180"/>
        <v>20</v>
      </c>
      <c r="R2944">
        <f t="shared" si="181"/>
        <v>202.23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8315</v>
      </c>
      <c r="P2945" t="s">
        <v>8355</v>
      </c>
      <c r="Q2945" s="9">
        <f t="shared" si="180"/>
        <v>0</v>
      </c>
      <c r="R2945">
        <f t="shared" si="181"/>
        <v>0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8315</v>
      </c>
      <c r="P2946" t="s">
        <v>8355</v>
      </c>
      <c r="Q2946" s="9">
        <f t="shared" ref="Q2946:Q3009" si="184">ROUND(E2946/D2946*100,0)</f>
        <v>1</v>
      </c>
      <c r="R2946">
        <f t="shared" si="181"/>
        <v>100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8315</v>
      </c>
      <c r="P2947" t="s">
        <v>8355</v>
      </c>
      <c r="Q2947" s="9">
        <f t="shared" si="184"/>
        <v>0</v>
      </c>
      <c r="R2947">
        <f t="shared" ref="R2947:R3010" si="185">IFERROR(ROUND(E2947/L2947,2),0)</f>
        <v>0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8315</v>
      </c>
      <c r="P2948" t="s">
        <v>8355</v>
      </c>
      <c r="Q2948" s="9">
        <f t="shared" si="184"/>
        <v>0</v>
      </c>
      <c r="R2948">
        <f t="shared" si="185"/>
        <v>1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8315</v>
      </c>
      <c r="P2949" t="s">
        <v>8355</v>
      </c>
      <c r="Q2949" s="9">
        <f t="shared" si="184"/>
        <v>4</v>
      </c>
      <c r="R2949">
        <f t="shared" si="185"/>
        <v>82.46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8315</v>
      </c>
      <c r="P2950" t="s">
        <v>8355</v>
      </c>
      <c r="Q2950" s="9">
        <f t="shared" si="184"/>
        <v>0</v>
      </c>
      <c r="R2950">
        <f t="shared" si="185"/>
        <v>2.67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8315</v>
      </c>
      <c r="P2951" t="s">
        <v>8355</v>
      </c>
      <c r="Q2951" s="9">
        <f t="shared" si="184"/>
        <v>3</v>
      </c>
      <c r="R2951">
        <f t="shared" si="185"/>
        <v>12.5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8315</v>
      </c>
      <c r="P2952" t="s">
        <v>8355</v>
      </c>
      <c r="Q2952" s="9">
        <f t="shared" si="184"/>
        <v>0</v>
      </c>
      <c r="R2952">
        <f t="shared" si="185"/>
        <v>0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8315</v>
      </c>
      <c r="P2953" t="s">
        <v>8355</v>
      </c>
      <c r="Q2953" s="9">
        <f t="shared" si="184"/>
        <v>2</v>
      </c>
      <c r="R2953">
        <f t="shared" si="185"/>
        <v>18.899999999999999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8315</v>
      </c>
      <c r="P2954" t="s">
        <v>8355</v>
      </c>
      <c r="Q2954" s="9">
        <f t="shared" si="184"/>
        <v>8</v>
      </c>
      <c r="R2954">
        <f t="shared" si="185"/>
        <v>200.63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8315</v>
      </c>
      <c r="P2955" t="s">
        <v>8355</v>
      </c>
      <c r="Q2955" s="9">
        <f t="shared" si="184"/>
        <v>0</v>
      </c>
      <c r="R2955">
        <f t="shared" si="185"/>
        <v>201.67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8315</v>
      </c>
      <c r="P2956" t="s">
        <v>8355</v>
      </c>
      <c r="Q2956" s="9">
        <f t="shared" si="184"/>
        <v>0</v>
      </c>
      <c r="R2956">
        <f t="shared" si="185"/>
        <v>0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8315</v>
      </c>
      <c r="P2957" t="s">
        <v>8355</v>
      </c>
      <c r="Q2957" s="9">
        <f t="shared" si="184"/>
        <v>60</v>
      </c>
      <c r="R2957">
        <f t="shared" si="185"/>
        <v>65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8315</v>
      </c>
      <c r="P2958" t="s">
        <v>8355</v>
      </c>
      <c r="Q2958" s="9">
        <f t="shared" si="184"/>
        <v>17</v>
      </c>
      <c r="R2958">
        <f t="shared" si="185"/>
        <v>66.099999999999994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8315</v>
      </c>
      <c r="P2959" t="s">
        <v>8355</v>
      </c>
      <c r="Q2959" s="9">
        <f t="shared" si="184"/>
        <v>2</v>
      </c>
      <c r="R2959">
        <f t="shared" si="185"/>
        <v>93.33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8315</v>
      </c>
      <c r="P2960" t="s">
        <v>8355</v>
      </c>
      <c r="Q2960" s="9">
        <f t="shared" si="184"/>
        <v>0</v>
      </c>
      <c r="R2960">
        <f t="shared" si="185"/>
        <v>0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8315</v>
      </c>
      <c r="P2961" t="s">
        <v>8355</v>
      </c>
      <c r="Q2961" s="9">
        <f t="shared" si="184"/>
        <v>0</v>
      </c>
      <c r="R2961">
        <f t="shared" si="185"/>
        <v>0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8315</v>
      </c>
      <c r="P2962" t="s">
        <v>8355</v>
      </c>
      <c r="Q2962" s="9">
        <f t="shared" si="184"/>
        <v>0</v>
      </c>
      <c r="R2962">
        <f t="shared" si="185"/>
        <v>0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8315</v>
      </c>
      <c r="P2963" t="s">
        <v>8316</v>
      </c>
      <c r="Q2963" s="9">
        <f t="shared" si="184"/>
        <v>110</v>
      </c>
      <c r="R2963">
        <f t="shared" si="185"/>
        <v>50.75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8315</v>
      </c>
      <c r="P2964" t="s">
        <v>8316</v>
      </c>
      <c r="Q2964" s="9">
        <f t="shared" si="184"/>
        <v>122</v>
      </c>
      <c r="R2964">
        <f t="shared" si="185"/>
        <v>60.9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8315</v>
      </c>
      <c r="P2965" t="s">
        <v>8316</v>
      </c>
      <c r="Q2965" s="9">
        <f t="shared" si="184"/>
        <v>107</v>
      </c>
      <c r="R2965">
        <f t="shared" si="185"/>
        <v>109.03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8315</v>
      </c>
      <c r="P2966" t="s">
        <v>8316</v>
      </c>
      <c r="Q2966" s="9">
        <f t="shared" si="184"/>
        <v>101</v>
      </c>
      <c r="R2966">
        <f t="shared" si="185"/>
        <v>25.69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8315</v>
      </c>
      <c r="P2967" t="s">
        <v>8316</v>
      </c>
      <c r="Q2967" s="9">
        <f t="shared" si="184"/>
        <v>109</v>
      </c>
      <c r="R2967">
        <f t="shared" si="185"/>
        <v>41.92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8315</v>
      </c>
      <c r="P2968" t="s">
        <v>8316</v>
      </c>
      <c r="Q2968" s="9">
        <f t="shared" si="184"/>
        <v>114</v>
      </c>
      <c r="R2968">
        <f t="shared" si="185"/>
        <v>88.77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8315</v>
      </c>
      <c r="P2969" t="s">
        <v>8316</v>
      </c>
      <c r="Q2969" s="9">
        <f t="shared" si="184"/>
        <v>114</v>
      </c>
      <c r="R2969">
        <f t="shared" si="185"/>
        <v>80.23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8315</v>
      </c>
      <c r="P2970" t="s">
        <v>8316</v>
      </c>
      <c r="Q2970" s="9">
        <f t="shared" si="184"/>
        <v>106</v>
      </c>
      <c r="R2970">
        <f t="shared" si="185"/>
        <v>78.94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8315</v>
      </c>
      <c r="P2971" t="s">
        <v>8316</v>
      </c>
      <c r="Q2971" s="9">
        <f t="shared" si="184"/>
        <v>163</v>
      </c>
      <c r="R2971">
        <f t="shared" si="185"/>
        <v>95.59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8315</v>
      </c>
      <c r="P2972" t="s">
        <v>8316</v>
      </c>
      <c r="Q2972" s="9">
        <f t="shared" si="184"/>
        <v>106</v>
      </c>
      <c r="R2972">
        <f t="shared" si="185"/>
        <v>69.89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8315</v>
      </c>
      <c r="P2973" t="s">
        <v>8316</v>
      </c>
      <c r="Q2973" s="9">
        <f t="shared" si="184"/>
        <v>100</v>
      </c>
      <c r="R2973">
        <f t="shared" si="185"/>
        <v>74.53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8315</v>
      </c>
      <c r="P2974" t="s">
        <v>8316</v>
      </c>
      <c r="Q2974" s="9">
        <f t="shared" si="184"/>
        <v>105</v>
      </c>
      <c r="R2974">
        <f t="shared" si="185"/>
        <v>123.94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8315</v>
      </c>
      <c r="P2975" t="s">
        <v>8316</v>
      </c>
      <c r="Q2975" s="9">
        <f t="shared" si="184"/>
        <v>175</v>
      </c>
      <c r="R2975">
        <f t="shared" si="185"/>
        <v>264.85000000000002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8315</v>
      </c>
      <c r="P2976" t="s">
        <v>8316</v>
      </c>
      <c r="Q2976" s="9">
        <f t="shared" si="184"/>
        <v>102</v>
      </c>
      <c r="R2976">
        <f t="shared" si="185"/>
        <v>58.62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8315</v>
      </c>
      <c r="P2977" t="s">
        <v>8316</v>
      </c>
      <c r="Q2977" s="9">
        <f t="shared" si="184"/>
        <v>100</v>
      </c>
      <c r="R2977">
        <f t="shared" si="185"/>
        <v>70.88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8315</v>
      </c>
      <c r="P2978" t="s">
        <v>8316</v>
      </c>
      <c r="Q2978" s="9">
        <f t="shared" si="184"/>
        <v>171</v>
      </c>
      <c r="R2978">
        <f t="shared" si="185"/>
        <v>8.57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8315</v>
      </c>
      <c r="P2979" t="s">
        <v>8316</v>
      </c>
      <c r="Q2979" s="9">
        <f t="shared" si="184"/>
        <v>114</v>
      </c>
      <c r="R2979">
        <f t="shared" si="185"/>
        <v>113.57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8315</v>
      </c>
      <c r="P2980" t="s">
        <v>8316</v>
      </c>
      <c r="Q2980" s="9">
        <f t="shared" si="184"/>
        <v>129</v>
      </c>
      <c r="R2980">
        <f t="shared" si="185"/>
        <v>60.69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8315</v>
      </c>
      <c r="P2981" t="s">
        <v>8316</v>
      </c>
      <c r="Q2981" s="9">
        <f t="shared" si="184"/>
        <v>101</v>
      </c>
      <c r="R2981">
        <f t="shared" si="185"/>
        <v>110.22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8315</v>
      </c>
      <c r="P2982" t="s">
        <v>8316</v>
      </c>
      <c r="Q2982" s="9">
        <f t="shared" si="184"/>
        <v>109</v>
      </c>
      <c r="R2982">
        <f t="shared" si="185"/>
        <v>136.46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8315</v>
      </c>
      <c r="P2983" t="s">
        <v>8355</v>
      </c>
      <c r="Q2983" s="9">
        <f t="shared" si="184"/>
        <v>129</v>
      </c>
      <c r="R2983">
        <f t="shared" si="185"/>
        <v>53.16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8315</v>
      </c>
      <c r="P2984" t="s">
        <v>8355</v>
      </c>
      <c r="Q2984" s="9">
        <f t="shared" si="184"/>
        <v>102</v>
      </c>
      <c r="R2984">
        <f t="shared" si="185"/>
        <v>86.49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8315</v>
      </c>
      <c r="P2985" t="s">
        <v>8355</v>
      </c>
      <c r="Q2985" s="9">
        <f t="shared" si="184"/>
        <v>147</v>
      </c>
      <c r="R2985">
        <f t="shared" si="185"/>
        <v>155.24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8315</v>
      </c>
      <c r="P2986" t="s">
        <v>8355</v>
      </c>
      <c r="Q2986" s="9">
        <f t="shared" si="184"/>
        <v>100</v>
      </c>
      <c r="R2986">
        <f t="shared" si="185"/>
        <v>115.08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8315</v>
      </c>
      <c r="P2987" t="s">
        <v>8355</v>
      </c>
      <c r="Q2987" s="9">
        <f t="shared" si="184"/>
        <v>122</v>
      </c>
      <c r="R2987">
        <f t="shared" si="185"/>
        <v>109.59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8315</v>
      </c>
      <c r="P2988" t="s">
        <v>8355</v>
      </c>
      <c r="Q2988" s="9">
        <f t="shared" si="184"/>
        <v>106</v>
      </c>
      <c r="R2988">
        <f t="shared" si="185"/>
        <v>45.21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8315</v>
      </c>
      <c r="P2989" t="s">
        <v>8355</v>
      </c>
      <c r="Q2989" s="9">
        <f t="shared" si="184"/>
        <v>110</v>
      </c>
      <c r="R2989">
        <f t="shared" si="185"/>
        <v>104.15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8315</v>
      </c>
      <c r="P2990" t="s">
        <v>8355</v>
      </c>
      <c r="Q2990" s="9">
        <f t="shared" si="184"/>
        <v>100</v>
      </c>
      <c r="R2990">
        <f t="shared" si="185"/>
        <v>35.71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8315</v>
      </c>
      <c r="P2991" t="s">
        <v>8355</v>
      </c>
      <c r="Q2991" s="9">
        <f t="shared" si="184"/>
        <v>177</v>
      </c>
      <c r="R2991">
        <f t="shared" si="185"/>
        <v>97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8315</v>
      </c>
      <c r="P2992" t="s">
        <v>8355</v>
      </c>
      <c r="Q2992" s="9">
        <f t="shared" si="184"/>
        <v>100</v>
      </c>
      <c r="R2992">
        <f t="shared" si="185"/>
        <v>370.37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8315</v>
      </c>
      <c r="P2993" t="s">
        <v>8355</v>
      </c>
      <c r="Q2993" s="9">
        <f t="shared" si="184"/>
        <v>103</v>
      </c>
      <c r="R2993">
        <f t="shared" si="185"/>
        <v>94.41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8315</v>
      </c>
      <c r="P2994" t="s">
        <v>8355</v>
      </c>
      <c r="Q2994" s="9">
        <f t="shared" si="184"/>
        <v>105</v>
      </c>
      <c r="R2994">
        <f t="shared" si="185"/>
        <v>48.98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8315</v>
      </c>
      <c r="P2995" t="s">
        <v>8355</v>
      </c>
      <c r="Q2995" s="9">
        <f t="shared" si="184"/>
        <v>100</v>
      </c>
      <c r="R2995">
        <f t="shared" si="185"/>
        <v>45.59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8315</v>
      </c>
      <c r="P2996" t="s">
        <v>8355</v>
      </c>
      <c r="Q2996" s="9">
        <f t="shared" si="184"/>
        <v>458</v>
      </c>
      <c r="R2996">
        <f t="shared" si="185"/>
        <v>23.28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8315</v>
      </c>
      <c r="P2997" t="s">
        <v>8355</v>
      </c>
      <c r="Q2997" s="9">
        <f t="shared" si="184"/>
        <v>105</v>
      </c>
      <c r="R2997">
        <f t="shared" si="185"/>
        <v>63.23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8315</v>
      </c>
      <c r="P2998" t="s">
        <v>8355</v>
      </c>
      <c r="Q2998" s="9">
        <f t="shared" si="184"/>
        <v>172</v>
      </c>
      <c r="R2998">
        <f t="shared" si="185"/>
        <v>153.52000000000001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8315</v>
      </c>
      <c r="P2999" t="s">
        <v>8355</v>
      </c>
      <c r="Q2999" s="9">
        <f t="shared" si="184"/>
        <v>104</v>
      </c>
      <c r="R2999">
        <f t="shared" si="185"/>
        <v>90.2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8315</v>
      </c>
      <c r="P3000" t="s">
        <v>8355</v>
      </c>
      <c r="Q3000" s="9">
        <f t="shared" si="184"/>
        <v>103</v>
      </c>
      <c r="R3000">
        <f t="shared" si="185"/>
        <v>118.97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8315</v>
      </c>
      <c r="P3001" t="s">
        <v>8355</v>
      </c>
      <c r="Q3001" s="9">
        <f t="shared" si="184"/>
        <v>119</v>
      </c>
      <c r="R3001">
        <f t="shared" si="185"/>
        <v>80.25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8315</v>
      </c>
      <c r="P3002" t="s">
        <v>8355</v>
      </c>
      <c r="Q3002" s="9">
        <f t="shared" si="184"/>
        <v>100</v>
      </c>
      <c r="R3002">
        <f t="shared" si="185"/>
        <v>62.5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8315</v>
      </c>
      <c r="P3003" t="s">
        <v>8355</v>
      </c>
      <c r="Q3003" s="9">
        <f t="shared" si="184"/>
        <v>319</v>
      </c>
      <c r="R3003">
        <f t="shared" si="185"/>
        <v>131.38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8315</v>
      </c>
      <c r="P3004" t="s">
        <v>8355</v>
      </c>
      <c r="Q3004" s="9">
        <f t="shared" si="184"/>
        <v>109</v>
      </c>
      <c r="R3004">
        <f t="shared" si="185"/>
        <v>73.03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8315</v>
      </c>
      <c r="P3005" t="s">
        <v>8355</v>
      </c>
      <c r="Q3005" s="9">
        <f t="shared" si="184"/>
        <v>101</v>
      </c>
      <c r="R3005">
        <f t="shared" si="185"/>
        <v>178.53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8315</v>
      </c>
      <c r="P3006" t="s">
        <v>8355</v>
      </c>
      <c r="Q3006" s="9">
        <f t="shared" si="184"/>
        <v>113</v>
      </c>
      <c r="R3006">
        <f t="shared" si="185"/>
        <v>162.91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8315</v>
      </c>
      <c r="P3007" t="s">
        <v>8355</v>
      </c>
      <c r="Q3007" s="9">
        <f t="shared" si="184"/>
        <v>120</v>
      </c>
      <c r="R3007">
        <f t="shared" si="185"/>
        <v>108.24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8315</v>
      </c>
      <c r="P3008" t="s">
        <v>8355</v>
      </c>
      <c r="Q3008" s="9">
        <f t="shared" si="184"/>
        <v>108</v>
      </c>
      <c r="R3008">
        <f t="shared" si="185"/>
        <v>88.87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8315</v>
      </c>
      <c r="P3009" t="s">
        <v>8355</v>
      </c>
      <c r="Q3009" s="9">
        <f t="shared" si="184"/>
        <v>180</v>
      </c>
      <c r="R3009">
        <f t="shared" si="185"/>
        <v>54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8315</v>
      </c>
      <c r="P3010" t="s">
        <v>8355</v>
      </c>
      <c r="Q3010" s="9">
        <f t="shared" ref="Q3010:Q3073" si="188">ROUND(E3010/D3010*100,0)</f>
        <v>101</v>
      </c>
      <c r="R3010">
        <f t="shared" si="185"/>
        <v>116.73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8315</v>
      </c>
      <c r="P3011" t="s">
        <v>8355</v>
      </c>
      <c r="Q3011" s="9">
        <f t="shared" si="188"/>
        <v>120</v>
      </c>
      <c r="R3011">
        <f t="shared" ref="R3011:R3074" si="189">IFERROR(ROUND(E3011/L3011,2),0)</f>
        <v>233.9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8315</v>
      </c>
      <c r="P3012" t="s">
        <v>8355</v>
      </c>
      <c r="Q3012" s="9">
        <f t="shared" si="188"/>
        <v>158</v>
      </c>
      <c r="R3012">
        <f t="shared" si="189"/>
        <v>158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8315</v>
      </c>
      <c r="P3013" t="s">
        <v>8355</v>
      </c>
      <c r="Q3013" s="9">
        <f t="shared" si="188"/>
        <v>124</v>
      </c>
      <c r="R3013">
        <f t="shared" si="189"/>
        <v>14.84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8315</v>
      </c>
      <c r="P3014" t="s">
        <v>8355</v>
      </c>
      <c r="Q3014" s="9">
        <f t="shared" si="188"/>
        <v>117</v>
      </c>
      <c r="R3014">
        <f t="shared" si="189"/>
        <v>85.18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8315</v>
      </c>
      <c r="P3015" t="s">
        <v>8355</v>
      </c>
      <c r="Q3015" s="9">
        <f t="shared" si="188"/>
        <v>157</v>
      </c>
      <c r="R3015">
        <f t="shared" si="189"/>
        <v>146.69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8315</v>
      </c>
      <c r="P3016" t="s">
        <v>8355</v>
      </c>
      <c r="Q3016" s="9">
        <f t="shared" si="188"/>
        <v>113</v>
      </c>
      <c r="R3016">
        <f t="shared" si="189"/>
        <v>50.76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8315</v>
      </c>
      <c r="P3017" t="s">
        <v>8355</v>
      </c>
      <c r="Q3017" s="9">
        <f t="shared" si="188"/>
        <v>103</v>
      </c>
      <c r="R3017">
        <f t="shared" si="189"/>
        <v>87.7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8315</v>
      </c>
      <c r="P3018" t="s">
        <v>8355</v>
      </c>
      <c r="Q3018" s="9">
        <f t="shared" si="188"/>
        <v>103</v>
      </c>
      <c r="R3018">
        <f t="shared" si="189"/>
        <v>242.28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8315</v>
      </c>
      <c r="P3019" t="s">
        <v>8355</v>
      </c>
      <c r="Q3019" s="9">
        <f t="shared" si="188"/>
        <v>106</v>
      </c>
      <c r="R3019">
        <f t="shared" si="189"/>
        <v>146.44999999999999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8315</v>
      </c>
      <c r="P3020" t="s">
        <v>8355</v>
      </c>
      <c r="Q3020" s="9">
        <f t="shared" si="188"/>
        <v>101</v>
      </c>
      <c r="R3020">
        <f t="shared" si="189"/>
        <v>103.17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8315</v>
      </c>
      <c r="P3021" t="s">
        <v>8355</v>
      </c>
      <c r="Q3021" s="9">
        <f t="shared" si="188"/>
        <v>121</v>
      </c>
      <c r="R3021">
        <f t="shared" si="189"/>
        <v>80.459999999999994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8315</v>
      </c>
      <c r="P3022" t="s">
        <v>8355</v>
      </c>
      <c r="Q3022" s="9">
        <f t="shared" si="188"/>
        <v>101</v>
      </c>
      <c r="R3022">
        <f t="shared" si="189"/>
        <v>234.67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8315</v>
      </c>
      <c r="P3023" t="s">
        <v>8355</v>
      </c>
      <c r="Q3023" s="9">
        <f t="shared" si="188"/>
        <v>116</v>
      </c>
      <c r="R3023">
        <f t="shared" si="189"/>
        <v>50.69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8315</v>
      </c>
      <c r="P3024" t="s">
        <v>8355</v>
      </c>
      <c r="Q3024" s="9">
        <f t="shared" si="188"/>
        <v>101</v>
      </c>
      <c r="R3024">
        <f t="shared" si="189"/>
        <v>162.71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8315</v>
      </c>
      <c r="P3025" t="s">
        <v>8355</v>
      </c>
      <c r="Q3025" s="9">
        <f t="shared" si="188"/>
        <v>103</v>
      </c>
      <c r="R3025">
        <f t="shared" si="189"/>
        <v>120.17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8315</v>
      </c>
      <c r="P3026" t="s">
        <v>8355</v>
      </c>
      <c r="Q3026" s="9">
        <f t="shared" si="188"/>
        <v>246</v>
      </c>
      <c r="R3026">
        <f t="shared" si="189"/>
        <v>67.7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8315</v>
      </c>
      <c r="P3027" t="s">
        <v>8355</v>
      </c>
      <c r="Q3027" s="9">
        <f t="shared" si="188"/>
        <v>302</v>
      </c>
      <c r="R3027">
        <f t="shared" si="189"/>
        <v>52.1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8315</v>
      </c>
      <c r="P3028" t="s">
        <v>8355</v>
      </c>
      <c r="Q3028" s="9">
        <f t="shared" si="188"/>
        <v>143</v>
      </c>
      <c r="R3028">
        <f t="shared" si="189"/>
        <v>51.6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8315</v>
      </c>
      <c r="P3029" t="s">
        <v>8355</v>
      </c>
      <c r="Q3029" s="9">
        <f t="shared" si="188"/>
        <v>131</v>
      </c>
      <c r="R3029">
        <f t="shared" si="189"/>
        <v>164.3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8315</v>
      </c>
      <c r="P3030" t="s">
        <v>8355</v>
      </c>
      <c r="Q3030" s="9">
        <f t="shared" si="188"/>
        <v>168</v>
      </c>
      <c r="R3030">
        <f t="shared" si="189"/>
        <v>84.86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8315</v>
      </c>
      <c r="P3031" t="s">
        <v>8355</v>
      </c>
      <c r="Q3031" s="9">
        <f t="shared" si="188"/>
        <v>110</v>
      </c>
      <c r="R3031">
        <f t="shared" si="189"/>
        <v>94.55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8315</v>
      </c>
      <c r="P3032" t="s">
        <v>8355</v>
      </c>
      <c r="Q3032" s="9">
        <f t="shared" si="188"/>
        <v>107</v>
      </c>
      <c r="R3032">
        <f t="shared" si="189"/>
        <v>45.54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8315</v>
      </c>
      <c r="P3033" t="s">
        <v>8355</v>
      </c>
      <c r="Q3033" s="9">
        <f t="shared" si="188"/>
        <v>100</v>
      </c>
      <c r="R3033">
        <f t="shared" si="189"/>
        <v>51.72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8315</v>
      </c>
      <c r="P3034" t="s">
        <v>8355</v>
      </c>
      <c r="Q3034" s="9">
        <f t="shared" si="188"/>
        <v>127</v>
      </c>
      <c r="R3034">
        <f t="shared" si="189"/>
        <v>50.88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8315</v>
      </c>
      <c r="P3035" t="s">
        <v>8355</v>
      </c>
      <c r="Q3035" s="9">
        <f t="shared" si="188"/>
        <v>147</v>
      </c>
      <c r="R3035">
        <f t="shared" si="189"/>
        <v>191.13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8315</v>
      </c>
      <c r="P3036" t="s">
        <v>8355</v>
      </c>
      <c r="Q3036" s="9">
        <f t="shared" si="188"/>
        <v>113</v>
      </c>
      <c r="R3036">
        <f t="shared" si="189"/>
        <v>89.31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8315</v>
      </c>
      <c r="P3037" t="s">
        <v>8355</v>
      </c>
      <c r="Q3037" s="9">
        <f t="shared" si="188"/>
        <v>109</v>
      </c>
      <c r="R3037">
        <f t="shared" si="189"/>
        <v>88.59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8315</v>
      </c>
      <c r="P3038" t="s">
        <v>8355</v>
      </c>
      <c r="Q3038" s="9">
        <f t="shared" si="188"/>
        <v>127</v>
      </c>
      <c r="R3038">
        <f t="shared" si="189"/>
        <v>96.3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8315</v>
      </c>
      <c r="P3039" t="s">
        <v>8355</v>
      </c>
      <c r="Q3039" s="9">
        <f t="shared" si="188"/>
        <v>213</v>
      </c>
      <c r="R3039">
        <f t="shared" si="189"/>
        <v>33.31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8315</v>
      </c>
      <c r="P3040" t="s">
        <v>8355</v>
      </c>
      <c r="Q3040" s="9">
        <f t="shared" si="188"/>
        <v>101</v>
      </c>
      <c r="R3040">
        <f t="shared" si="189"/>
        <v>37.22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8315</v>
      </c>
      <c r="P3041" t="s">
        <v>8355</v>
      </c>
      <c r="Q3041" s="9">
        <f t="shared" si="188"/>
        <v>109</v>
      </c>
      <c r="R3041">
        <f t="shared" si="189"/>
        <v>92.13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8315</v>
      </c>
      <c r="P3042" t="s">
        <v>8355</v>
      </c>
      <c r="Q3042" s="9">
        <f t="shared" si="188"/>
        <v>108</v>
      </c>
      <c r="R3042">
        <f t="shared" si="189"/>
        <v>76.790000000000006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8315</v>
      </c>
      <c r="P3043" t="s">
        <v>8355</v>
      </c>
      <c r="Q3043" s="9">
        <f t="shared" si="188"/>
        <v>110</v>
      </c>
      <c r="R3043">
        <f t="shared" si="189"/>
        <v>96.53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8315</v>
      </c>
      <c r="P3044" t="s">
        <v>8355</v>
      </c>
      <c r="Q3044" s="9">
        <f t="shared" si="188"/>
        <v>128</v>
      </c>
      <c r="R3044">
        <f t="shared" si="189"/>
        <v>51.89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8315</v>
      </c>
      <c r="P3045" t="s">
        <v>8355</v>
      </c>
      <c r="Q3045" s="9">
        <f t="shared" si="188"/>
        <v>110</v>
      </c>
      <c r="R3045">
        <f t="shared" si="189"/>
        <v>128.91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8315</v>
      </c>
      <c r="P3046" t="s">
        <v>8355</v>
      </c>
      <c r="Q3046" s="9">
        <f t="shared" si="188"/>
        <v>109</v>
      </c>
      <c r="R3046">
        <f t="shared" si="189"/>
        <v>84.11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8315</v>
      </c>
      <c r="P3047" t="s">
        <v>8355</v>
      </c>
      <c r="Q3047" s="9">
        <f t="shared" si="188"/>
        <v>133</v>
      </c>
      <c r="R3047">
        <f t="shared" si="189"/>
        <v>82.94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8315</v>
      </c>
      <c r="P3048" t="s">
        <v>8355</v>
      </c>
      <c r="Q3048" s="9">
        <f t="shared" si="188"/>
        <v>191</v>
      </c>
      <c r="R3048">
        <f t="shared" si="189"/>
        <v>259.95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8315</v>
      </c>
      <c r="P3049" t="s">
        <v>8355</v>
      </c>
      <c r="Q3049" s="9">
        <f t="shared" si="188"/>
        <v>149</v>
      </c>
      <c r="R3049">
        <f t="shared" si="189"/>
        <v>37.25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8315</v>
      </c>
      <c r="P3050" t="s">
        <v>8355</v>
      </c>
      <c r="Q3050" s="9">
        <f t="shared" si="188"/>
        <v>166</v>
      </c>
      <c r="R3050">
        <f t="shared" si="189"/>
        <v>177.02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8315</v>
      </c>
      <c r="P3051" t="s">
        <v>8355</v>
      </c>
      <c r="Q3051" s="9">
        <f t="shared" si="188"/>
        <v>107</v>
      </c>
      <c r="R3051">
        <f t="shared" si="189"/>
        <v>74.069999999999993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8315</v>
      </c>
      <c r="P3052" t="s">
        <v>8355</v>
      </c>
      <c r="Q3052" s="9">
        <f t="shared" si="188"/>
        <v>106</v>
      </c>
      <c r="R3052">
        <f t="shared" si="189"/>
        <v>70.67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8315</v>
      </c>
      <c r="P3053" t="s">
        <v>8355</v>
      </c>
      <c r="Q3053" s="9">
        <f t="shared" si="188"/>
        <v>24</v>
      </c>
      <c r="R3053">
        <f t="shared" si="189"/>
        <v>23.63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8315</v>
      </c>
      <c r="P3054" t="s">
        <v>8355</v>
      </c>
      <c r="Q3054" s="9">
        <f t="shared" si="188"/>
        <v>0</v>
      </c>
      <c r="R3054">
        <f t="shared" si="189"/>
        <v>37.5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8315</v>
      </c>
      <c r="P3055" t="s">
        <v>8355</v>
      </c>
      <c r="Q3055" s="9">
        <f t="shared" si="188"/>
        <v>0</v>
      </c>
      <c r="R3055">
        <f t="shared" si="189"/>
        <v>13.33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8315</v>
      </c>
      <c r="P3056" t="s">
        <v>8355</v>
      </c>
      <c r="Q3056" s="9">
        <f t="shared" si="188"/>
        <v>0</v>
      </c>
      <c r="R3056">
        <f t="shared" si="189"/>
        <v>0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8315</v>
      </c>
      <c r="P3057" t="s">
        <v>8355</v>
      </c>
      <c r="Q3057" s="9">
        <f t="shared" si="188"/>
        <v>0</v>
      </c>
      <c r="R3057">
        <f t="shared" si="189"/>
        <v>1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8315</v>
      </c>
      <c r="P3058" t="s">
        <v>8355</v>
      </c>
      <c r="Q3058" s="9">
        <f t="shared" si="188"/>
        <v>0</v>
      </c>
      <c r="R3058">
        <f t="shared" si="189"/>
        <v>0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8315</v>
      </c>
      <c r="P3059" t="s">
        <v>8355</v>
      </c>
      <c r="Q3059" s="9">
        <f t="shared" si="188"/>
        <v>0</v>
      </c>
      <c r="R3059">
        <f t="shared" si="189"/>
        <v>0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8315</v>
      </c>
      <c r="P3060" t="s">
        <v>8355</v>
      </c>
      <c r="Q3060" s="9">
        <f t="shared" si="188"/>
        <v>0</v>
      </c>
      <c r="R3060">
        <f t="shared" si="189"/>
        <v>1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8315</v>
      </c>
      <c r="P3061" t="s">
        <v>8355</v>
      </c>
      <c r="Q3061" s="9">
        <f t="shared" si="188"/>
        <v>3</v>
      </c>
      <c r="R3061">
        <f t="shared" si="189"/>
        <v>41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8315</v>
      </c>
      <c r="P3062" t="s">
        <v>8355</v>
      </c>
      <c r="Q3062" s="9">
        <f t="shared" si="188"/>
        <v>0</v>
      </c>
      <c r="R3062">
        <f t="shared" si="189"/>
        <v>55.83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8315</v>
      </c>
      <c r="P3063" t="s">
        <v>8355</v>
      </c>
      <c r="Q3063" s="9">
        <f t="shared" si="188"/>
        <v>0</v>
      </c>
      <c r="R3063">
        <f t="shared" si="189"/>
        <v>0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8315</v>
      </c>
      <c r="P3064" t="s">
        <v>8355</v>
      </c>
      <c r="Q3064" s="9">
        <f t="shared" si="188"/>
        <v>67</v>
      </c>
      <c r="R3064">
        <f t="shared" si="189"/>
        <v>99.76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8315</v>
      </c>
      <c r="P3065" t="s">
        <v>8355</v>
      </c>
      <c r="Q3065" s="9">
        <f t="shared" si="188"/>
        <v>20</v>
      </c>
      <c r="R3065">
        <f t="shared" si="189"/>
        <v>25.52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8315</v>
      </c>
      <c r="P3066" t="s">
        <v>8355</v>
      </c>
      <c r="Q3066" s="9">
        <f t="shared" si="188"/>
        <v>11</v>
      </c>
      <c r="R3066">
        <f t="shared" si="189"/>
        <v>117.65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8315</v>
      </c>
      <c r="P3067" t="s">
        <v>8355</v>
      </c>
      <c r="Q3067" s="9">
        <f t="shared" si="188"/>
        <v>0</v>
      </c>
      <c r="R3067">
        <f t="shared" si="189"/>
        <v>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8315</v>
      </c>
      <c r="P3068" t="s">
        <v>8355</v>
      </c>
      <c r="Q3068" s="9">
        <f t="shared" si="188"/>
        <v>12</v>
      </c>
      <c r="R3068">
        <f t="shared" si="189"/>
        <v>2796.67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8315</v>
      </c>
      <c r="P3069" t="s">
        <v>8355</v>
      </c>
      <c r="Q3069" s="9">
        <f t="shared" si="188"/>
        <v>3</v>
      </c>
      <c r="R3069">
        <f t="shared" si="189"/>
        <v>200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8315</v>
      </c>
      <c r="P3070" t="s">
        <v>8355</v>
      </c>
      <c r="Q3070" s="9">
        <f t="shared" si="188"/>
        <v>0</v>
      </c>
      <c r="R3070">
        <f t="shared" si="189"/>
        <v>87.5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8315</v>
      </c>
      <c r="P3071" t="s">
        <v>8355</v>
      </c>
      <c r="Q3071" s="9">
        <f t="shared" si="188"/>
        <v>14</v>
      </c>
      <c r="R3071">
        <f t="shared" si="189"/>
        <v>20.14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8315</v>
      </c>
      <c r="P3072" t="s">
        <v>8355</v>
      </c>
      <c r="Q3072" s="9">
        <f t="shared" si="188"/>
        <v>3</v>
      </c>
      <c r="R3072">
        <f t="shared" si="189"/>
        <v>20.88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8315</v>
      </c>
      <c r="P3073" t="s">
        <v>8355</v>
      </c>
      <c r="Q3073" s="9">
        <f t="shared" si="188"/>
        <v>60</v>
      </c>
      <c r="R3073">
        <f t="shared" si="189"/>
        <v>61.31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8315</v>
      </c>
      <c r="P3074" t="s">
        <v>8355</v>
      </c>
      <c r="Q3074" s="9">
        <f t="shared" ref="Q3074:Q3137" si="192">ROUND(E3074/D3074*100,0)</f>
        <v>0</v>
      </c>
      <c r="R3074">
        <f t="shared" si="189"/>
        <v>1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8315</v>
      </c>
      <c r="P3075" t="s">
        <v>8355</v>
      </c>
      <c r="Q3075" s="9">
        <f t="shared" si="192"/>
        <v>0</v>
      </c>
      <c r="R3075">
        <f t="shared" ref="R3075:R3138" si="193">IFERROR(ROUND(E3075/L3075,2),0)</f>
        <v>92.14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8315</v>
      </c>
      <c r="P3076" t="s">
        <v>8355</v>
      </c>
      <c r="Q3076" s="9">
        <f t="shared" si="192"/>
        <v>0</v>
      </c>
      <c r="R3076">
        <f t="shared" si="193"/>
        <v>7.33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8315</v>
      </c>
      <c r="P3077" t="s">
        <v>8355</v>
      </c>
      <c r="Q3077" s="9">
        <f t="shared" si="192"/>
        <v>9</v>
      </c>
      <c r="R3077">
        <f t="shared" si="193"/>
        <v>64.8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8315</v>
      </c>
      <c r="P3078" t="s">
        <v>8355</v>
      </c>
      <c r="Q3078" s="9">
        <f t="shared" si="192"/>
        <v>15</v>
      </c>
      <c r="R3078">
        <f t="shared" si="193"/>
        <v>30.12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8315</v>
      </c>
      <c r="P3079" t="s">
        <v>8355</v>
      </c>
      <c r="Q3079" s="9">
        <f t="shared" si="192"/>
        <v>0</v>
      </c>
      <c r="R3079">
        <f t="shared" si="193"/>
        <v>52.5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8315</v>
      </c>
      <c r="P3080" t="s">
        <v>8355</v>
      </c>
      <c r="Q3080" s="9">
        <f t="shared" si="192"/>
        <v>0</v>
      </c>
      <c r="R3080">
        <f t="shared" si="193"/>
        <v>23.67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8315</v>
      </c>
      <c r="P3081" t="s">
        <v>8355</v>
      </c>
      <c r="Q3081" s="9">
        <f t="shared" si="192"/>
        <v>1</v>
      </c>
      <c r="R3081">
        <f t="shared" si="193"/>
        <v>415.78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8315</v>
      </c>
      <c r="P3082" t="s">
        <v>8355</v>
      </c>
      <c r="Q3082" s="9">
        <f t="shared" si="192"/>
        <v>0</v>
      </c>
      <c r="R3082">
        <f t="shared" si="193"/>
        <v>53.71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8315</v>
      </c>
      <c r="P3083" t="s">
        <v>8355</v>
      </c>
      <c r="Q3083" s="9">
        <f t="shared" si="192"/>
        <v>0</v>
      </c>
      <c r="R3083">
        <f t="shared" si="193"/>
        <v>420.6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8315</v>
      </c>
      <c r="P3084" t="s">
        <v>8355</v>
      </c>
      <c r="Q3084" s="9">
        <f t="shared" si="192"/>
        <v>0</v>
      </c>
      <c r="R3084">
        <f t="shared" si="193"/>
        <v>0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8315</v>
      </c>
      <c r="P3085" t="s">
        <v>8355</v>
      </c>
      <c r="Q3085" s="9">
        <f t="shared" si="192"/>
        <v>0</v>
      </c>
      <c r="R3085">
        <f t="shared" si="193"/>
        <v>18.670000000000002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8315</v>
      </c>
      <c r="P3086" t="s">
        <v>8355</v>
      </c>
      <c r="Q3086" s="9">
        <f t="shared" si="192"/>
        <v>12</v>
      </c>
      <c r="R3086">
        <f t="shared" si="193"/>
        <v>78.33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8315</v>
      </c>
      <c r="P3087" t="s">
        <v>8355</v>
      </c>
      <c r="Q3087" s="9">
        <f t="shared" si="192"/>
        <v>2</v>
      </c>
      <c r="R3087">
        <f t="shared" si="193"/>
        <v>67.78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8315</v>
      </c>
      <c r="P3088" t="s">
        <v>8355</v>
      </c>
      <c r="Q3088" s="9">
        <f t="shared" si="192"/>
        <v>0</v>
      </c>
      <c r="R3088">
        <f t="shared" si="193"/>
        <v>16.670000000000002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8315</v>
      </c>
      <c r="P3089" t="s">
        <v>8355</v>
      </c>
      <c r="Q3089" s="9">
        <f t="shared" si="192"/>
        <v>1</v>
      </c>
      <c r="R3089">
        <f t="shared" si="193"/>
        <v>62.5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8315</v>
      </c>
      <c r="P3090" t="s">
        <v>8355</v>
      </c>
      <c r="Q3090" s="9">
        <f t="shared" si="192"/>
        <v>0</v>
      </c>
      <c r="R3090">
        <f t="shared" si="193"/>
        <v>42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8315</v>
      </c>
      <c r="P3091" t="s">
        <v>8355</v>
      </c>
      <c r="Q3091" s="9">
        <f t="shared" si="192"/>
        <v>23</v>
      </c>
      <c r="R3091">
        <f t="shared" si="193"/>
        <v>130.09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8315</v>
      </c>
      <c r="P3092" t="s">
        <v>8355</v>
      </c>
      <c r="Q3092" s="9">
        <f t="shared" si="192"/>
        <v>5</v>
      </c>
      <c r="R3092">
        <f t="shared" si="193"/>
        <v>1270.22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8315</v>
      </c>
      <c r="P3093" t="s">
        <v>8355</v>
      </c>
      <c r="Q3093" s="9">
        <f t="shared" si="192"/>
        <v>16</v>
      </c>
      <c r="R3093">
        <f t="shared" si="193"/>
        <v>88.44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8315</v>
      </c>
      <c r="P3094" t="s">
        <v>8355</v>
      </c>
      <c r="Q3094" s="9">
        <f t="shared" si="192"/>
        <v>1</v>
      </c>
      <c r="R3094">
        <f t="shared" si="193"/>
        <v>56.34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8315</v>
      </c>
      <c r="P3095" t="s">
        <v>8355</v>
      </c>
      <c r="Q3095" s="9">
        <f t="shared" si="192"/>
        <v>23</v>
      </c>
      <c r="R3095">
        <f t="shared" si="193"/>
        <v>53.53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8315</v>
      </c>
      <c r="P3096" t="s">
        <v>8355</v>
      </c>
      <c r="Q3096" s="9">
        <f t="shared" si="192"/>
        <v>0</v>
      </c>
      <c r="R3096">
        <f t="shared" si="193"/>
        <v>25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8315</v>
      </c>
      <c r="P3097" t="s">
        <v>8355</v>
      </c>
      <c r="Q3097" s="9">
        <f t="shared" si="192"/>
        <v>0</v>
      </c>
      <c r="R3097">
        <f t="shared" si="193"/>
        <v>50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8315</v>
      </c>
      <c r="P3098" t="s">
        <v>8355</v>
      </c>
      <c r="Q3098" s="9">
        <f t="shared" si="192"/>
        <v>4</v>
      </c>
      <c r="R3098">
        <f t="shared" si="193"/>
        <v>56.79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8315</v>
      </c>
      <c r="P3099" t="s">
        <v>8355</v>
      </c>
      <c r="Q3099" s="9">
        <f t="shared" si="192"/>
        <v>17</v>
      </c>
      <c r="R3099">
        <f t="shared" si="193"/>
        <v>40.83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8315</v>
      </c>
      <c r="P3100" t="s">
        <v>8355</v>
      </c>
      <c r="Q3100" s="9">
        <f t="shared" si="192"/>
        <v>4</v>
      </c>
      <c r="R3100">
        <f t="shared" si="193"/>
        <v>65.11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8315</v>
      </c>
      <c r="P3101" t="s">
        <v>8355</v>
      </c>
      <c r="Q3101" s="9">
        <f t="shared" si="192"/>
        <v>14</v>
      </c>
      <c r="R3101">
        <f t="shared" si="193"/>
        <v>55.6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8315</v>
      </c>
      <c r="P3102" t="s">
        <v>8355</v>
      </c>
      <c r="Q3102" s="9">
        <f t="shared" si="192"/>
        <v>15</v>
      </c>
      <c r="R3102">
        <f t="shared" si="193"/>
        <v>140.54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8315</v>
      </c>
      <c r="P3103" t="s">
        <v>8355</v>
      </c>
      <c r="Q3103" s="9">
        <f t="shared" si="192"/>
        <v>12</v>
      </c>
      <c r="R3103">
        <f t="shared" si="193"/>
        <v>25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8315</v>
      </c>
      <c r="P3104" t="s">
        <v>8355</v>
      </c>
      <c r="Q3104" s="9">
        <f t="shared" si="192"/>
        <v>39</v>
      </c>
      <c r="R3104">
        <f t="shared" si="193"/>
        <v>69.53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8315</v>
      </c>
      <c r="P3105" t="s">
        <v>8355</v>
      </c>
      <c r="Q3105" s="9">
        <f t="shared" si="192"/>
        <v>0</v>
      </c>
      <c r="R3105">
        <f t="shared" si="193"/>
        <v>5.5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8315</v>
      </c>
      <c r="P3106" t="s">
        <v>8355</v>
      </c>
      <c r="Q3106" s="9">
        <f t="shared" si="192"/>
        <v>30</v>
      </c>
      <c r="R3106">
        <f t="shared" si="193"/>
        <v>237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8315</v>
      </c>
      <c r="P3107" t="s">
        <v>8355</v>
      </c>
      <c r="Q3107" s="9">
        <f t="shared" si="192"/>
        <v>42</v>
      </c>
      <c r="R3107">
        <f t="shared" si="193"/>
        <v>79.87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8315</v>
      </c>
      <c r="P3108" t="s">
        <v>8355</v>
      </c>
      <c r="Q3108" s="9">
        <f t="shared" si="192"/>
        <v>4</v>
      </c>
      <c r="R3108">
        <f t="shared" si="193"/>
        <v>10.25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8315</v>
      </c>
      <c r="P3109" t="s">
        <v>8355</v>
      </c>
      <c r="Q3109" s="9">
        <f t="shared" si="192"/>
        <v>20</v>
      </c>
      <c r="R3109">
        <f t="shared" si="193"/>
        <v>272.58999999999997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8315</v>
      </c>
      <c r="P3110" t="s">
        <v>8355</v>
      </c>
      <c r="Q3110" s="9">
        <f t="shared" si="192"/>
        <v>0</v>
      </c>
      <c r="R3110">
        <f t="shared" si="193"/>
        <v>13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8315</v>
      </c>
      <c r="P3111" t="s">
        <v>8355</v>
      </c>
      <c r="Q3111" s="9">
        <f t="shared" si="192"/>
        <v>25</v>
      </c>
      <c r="R3111">
        <f t="shared" si="193"/>
        <v>58.18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8315</v>
      </c>
      <c r="P3112" t="s">
        <v>8355</v>
      </c>
      <c r="Q3112" s="9">
        <f t="shared" si="192"/>
        <v>0</v>
      </c>
      <c r="R3112">
        <f t="shared" si="193"/>
        <v>10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8315</v>
      </c>
      <c r="P3113" t="s">
        <v>8355</v>
      </c>
      <c r="Q3113" s="9">
        <f t="shared" si="192"/>
        <v>27</v>
      </c>
      <c r="R3113">
        <f t="shared" si="193"/>
        <v>70.11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8315</v>
      </c>
      <c r="P3114" t="s">
        <v>8355</v>
      </c>
      <c r="Q3114" s="9">
        <f t="shared" si="192"/>
        <v>5</v>
      </c>
      <c r="R3114">
        <f t="shared" si="193"/>
        <v>57.89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8315</v>
      </c>
      <c r="P3115" t="s">
        <v>8355</v>
      </c>
      <c r="Q3115" s="9">
        <f t="shared" si="192"/>
        <v>4</v>
      </c>
      <c r="R3115">
        <f t="shared" si="193"/>
        <v>125.27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8315</v>
      </c>
      <c r="P3116" t="s">
        <v>8355</v>
      </c>
      <c r="Q3116" s="9">
        <f t="shared" si="192"/>
        <v>0</v>
      </c>
      <c r="R3116">
        <f t="shared" si="193"/>
        <v>0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8315</v>
      </c>
      <c r="P3117" t="s">
        <v>8355</v>
      </c>
      <c r="Q3117" s="9">
        <f t="shared" si="192"/>
        <v>3</v>
      </c>
      <c r="R3117">
        <f t="shared" si="193"/>
        <v>300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8315</v>
      </c>
      <c r="P3118" t="s">
        <v>8355</v>
      </c>
      <c r="Q3118" s="9">
        <f t="shared" si="192"/>
        <v>57</v>
      </c>
      <c r="R3118">
        <f t="shared" si="193"/>
        <v>43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8315</v>
      </c>
      <c r="P3119" t="s">
        <v>8355</v>
      </c>
      <c r="Q3119" s="9">
        <f t="shared" si="192"/>
        <v>0</v>
      </c>
      <c r="R3119">
        <f t="shared" si="193"/>
        <v>1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8315</v>
      </c>
      <c r="P3120" t="s">
        <v>8355</v>
      </c>
      <c r="Q3120" s="9">
        <f t="shared" si="192"/>
        <v>0</v>
      </c>
      <c r="R3120">
        <f t="shared" si="193"/>
        <v>775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8315</v>
      </c>
      <c r="P3121" t="s">
        <v>8355</v>
      </c>
      <c r="Q3121" s="9">
        <f t="shared" si="192"/>
        <v>0</v>
      </c>
      <c r="R3121">
        <f t="shared" si="193"/>
        <v>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8315</v>
      </c>
      <c r="P3122" t="s">
        <v>8355</v>
      </c>
      <c r="Q3122" s="9">
        <f t="shared" si="192"/>
        <v>0</v>
      </c>
      <c r="R3122">
        <f t="shared" si="193"/>
        <v>12.8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8315</v>
      </c>
      <c r="P3123" t="s">
        <v>8355</v>
      </c>
      <c r="Q3123" s="9">
        <f t="shared" si="192"/>
        <v>1</v>
      </c>
      <c r="R3123">
        <f t="shared" si="193"/>
        <v>10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8315</v>
      </c>
      <c r="P3124" t="s">
        <v>8355</v>
      </c>
      <c r="Q3124" s="9">
        <f t="shared" si="192"/>
        <v>58</v>
      </c>
      <c r="R3124">
        <f t="shared" si="193"/>
        <v>58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8315</v>
      </c>
      <c r="P3125" t="s">
        <v>8355</v>
      </c>
      <c r="Q3125" s="9">
        <f t="shared" si="192"/>
        <v>68</v>
      </c>
      <c r="R3125">
        <f t="shared" si="193"/>
        <v>244.8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8315</v>
      </c>
      <c r="P3126" t="s">
        <v>8355</v>
      </c>
      <c r="Q3126" s="9">
        <f t="shared" si="192"/>
        <v>0</v>
      </c>
      <c r="R3126">
        <f t="shared" si="193"/>
        <v>6.5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8315</v>
      </c>
      <c r="P3127" t="s">
        <v>8355</v>
      </c>
      <c r="Q3127" s="9">
        <f t="shared" si="192"/>
        <v>0</v>
      </c>
      <c r="R3127">
        <f t="shared" si="193"/>
        <v>0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8315</v>
      </c>
      <c r="P3128" t="s">
        <v>8355</v>
      </c>
      <c r="Q3128" s="9">
        <f t="shared" si="192"/>
        <v>4</v>
      </c>
      <c r="R3128">
        <f t="shared" si="193"/>
        <v>61.18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8315</v>
      </c>
      <c r="P3129" t="s">
        <v>8355</v>
      </c>
      <c r="Q3129" s="9">
        <f t="shared" si="192"/>
        <v>0</v>
      </c>
      <c r="R3129">
        <f t="shared" si="193"/>
        <v>0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8315</v>
      </c>
      <c r="P3130" t="s">
        <v>8316</v>
      </c>
      <c r="Q3130" s="9">
        <f t="shared" si="192"/>
        <v>109</v>
      </c>
      <c r="R3130">
        <f t="shared" si="193"/>
        <v>139.24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8315</v>
      </c>
      <c r="P3131" t="s">
        <v>8316</v>
      </c>
      <c r="Q3131" s="9">
        <f t="shared" si="192"/>
        <v>1</v>
      </c>
      <c r="R3131">
        <f t="shared" si="193"/>
        <v>10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8315</v>
      </c>
      <c r="P3132" t="s">
        <v>8316</v>
      </c>
      <c r="Q3132" s="9">
        <f t="shared" si="192"/>
        <v>4</v>
      </c>
      <c r="R3132">
        <f t="shared" si="193"/>
        <v>93.75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8315</v>
      </c>
      <c r="P3133" t="s">
        <v>8316</v>
      </c>
      <c r="Q3133" s="9">
        <f t="shared" si="192"/>
        <v>16</v>
      </c>
      <c r="R3133">
        <f t="shared" si="193"/>
        <v>53.75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8315</v>
      </c>
      <c r="P3134" t="s">
        <v>8316</v>
      </c>
      <c r="Q3134" s="9">
        <f t="shared" si="192"/>
        <v>0</v>
      </c>
      <c r="R3134">
        <f t="shared" si="193"/>
        <v>10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8315</v>
      </c>
      <c r="P3135" t="s">
        <v>8316</v>
      </c>
      <c r="Q3135" s="9">
        <f t="shared" si="192"/>
        <v>108</v>
      </c>
      <c r="R3135">
        <f t="shared" si="193"/>
        <v>33.75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8315</v>
      </c>
      <c r="P3136" t="s">
        <v>8316</v>
      </c>
      <c r="Q3136" s="9">
        <f t="shared" si="192"/>
        <v>23</v>
      </c>
      <c r="R3136">
        <f t="shared" si="193"/>
        <v>18.75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8315</v>
      </c>
      <c r="P3137" t="s">
        <v>8316</v>
      </c>
      <c r="Q3137" s="9">
        <f t="shared" si="192"/>
        <v>21</v>
      </c>
      <c r="R3137">
        <f t="shared" si="193"/>
        <v>23.14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8315</v>
      </c>
      <c r="P3138" t="s">
        <v>8316</v>
      </c>
      <c r="Q3138" s="9">
        <f t="shared" ref="Q3138:Q3201" si="196">ROUND(E3138/D3138*100,0)</f>
        <v>128</v>
      </c>
      <c r="R3138">
        <f t="shared" si="193"/>
        <v>29.05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8315</v>
      </c>
      <c r="P3139" t="s">
        <v>8316</v>
      </c>
      <c r="Q3139" s="9">
        <f t="shared" si="196"/>
        <v>3</v>
      </c>
      <c r="R3139">
        <f t="shared" ref="R3139:R3202" si="197">IFERROR(ROUND(E3139/L3139,2),0)</f>
        <v>50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8315</v>
      </c>
      <c r="P3140" t="s">
        <v>8316</v>
      </c>
      <c r="Q3140" s="9">
        <f t="shared" si="196"/>
        <v>0</v>
      </c>
      <c r="R3140">
        <f t="shared" si="197"/>
        <v>0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8315</v>
      </c>
      <c r="P3141" t="s">
        <v>8316</v>
      </c>
      <c r="Q3141" s="9">
        <f t="shared" si="196"/>
        <v>5</v>
      </c>
      <c r="R3141">
        <f t="shared" si="197"/>
        <v>450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8315</v>
      </c>
      <c r="P3142" t="s">
        <v>8316</v>
      </c>
      <c r="Q3142" s="9">
        <f t="shared" si="196"/>
        <v>1</v>
      </c>
      <c r="R3142">
        <f t="shared" si="197"/>
        <v>24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8315</v>
      </c>
      <c r="P3143" t="s">
        <v>8316</v>
      </c>
      <c r="Q3143" s="9">
        <f t="shared" si="196"/>
        <v>52</v>
      </c>
      <c r="R3143">
        <f t="shared" si="197"/>
        <v>32.25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8315</v>
      </c>
      <c r="P3144" t="s">
        <v>8316</v>
      </c>
      <c r="Q3144" s="9">
        <f t="shared" si="196"/>
        <v>2</v>
      </c>
      <c r="R3144">
        <f t="shared" si="197"/>
        <v>15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8315</v>
      </c>
      <c r="P3145" t="s">
        <v>8316</v>
      </c>
      <c r="Q3145" s="9">
        <f t="shared" si="196"/>
        <v>0</v>
      </c>
      <c r="R3145">
        <f t="shared" si="197"/>
        <v>0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8315</v>
      </c>
      <c r="P3146" t="s">
        <v>8316</v>
      </c>
      <c r="Q3146" s="9">
        <f t="shared" si="196"/>
        <v>75</v>
      </c>
      <c r="R3146">
        <f t="shared" si="197"/>
        <v>251.33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8315</v>
      </c>
      <c r="P3147" t="s">
        <v>8316</v>
      </c>
      <c r="Q3147" s="9">
        <f t="shared" si="196"/>
        <v>0</v>
      </c>
      <c r="R3147">
        <f t="shared" si="197"/>
        <v>0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8315</v>
      </c>
      <c r="P3148" t="s">
        <v>8316</v>
      </c>
      <c r="Q3148" s="9">
        <f t="shared" si="196"/>
        <v>11</v>
      </c>
      <c r="R3148">
        <f t="shared" si="197"/>
        <v>437.5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8315</v>
      </c>
      <c r="P3149" t="s">
        <v>8316</v>
      </c>
      <c r="Q3149" s="9">
        <f t="shared" si="196"/>
        <v>118</v>
      </c>
      <c r="R3149">
        <f t="shared" si="197"/>
        <v>110.35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8315</v>
      </c>
      <c r="P3150" t="s">
        <v>8316</v>
      </c>
      <c r="Q3150" s="9">
        <f t="shared" si="196"/>
        <v>131</v>
      </c>
      <c r="R3150">
        <f t="shared" si="197"/>
        <v>41.42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8315</v>
      </c>
      <c r="P3151" t="s">
        <v>8316</v>
      </c>
      <c r="Q3151" s="9">
        <f t="shared" si="196"/>
        <v>104</v>
      </c>
      <c r="R3151">
        <f t="shared" si="197"/>
        <v>52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8315</v>
      </c>
      <c r="P3152" t="s">
        <v>8316</v>
      </c>
      <c r="Q3152" s="9">
        <f t="shared" si="196"/>
        <v>101</v>
      </c>
      <c r="R3152">
        <f t="shared" si="197"/>
        <v>33.99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8315</v>
      </c>
      <c r="P3153" t="s">
        <v>8316</v>
      </c>
      <c r="Q3153" s="9">
        <f t="shared" si="196"/>
        <v>100</v>
      </c>
      <c r="R3153">
        <f t="shared" si="197"/>
        <v>103.35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8315</v>
      </c>
      <c r="P3154" t="s">
        <v>8316</v>
      </c>
      <c r="Q3154" s="9">
        <f t="shared" si="196"/>
        <v>106</v>
      </c>
      <c r="R3154">
        <f t="shared" si="197"/>
        <v>34.79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8315</v>
      </c>
      <c r="P3155" t="s">
        <v>8316</v>
      </c>
      <c r="Q3155" s="9">
        <f t="shared" si="196"/>
        <v>336</v>
      </c>
      <c r="R3155">
        <f t="shared" si="197"/>
        <v>41.77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8315</v>
      </c>
      <c r="P3156" t="s">
        <v>8316</v>
      </c>
      <c r="Q3156" s="9">
        <f t="shared" si="196"/>
        <v>113</v>
      </c>
      <c r="R3156">
        <f t="shared" si="197"/>
        <v>64.27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8315</v>
      </c>
      <c r="P3157" t="s">
        <v>8316</v>
      </c>
      <c r="Q3157" s="9">
        <f t="shared" si="196"/>
        <v>189</v>
      </c>
      <c r="R3157">
        <f t="shared" si="197"/>
        <v>31.21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8315</v>
      </c>
      <c r="P3158" t="s">
        <v>8316</v>
      </c>
      <c r="Q3158" s="9">
        <f t="shared" si="196"/>
        <v>102</v>
      </c>
      <c r="R3158">
        <f t="shared" si="197"/>
        <v>62.92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8315</v>
      </c>
      <c r="P3159" t="s">
        <v>8316</v>
      </c>
      <c r="Q3159" s="9">
        <f t="shared" si="196"/>
        <v>101</v>
      </c>
      <c r="R3159">
        <f t="shared" si="197"/>
        <v>98.54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8315</v>
      </c>
      <c r="P3160" t="s">
        <v>8316</v>
      </c>
      <c r="Q3160" s="9">
        <f t="shared" si="196"/>
        <v>114</v>
      </c>
      <c r="R3160">
        <f t="shared" si="197"/>
        <v>82.61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8315</v>
      </c>
      <c r="P3161" t="s">
        <v>8316</v>
      </c>
      <c r="Q3161" s="9">
        <f t="shared" si="196"/>
        <v>133</v>
      </c>
      <c r="R3161">
        <f t="shared" si="197"/>
        <v>38.5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8315</v>
      </c>
      <c r="P3162" t="s">
        <v>8316</v>
      </c>
      <c r="Q3162" s="9">
        <f t="shared" si="196"/>
        <v>102</v>
      </c>
      <c r="R3162">
        <f t="shared" si="197"/>
        <v>80.16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8315</v>
      </c>
      <c r="P3163" t="s">
        <v>8316</v>
      </c>
      <c r="Q3163" s="9">
        <f t="shared" si="196"/>
        <v>105</v>
      </c>
      <c r="R3163">
        <f t="shared" si="197"/>
        <v>28.41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8315</v>
      </c>
      <c r="P3164" t="s">
        <v>8316</v>
      </c>
      <c r="Q3164" s="9">
        <f t="shared" si="196"/>
        <v>127</v>
      </c>
      <c r="R3164">
        <f t="shared" si="197"/>
        <v>80.73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8315</v>
      </c>
      <c r="P3165" t="s">
        <v>8316</v>
      </c>
      <c r="Q3165" s="9">
        <f t="shared" si="196"/>
        <v>111</v>
      </c>
      <c r="R3165">
        <f t="shared" si="197"/>
        <v>200.69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8315</v>
      </c>
      <c r="P3166" t="s">
        <v>8316</v>
      </c>
      <c r="Q3166" s="9">
        <f t="shared" si="196"/>
        <v>107</v>
      </c>
      <c r="R3166">
        <f t="shared" si="197"/>
        <v>37.590000000000003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8315</v>
      </c>
      <c r="P3167" t="s">
        <v>8316</v>
      </c>
      <c r="Q3167" s="9">
        <f t="shared" si="196"/>
        <v>163</v>
      </c>
      <c r="R3167">
        <f t="shared" si="197"/>
        <v>58.1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8315</v>
      </c>
      <c r="P3168" t="s">
        <v>8316</v>
      </c>
      <c r="Q3168" s="9">
        <f t="shared" si="196"/>
        <v>160</v>
      </c>
      <c r="R3168">
        <f t="shared" si="197"/>
        <v>60.3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8315</v>
      </c>
      <c r="P3169" t="s">
        <v>8316</v>
      </c>
      <c r="Q3169" s="9">
        <f t="shared" si="196"/>
        <v>116</v>
      </c>
      <c r="R3169">
        <f t="shared" si="197"/>
        <v>63.36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8315</v>
      </c>
      <c r="P3170" t="s">
        <v>8316</v>
      </c>
      <c r="Q3170" s="9">
        <f t="shared" si="196"/>
        <v>124</v>
      </c>
      <c r="R3170">
        <f t="shared" si="197"/>
        <v>50.9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8315</v>
      </c>
      <c r="P3171" t="s">
        <v>8316</v>
      </c>
      <c r="Q3171" s="9">
        <f t="shared" si="196"/>
        <v>103</v>
      </c>
      <c r="R3171">
        <f t="shared" si="197"/>
        <v>100.5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8315</v>
      </c>
      <c r="P3172" t="s">
        <v>8316</v>
      </c>
      <c r="Q3172" s="9">
        <f t="shared" si="196"/>
        <v>112</v>
      </c>
      <c r="R3172">
        <f t="shared" si="197"/>
        <v>31.62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8315</v>
      </c>
      <c r="P3173" t="s">
        <v>8316</v>
      </c>
      <c r="Q3173" s="9">
        <f t="shared" si="196"/>
        <v>109</v>
      </c>
      <c r="R3173">
        <f t="shared" si="197"/>
        <v>65.099999999999994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8315</v>
      </c>
      <c r="P3174" t="s">
        <v>8316</v>
      </c>
      <c r="Q3174" s="9">
        <f t="shared" si="196"/>
        <v>115</v>
      </c>
      <c r="R3174">
        <f t="shared" si="197"/>
        <v>79.31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8315</v>
      </c>
      <c r="P3175" t="s">
        <v>8316</v>
      </c>
      <c r="Q3175" s="9">
        <f t="shared" si="196"/>
        <v>103</v>
      </c>
      <c r="R3175">
        <f t="shared" si="197"/>
        <v>139.19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8315</v>
      </c>
      <c r="P3176" t="s">
        <v>8316</v>
      </c>
      <c r="Q3176" s="9">
        <f t="shared" si="196"/>
        <v>101</v>
      </c>
      <c r="R3176">
        <f t="shared" si="197"/>
        <v>131.91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8315</v>
      </c>
      <c r="P3177" t="s">
        <v>8316</v>
      </c>
      <c r="Q3177" s="9">
        <f t="shared" si="196"/>
        <v>110</v>
      </c>
      <c r="R3177">
        <f t="shared" si="197"/>
        <v>91.3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8315</v>
      </c>
      <c r="P3178" t="s">
        <v>8316</v>
      </c>
      <c r="Q3178" s="9">
        <f t="shared" si="196"/>
        <v>115</v>
      </c>
      <c r="R3178">
        <f t="shared" si="197"/>
        <v>39.67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8315</v>
      </c>
      <c r="P3179" t="s">
        <v>8316</v>
      </c>
      <c r="Q3179" s="9">
        <f t="shared" si="196"/>
        <v>117</v>
      </c>
      <c r="R3179">
        <f t="shared" si="197"/>
        <v>57.55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8315</v>
      </c>
      <c r="P3180" t="s">
        <v>8316</v>
      </c>
      <c r="Q3180" s="9">
        <f t="shared" si="196"/>
        <v>172</v>
      </c>
      <c r="R3180">
        <f t="shared" si="197"/>
        <v>33.03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8315</v>
      </c>
      <c r="P3181" t="s">
        <v>8316</v>
      </c>
      <c r="Q3181" s="9">
        <f t="shared" si="196"/>
        <v>114</v>
      </c>
      <c r="R3181">
        <f t="shared" si="197"/>
        <v>77.34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8315</v>
      </c>
      <c r="P3182" t="s">
        <v>8316</v>
      </c>
      <c r="Q3182" s="9">
        <f t="shared" si="196"/>
        <v>120</v>
      </c>
      <c r="R3182">
        <f t="shared" si="197"/>
        <v>31.93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8315</v>
      </c>
      <c r="P3183" t="s">
        <v>8316</v>
      </c>
      <c r="Q3183" s="9">
        <f t="shared" si="196"/>
        <v>109</v>
      </c>
      <c r="R3183">
        <f t="shared" si="197"/>
        <v>36.33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8315</v>
      </c>
      <c r="P3184" t="s">
        <v>8316</v>
      </c>
      <c r="Q3184" s="9">
        <f t="shared" si="196"/>
        <v>101</v>
      </c>
      <c r="R3184">
        <f t="shared" si="197"/>
        <v>46.77</v>
      </c>
      <c r="S3184" s="16">
        <f t="shared" si="198"/>
        <v>40883.949317129627</v>
      </c>
      <c r="T3184" s="16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8315</v>
      </c>
      <c r="P3185" t="s">
        <v>8316</v>
      </c>
      <c r="Q3185" s="9">
        <f t="shared" si="196"/>
        <v>109</v>
      </c>
      <c r="R3185">
        <f t="shared" si="197"/>
        <v>40.07</v>
      </c>
      <c r="S3185" s="16">
        <f t="shared" si="198"/>
        <v>41491.79478009259</v>
      </c>
      <c r="T3185" s="16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8315</v>
      </c>
      <c r="P3186" t="s">
        <v>8316</v>
      </c>
      <c r="Q3186" s="9">
        <f t="shared" si="196"/>
        <v>107</v>
      </c>
      <c r="R3186">
        <f t="shared" si="197"/>
        <v>100.22</v>
      </c>
      <c r="S3186" s="16">
        <f t="shared" si="198"/>
        <v>41791.993414351848</v>
      </c>
      <c r="T3186" s="16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8315</v>
      </c>
      <c r="P3187" t="s">
        <v>8316</v>
      </c>
      <c r="Q3187" s="9">
        <f t="shared" si="196"/>
        <v>100</v>
      </c>
      <c r="R3187">
        <f t="shared" si="197"/>
        <v>41.67</v>
      </c>
      <c r="S3187" s="16">
        <f t="shared" si="198"/>
        <v>41829.977326388893</v>
      </c>
      <c r="T3187" s="16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8315</v>
      </c>
      <c r="P3188" t="s">
        <v>8316</v>
      </c>
      <c r="Q3188" s="9">
        <f t="shared" si="196"/>
        <v>102</v>
      </c>
      <c r="R3188">
        <f t="shared" si="197"/>
        <v>46.71</v>
      </c>
      <c r="S3188" s="16">
        <f t="shared" si="198"/>
        <v>41868.924050925925</v>
      </c>
      <c r="T3188" s="16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8315</v>
      </c>
      <c r="P3189" t="s">
        <v>8316</v>
      </c>
      <c r="Q3189" s="9">
        <f t="shared" si="196"/>
        <v>116</v>
      </c>
      <c r="R3189">
        <f t="shared" si="197"/>
        <v>71.489999999999995</v>
      </c>
      <c r="S3189" s="16">
        <f t="shared" si="198"/>
        <v>41835.666354166664</v>
      </c>
      <c r="T3189" s="16">
        <f t="shared" si="199"/>
        <v>41855.666354166664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8315</v>
      </c>
      <c r="P3190" t="s">
        <v>8357</v>
      </c>
      <c r="Q3190" s="9">
        <f t="shared" si="196"/>
        <v>65</v>
      </c>
      <c r="R3190">
        <f t="shared" si="197"/>
        <v>14.44</v>
      </c>
      <c r="S3190" s="16">
        <f t="shared" si="198"/>
        <v>42144.415532407409</v>
      </c>
      <c r="T3190" s="16">
        <f t="shared" si="199"/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8315</v>
      </c>
      <c r="P3191" t="s">
        <v>8357</v>
      </c>
      <c r="Q3191" s="9">
        <f t="shared" si="196"/>
        <v>12</v>
      </c>
      <c r="R3191">
        <f t="shared" si="197"/>
        <v>356.84</v>
      </c>
      <c r="S3191" s="16">
        <f t="shared" si="198"/>
        <v>42118.346435185187</v>
      </c>
      <c r="T3191" s="16">
        <f t="shared" si="199"/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8315</v>
      </c>
      <c r="P3192" t="s">
        <v>8357</v>
      </c>
      <c r="Q3192" s="9">
        <f t="shared" si="196"/>
        <v>0</v>
      </c>
      <c r="R3192">
        <f t="shared" si="197"/>
        <v>0</v>
      </c>
      <c r="S3192" s="16">
        <f t="shared" si="198"/>
        <v>42683.151331018518</v>
      </c>
      <c r="T3192" s="16">
        <f t="shared" si="199"/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8315</v>
      </c>
      <c r="P3193" t="s">
        <v>8357</v>
      </c>
      <c r="Q3193" s="9">
        <f t="shared" si="196"/>
        <v>4</v>
      </c>
      <c r="R3193">
        <f t="shared" si="197"/>
        <v>37.75</v>
      </c>
      <c r="S3193" s="16">
        <f t="shared" si="198"/>
        <v>42538.755428240736</v>
      </c>
      <c r="T3193" s="16">
        <f t="shared" si="199"/>
        <v>42598.755428240736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8315</v>
      </c>
      <c r="P3194" t="s">
        <v>8357</v>
      </c>
      <c r="Q3194" s="9">
        <f t="shared" si="196"/>
        <v>1</v>
      </c>
      <c r="R3194">
        <f t="shared" si="197"/>
        <v>12.75</v>
      </c>
      <c r="S3194" s="16">
        <f t="shared" si="198"/>
        <v>42018.94049768518</v>
      </c>
      <c r="T3194" s="16">
        <f t="shared" si="199"/>
        <v>42063.916666666672</v>
      </c>
      <c r="U3194">
        <f t="shared" ref="U3194:U3195" si="200">YEAR(S3194)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8315</v>
      </c>
      <c r="P3195" t="s">
        <v>8357</v>
      </c>
      <c r="Q3195" s="9">
        <f t="shared" si="196"/>
        <v>12</v>
      </c>
      <c r="R3195">
        <f t="shared" si="197"/>
        <v>24.46</v>
      </c>
      <c r="S3195" s="16">
        <f t="shared" si="198"/>
        <v>42010.968240740738</v>
      </c>
      <c r="T3195" s="16">
        <f t="shared" si="199"/>
        <v>42055.968240740738</v>
      </c>
      <c r="U3195">
        <f t="shared" si="200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8315</v>
      </c>
      <c r="P3196" t="s">
        <v>8357</v>
      </c>
      <c r="Q3196" s="9">
        <f t="shared" si="196"/>
        <v>0</v>
      </c>
      <c r="R3196">
        <f t="shared" si="197"/>
        <v>0</v>
      </c>
      <c r="S3196" s="16">
        <f t="shared" si="198"/>
        <v>42182.062476851846</v>
      </c>
      <c r="T3196" s="16">
        <f t="shared" si="199"/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8315</v>
      </c>
      <c r="P3197" t="s">
        <v>8357</v>
      </c>
      <c r="Q3197" s="9">
        <f t="shared" si="196"/>
        <v>59</v>
      </c>
      <c r="R3197">
        <f t="shared" si="197"/>
        <v>53.08</v>
      </c>
      <c r="S3197" s="16">
        <f t="shared" si="198"/>
        <v>42017.594236111108</v>
      </c>
      <c r="T3197" s="16">
        <f t="shared" si="199"/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8315</v>
      </c>
      <c r="P3198" t="s">
        <v>8357</v>
      </c>
      <c r="Q3198" s="9">
        <f t="shared" si="196"/>
        <v>0</v>
      </c>
      <c r="R3198">
        <f t="shared" si="197"/>
        <v>300</v>
      </c>
      <c r="S3198" s="16">
        <f t="shared" si="198"/>
        <v>42157.598090277781</v>
      </c>
      <c r="T3198" s="16">
        <f t="shared" si="199"/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8315</v>
      </c>
      <c r="P3199" t="s">
        <v>8357</v>
      </c>
      <c r="Q3199" s="9">
        <f t="shared" si="196"/>
        <v>11</v>
      </c>
      <c r="R3199">
        <f t="shared" si="197"/>
        <v>286.25</v>
      </c>
      <c r="S3199" s="16">
        <f t="shared" si="198"/>
        <v>42009.493263888886</v>
      </c>
      <c r="T3199" s="16">
        <f t="shared" si="199"/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8315</v>
      </c>
      <c r="P3200" t="s">
        <v>8357</v>
      </c>
      <c r="Q3200" s="9">
        <f t="shared" si="196"/>
        <v>0</v>
      </c>
      <c r="R3200">
        <f t="shared" si="197"/>
        <v>36.67</v>
      </c>
      <c r="S3200" s="16">
        <f t="shared" si="198"/>
        <v>42013.424502314811</v>
      </c>
      <c r="T3200" s="16">
        <f t="shared" si="199"/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8315</v>
      </c>
      <c r="P3201" t="s">
        <v>8357</v>
      </c>
      <c r="Q3201" s="9">
        <f t="shared" si="196"/>
        <v>52</v>
      </c>
      <c r="R3201">
        <f t="shared" si="197"/>
        <v>49.21</v>
      </c>
      <c r="S3201" s="16">
        <f t="shared" si="198"/>
        <v>41858.761782407404</v>
      </c>
      <c r="T3201" s="16">
        <f t="shared" si="199"/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8315</v>
      </c>
      <c r="P3202" t="s">
        <v>8357</v>
      </c>
      <c r="Q3202" s="9">
        <f t="shared" ref="Q3202:Q3265" si="201">ROUND(E3202/D3202*100,0)</f>
        <v>0</v>
      </c>
      <c r="R3202">
        <f t="shared" si="197"/>
        <v>1</v>
      </c>
      <c r="S3202" s="16">
        <f t="shared" si="198"/>
        <v>42460.320613425924</v>
      </c>
      <c r="T3202" s="16">
        <f t="shared" si="199"/>
        <v>42490.231944444444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8315</v>
      </c>
      <c r="P3203" t="s">
        <v>8357</v>
      </c>
      <c r="Q3203" s="9">
        <f t="shared" si="201"/>
        <v>1</v>
      </c>
      <c r="R3203">
        <f t="shared" ref="R3203:R3266" si="202">IFERROR(ROUND(E3203/L3203,2),0)</f>
        <v>12.5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8315</v>
      </c>
      <c r="P3204" t="s">
        <v>8357</v>
      </c>
      <c r="Q3204" s="9">
        <f t="shared" si="201"/>
        <v>55</v>
      </c>
      <c r="R3204">
        <f t="shared" si="202"/>
        <v>109.04</v>
      </c>
      <c r="S3204" s="16">
        <f t="shared" si="203"/>
        <v>42293.853541666671</v>
      </c>
      <c r="T3204" s="16">
        <f t="shared" si="204"/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8315</v>
      </c>
      <c r="P3205" t="s">
        <v>8357</v>
      </c>
      <c r="Q3205" s="9">
        <f t="shared" si="201"/>
        <v>25</v>
      </c>
      <c r="R3205">
        <f t="shared" si="202"/>
        <v>41.67</v>
      </c>
      <c r="S3205" s="16">
        <f t="shared" si="203"/>
        <v>42242.988680555558</v>
      </c>
      <c r="T3205" s="16">
        <f t="shared" si="204"/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8315</v>
      </c>
      <c r="P3206" t="s">
        <v>8357</v>
      </c>
      <c r="Q3206" s="9">
        <f t="shared" si="201"/>
        <v>0</v>
      </c>
      <c r="R3206">
        <f t="shared" si="202"/>
        <v>0</v>
      </c>
      <c r="S3206" s="16">
        <f t="shared" si="203"/>
        <v>42172.686099537037</v>
      </c>
      <c r="T3206" s="16">
        <f t="shared" si="204"/>
        <v>42202.676388888889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8315</v>
      </c>
      <c r="P3207" t="s">
        <v>8357</v>
      </c>
      <c r="Q3207" s="9">
        <f t="shared" si="201"/>
        <v>3</v>
      </c>
      <c r="R3207">
        <f t="shared" si="202"/>
        <v>22.75</v>
      </c>
      <c r="S3207" s="16">
        <f t="shared" si="203"/>
        <v>42095.374675925923</v>
      </c>
      <c r="T3207" s="16">
        <f t="shared" si="204"/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8315</v>
      </c>
      <c r="P3208" t="s">
        <v>8357</v>
      </c>
      <c r="Q3208" s="9">
        <f t="shared" si="201"/>
        <v>0</v>
      </c>
      <c r="R3208">
        <f t="shared" si="202"/>
        <v>0</v>
      </c>
      <c r="S3208" s="16">
        <f t="shared" si="203"/>
        <v>42236.276053240741</v>
      </c>
      <c r="T3208" s="16">
        <f t="shared" si="204"/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8315</v>
      </c>
      <c r="P3209" t="s">
        <v>8357</v>
      </c>
      <c r="Q3209" s="9">
        <f t="shared" si="201"/>
        <v>46</v>
      </c>
      <c r="R3209">
        <f t="shared" si="202"/>
        <v>70.83</v>
      </c>
      <c r="S3209" s="16">
        <f t="shared" si="203"/>
        <v>42057.277858796297</v>
      </c>
      <c r="T3209" s="16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8315</v>
      </c>
      <c r="P3210" t="s">
        <v>8316</v>
      </c>
      <c r="Q3210" s="9">
        <f t="shared" si="201"/>
        <v>104</v>
      </c>
      <c r="R3210">
        <f t="shared" si="202"/>
        <v>63.11</v>
      </c>
      <c r="S3210" s="16">
        <f t="shared" si="203"/>
        <v>41827.605057870373</v>
      </c>
      <c r="T3210" s="16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8315</v>
      </c>
      <c r="P3211" t="s">
        <v>8316</v>
      </c>
      <c r="Q3211" s="9">
        <f t="shared" si="201"/>
        <v>119</v>
      </c>
      <c r="R3211">
        <f t="shared" si="202"/>
        <v>50.16</v>
      </c>
      <c r="S3211" s="16">
        <f t="shared" si="203"/>
        <v>41778.637245370373</v>
      </c>
      <c r="T3211" s="16">
        <f t="shared" si="20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8315</v>
      </c>
      <c r="P3212" t="s">
        <v>8316</v>
      </c>
      <c r="Q3212" s="9">
        <f t="shared" si="201"/>
        <v>126</v>
      </c>
      <c r="R3212">
        <f t="shared" si="202"/>
        <v>62.88</v>
      </c>
      <c r="S3212" s="16">
        <f t="shared" si="203"/>
        <v>41013.936562499999</v>
      </c>
      <c r="T3212" s="16">
        <f t="shared" si="20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8315</v>
      </c>
      <c r="P3213" t="s">
        <v>8316</v>
      </c>
      <c r="Q3213" s="9">
        <f t="shared" si="201"/>
        <v>120</v>
      </c>
      <c r="R3213">
        <f t="shared" si="202"/>
        <v>85.53</v>
      </c>
      <c r="S3213" s="16">
        <f t="shared" si="203"/>
        <v>41834.586574074077</v>
      </c>
      <c r="T3213" s="16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8315</v>
      </c>
      <c r="P3214" t="s">
        <v>8316</v>
      </c>
      <c r="Q3214" s="9">
        <f t="shared" si="201"/>
        <v>126</v>
      </c>
      <c r="R3214">
        <f t="shared" si="202"/>
        <v>53.72</v>
      </c>
      <c r="S3214" s="16">
        <f t="shared" si="203"/>
        <v>41829.795729166668</v>
      </c>
      <c r="T3214" s="16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8315</v>
      </c>
      <c r="P3215" t="s">
        <v>8316</v>
      </c>
      <c r="Q3215" s="9">
        <f t="shared" si="201"/>
        <v>100</v>
      </c>
      <c r="R3215">
        <f t="shared" si="202"/>
        <v>127.81</v>
      </c>
      <c r="S3215" s="16">
        <f t="shared" si="203"/>
        <v>42171.763414351852</v>
      </c>
      <c r="T3215" s="16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8315</v>
      </c>
      <c r="P3216" t="s">
        <v>8316</v>
      </c>
      <c r="Q3216" s="9">
        <f t="shared" si="201"/>
        <v>102</v>
      </c>
      <c r="R3216">
        <f t="shared" si="202"/>
        <v>106.57</v>
      </c>
      <c r="S3216" s="16">
        <f t="shared" si="203"/>
        <v>42337.792511574073</v>
      </c>
      <c r="T3216" s="16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8315</v>
      </c>
      <c r="P3217" t="s">
        <v>8316</v>
      </c>
      <c r="Q3217" s="9">
        <f t="shared" si="201"/>
        <v>100</v>
      </c>
      <c r="R3217">
        <f t="shared" si="202"/>
        <v>262.11</v>
      </c>
      <c r="S3217" s="16">
        <f t="shared" si="203"/>
        <v>42219.665173611109</v>
      </c>
      <c r="T3217" s="16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8315</v>
      </c>
      <c r="P3218" t="s">
        <v>8316</v>
      </c>
      <c r="Q3218" s="9">
        <f t="shared" si="201"/>
        <v>100</v>
      </c>
      <c r="R3218">
        <f t="shared" si="202"/>
        <v>57.17</v>
      </c>
      <c r="S3218" s="16">
        <f t="shared" si="203"/>
        <v>42165.462627314817</v>
      </c>
      <c r="T3218" s="16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8315</v>
      </c>
      <c r="P3219" t="s">
        <v>8316</v>
      </c>
      <c r="Q3219" s="9">
        <f t="shared" si="201"/>
        <v>116</v>
      </c>
      <c r="R3219">
        <f t="shared" si="202"/>
        <v>50.2</v>
      </c>
      <c r="S3219" s="16">
        <f t="shared" si="203"/>
        <v>42648.546111111107</v>
      </c>
      <c r="T3219" s="16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8315</v>
      </c>
      <c r="P3220" t="s">
        <v>8316</v>
      </c>
      <c r="Q3220" s="9">
        <f t="shared" si="201"/>
        <v>102</v>
      </c>
      <c r="R3220">
        <f t="shared" si="202"/>
        <v>66.59</v>
      </c>
      <c r="S3220" s="16">
        <f t="shared" si="203"/>
        <v>41971.002152777779</v>
      </c>
      <c r="T3220" s="16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8315</v>
      </c>
      <c r="P3221" t="s">
        <v>8316</v>
      </c>
      <c r="Q3221" s="9">
        <f t="shared" si="201"/>
        <v>100</v>
      </c>
      <c r="R3221">
        <f t="shared" si="202"/>
        <v>168.25</v>
      </c>
      <c r="S3221" s="16">
        <f t="shared" si="203"/>
        <v>42050.983182870375</v>
      </c>
      <c r="T3221" s="16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8315</v>
      </c>
      <c r="P3222" t="s">
        <v>8316</v>
      </c>
      <c r="Q3222" s="9">
        <f t="shared" si="201"/>
        <v>101</v>
      </c>
      <c r="R3222">
        <f t="shared" si="202"/>
        <v>256.37</v>
      </c>
      <c r="S3222" s="16">
        <f t="shared" si="203"/>
        <v>42772.833379629628</v>
      </c>
      <c r="T3222" s="16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8315</v>
      </c>
      <c r="P3223" t="s">
        <v>8316</v>
      </c>
      <c r="Q3223" s="9">
        <f t="shared" si="201"/>
        <v>103</v>
      </c>
      <c r="R3223">
        <f t="shared" si="202"/>
        <v>36.61</v>
      </c>
      <c r="S3223" s="16">
        <f t="shared" si="203"/>
        <v>42155.696793981479</v>
      </c>
      <c r="T3223" s="16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8315</v>
      </c>
      <c r="P3224" t="s">
        <v>8316</v>
      </c>
      <c r="Q3224" s="9">
        <f t="shared" si="201"/>
        <v>125</v>
      </c>
      <c r="R3224">
        <f t="shared" si="202"/>
        <v>37.14</v>
      </c>
      <c r="S3224" s="16">
        <f t="shared" si="203"/>
        <v>42270.582141203704</v>
      </c>
      <c r="T3224" s="16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8315</v>
      </c>
      <c r="P3225" t="s">
        <v>8316</v>
      </c>
      <c r="Q3225" s="9">
        <f t="shared" si="201"/>
        <v>110</v>
      </c>
      <c r="R3225">
        <f t="shared" si="202"/>
        <v>45.88</v>
      </c>
      <c r="S3225" s="16">
        <f t="shared" si="203"/>
        <v>42206.835370370376</v>
      </c>
      <c r="T3225" s="16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8315</v>
      </c>
      <c r="P3226" t="s">
        <v>8316</v>
      </c>
      <c r="Q3226" s="9">
        <f t="shared" si="201"/>
        <v>102</v>
      </c>
      <c r="R3226">
        <f t="shared" si="202"/>
        <v>141.71</v>
      </c>
      <c r="S3226" s="16">
        <f t="shared" si="203"/>
        <v>42697.850844907407</v>
      </c>
      <c r="T3226" s="16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8315</v>
      </c>
      <c r="P3227" t="s">
        <v>8316</v>
      </c>
      <c r="Q3227" s="9">
        <f t="shared" si="201"/>
        <v>102</v>
      </c>
      <c r="R3227">
        <f t="shared" si="202"/>
        <v>52.49</v>
      </c>
      <c r="S3227" s="16">
        <f t="shared" si="203"/>
        <v>42503.559467592597</v>
      </c>
      <c r="T3227" s="16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8315</v>
      </c>
      <c r="P3228" t="s">
        <v>8316</v>
      </c>
      <c r="Q3228" s="9">
        <f t="shared" si="201"/>
        <v>104</v>
      </c>
      <c r="R3228">
        <f t="shared" si="202"/>
        <v>59.52</v>
      </c>
      <c r="S3228" s="16">
        <f t="shared" si="203"/>
        <v>42277.583472222221</v>
      </c>
      <c r="T3228" s="16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8315</v>
      </c>
      <c r="P3229" t="s">
        <v>8316</v>
      </c>
      <c r="Q3229" s="9">
        <f t="shared" si="201"/>
        <v>125</v>
      </c>
      <c r="R3229">
        <f t="shared" si="202"/>
        <v>50</v>
      </c>
      <c r="S3229" s="16">
        <f t="shared" si="203"/>
        <v>42722.882361111115</v>
      </c>
      <c r="T3229" s="16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8315</v>
      </c>
      <c r="P3230" t="s">
        <v>8316</v>
      </c>
      <c r="Q3230" s="9">
        <f t="shared" si="201"/>
        <v>102</v>
      </c>
      <c r="R3230">
        <f t="shared" si="202"/>
        <v>193.62</v>
      </c>
      <c r="S3230" s="16">
        <f t="shared" si="203"/>
        <v>42323.70930555556</v>
      </c>
      <c r="T3230" s="16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8315</v>
      </c>
      <c r="P3231" t="s">
        <v>8316</v>
      </c>
      <c r="Q3231" s="9">
        <f t="shared" si="201"/>
        <v>108</v>
      </c>
      <c r="R3231">
        <f t="shared" si="202"/>
        <v>106.8</v>
      </c>
      <c r="S3231" s="16">
        <f t="shared" si="203"/>
        <v>41933.291643518518</v>
      </c>
      <c r="T3231" s="16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8315</v>
      </c>
      <c r="P3232" t="s">
        <v>8316</v>
      </c>
      <c r="Q3232" s="9">
        <f t="shared" si="201"/>
        <v>110</v>
      </c>
      <c r="R3232">
        <f t="shared" si="202"/>
        <v>77.22</v>
      </c>
      <c r="S3232" s="16">
        <f t="shared" si="203"/>
        <v>41898.168125000004</v>
      </c>
      <c r="T3232" s="16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8315</v>
      </c>
      <c r="P3233" t="s">
        <v>8316</v>
      </c>
      <c r="Q3233" s="9">
        <f t="shared" si="201"/>
        <v>161</v>
      </c>
      <c r="R3233">
        <f t="shared" si="202"/>
        <v>57.5</v>
      </c>
      <c r="S3233" s="16">
        <f t="shared" si="203"/>
        <v>42446.943831018521</v>
      </c>
      <c r="T3233" s="16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8315</v>
      </c>
      <c r="P3234" t="s">
        <v>8316</v>
      </c>
      <c r="Q3234" s="9">
        <f t="shared" si="201"/>
        <v>131</v>
      </c>
      <c r="R3234">
        <f t="shared" si="202"/>
        <v>50.46</v>
      </c>
      <c r="S3234" s="16">
        <f t="shared" si="203"/>
        <v>42463.81385416667</v>
      </c>
      <c r="T3234" s="16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8315</v>
      </c>
      <c r="P3235" t="s">
        <v>8316</v>
      </c>
      <c r="Q3235" s="9">
        <f t="shared" si="201"/>
        <v>119</v>
      </c>
      <c r="R3235">
        <f t="shared" si="202"/>
        <v>97.38</v>
      </c>
      <c r="S3235" s="16">
        <f t="shared" si="203"/>
        <v>42766.805034722223</v>
      </c>
      <c r="T3235" s="16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8315</v>
      </c>
      <c r="P3236" t="s">
        <v>8316</v>
      </c>
      <c r="Q3236" s="9">
        <f t="shared" si="201"/>
        <v>100</v>
      </c>
      <c r="R3236">
        <f t="shared" si="202"/>
        <v>34.92</v>
      </c>
      <c r="S3236" s="16">
        <f t="shared" si="203"/>
        <v>42734.789444444439</v>
      </c>
      <c r="T3236" s="16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8315</v>
      </c>
      <c r="P3237" t="s">
        <v>8316</v>
      </c>
      <c r="Q3237" s="9">
        <f t="shared" si="201"/>
        <v>103</v>
      </c>
      <c r="R3237">
        <f t="shared" si="202"/>
        <v>85.53</v>
      </c>
      <c r="S3237" s="16">
        <f t="shared" si="203"/>
        <v>42522.347812499997</v>
      </c>
      <c r="T3237" s="16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8315</v>
      </c>
      <c r="P3238" t="s">
        <v>8316</v>
      </c>
      <c r="Q3238" s="9">
        <f t="shared" si="201"/>
        <v>101</v>
      </c>
      <c r="R3238">
        <f t="shared" si="202"/>
        <v>182.91</v>
      </c>
      <c r="S3238" s="16">
        <f t="shared" si="203"/>
        <v>42702.917048611111</v>
      </c>
      <c r="T3238" s="16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8315</v>
      </c>
      <c r="P3239" t="s">
        <v>8316</v>
      </c>
      <c r="Q3239" s="9">
        <f t="shared" si="201"/>
        <v>101</v>
      </c>
      <c r="R3239">
        <f t="shared" si="202"/>
        <v>131.13999999999999</v>
      </c>
      <c r="S3239" s="16">
        <f t="shared" si="203"/>
        <v>42252.474351851852</v>
      </c>
      <c r="T3239" s="16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8315</v>
      </c>
      <c r="P3240" t="s">
        <v>8316</v>
      </c>
      <c r="Q3240" s="9">
        <f t="shared" si="201"/>
        <v>112</v>
      </c>
      <c r="R3240">
        <f t="shared" si="202"/>
        <v>39.81</v>
      </c>
      <c r="S3240" s="16">
        <f t="shared" si="203"/>
        <v>42156.510393518518</v>
      </c>
      <c r="T3240" s="16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8315</v>
      </c>
      <c r="P3241" t="s">
        <v>8316</v>
      </c>
      <c r="Q3241" s="9">
        <f t="shared" si="201"/>
        <v>106</v>
      </c>
      <c r="R3241">
        <f t="shared" si="202"/>
        <v>59.7</v>
      </c>
      <c r="S3241" s="16">
        <f t="shared" si="203"/>
        <v>42278.089039351849</v>
      </c>
      <c r="T3241" s="16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8315</v>
      </c>
      <c r="P3242" t="s">
        <v>8316</v>
      </c>
      <c r="Q3242" s="9">
        <f t="shared" si="201"/>
        <v>101</v>
      </c>
      <c r="R3242">
        <f t="shared" si="202"/>
        <v>88.74</v>
      </c>
      <c r="S3242" s="16">
        <f t="shared" si="203"/>
        <v>42754.693842592591</v>
      </c>
      <c r="T3242" s="16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8315</v>
      </c>
      <c r="P3243" t="s">
        <v>8316</v>
      </c>
      <c r="Q3243" s="9">
        <f t="shared" si="201"/>
        <v>115</v>
      </c>
      <c r="R3243">
        <f t="shared" si="202"/>
        <v>58.69</v>
      </c>
      <c r="S3243" s="16">
        <f t="shared" si="203"/>
        <v>41893.324884259258</v>
      </c>
      <c r="T3243" s="16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8315</v>
      </c>
      <c r="P3244" t="s">
        <v>8316</v>
      </c>
      <c r="Q3244" s="9">
        <f t="shared" si="201"/>
        <v>127</v>
      </c>
      <c r="R3244">
        <f t="shared" si="202"/>
        <v>69.569999999999993</v>
      </c>
      <c r="S3244" s="16">
        <f t="shared" si="203"/>
        <v>41871.755694444444</v>
      </c>
      <c r="T3244" s="16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8315</v>
      </c>
      <c r="P3245" t="s">
        <v>8316</v>
      </c>
      <c r="Q3245" s="9">
        <f t="shared" si="201"/>
        <v>103</v>
      </c>
      <c r="R3245">
        <f t="shared" si="202"/>
        <v>115.87</v>
      </c>
      <c r="S3245" s="16">
        <f t="shared" si="203"/>
        <v>42262.096782407403</v>
      </c>
      <c r="T3245" s="16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8315</v>
      </c>
      <c r="P3246" t="s">
        <v>8316</v>
      </c>
      <c r="Q3246" s="9">
        <f t="shared" si="201"/>
        <v>103</v>
      </c>
      <c r="R3246">
        <f t="shared" si="202"/>
        <v>23.87</v>
      </c>
      <c r="S3246" s="16">
        <f t="shared" si="203"/>
        <v>42675.694236111114</v>
      </c>
      <c r="T3246" s="16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8315</v>
      </c>
      <c r="P3247" t="s">
        <v>8316</v>
      </c>
      <c r="Q3247" s="9">
        <f t="shared" si="201"/>
        <v>104</v>
      </c>
      <c r="R3247">
        <f t="shared" si="202"/>
        <v>81.13</v>
      </c>
      <c r="S3247" s="16">
        <f t="shared" si="203"/>
        <v>42135.60020833333</v>
      </c>
      <c r="T3247" s="16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8315</v>
      </c>
      <c r="P3248" t="s">
        <v>8316</v>
      </c>
      <c r="Q3248" s="9">
        <f t="shared" si="201"/>
        <v>111</v>
      </c>
      <c r="R3248">
        <f t="shared" si="202"/>
        <v>57.63</v>
      </c>
      <c r="S3248" s="16">
        <f t="shared" si="203"/>
        <v>42230.472222222219</v>
      </c>
      <c r="T3248" s="16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8315</v>
      </c>
      <c r="P3249" t="s">
        <v>8316</v>
      </c>
      <c r="Q3249" s="9">
        <f t="shared" si="201"/>
        <v>106</v>
      </c>
      <c r="R3249">
        <f t="shared" si="202"/>
        <v>46.43</v>
      </c>
      <c r="S3249" s="16">
        <f t="shared" si="203"/>
        <v>42167.434166666666</v>
      </c>
      <c r="T3249" s="16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8315</v>
      </c>
      <c r="P3250" t="s">
        <v>8316</v>
      </c>
      <c r="Q3250" s="9">
        <f t="shared" si="201"/>
        <v>101</v>
      </c>
      <c r="R3250">
        <f t="shared" si="202"/>
        <v>60.48</v>
      </c>
      <c r="S3250" s="16">
        <f t="shared" si="203"/>
        <v>42068.888391203705</v>
      </c>
      <c r="T3250" s="16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8315</v>
      </c>
      <c r="P3251" t="s">
        <v>8316</v>
      </c>
      <c r="Q3251" s="9">
        <f t="shared" si="201"/>
        <v>105</v>
      </c>
      <c r="R3251">
        <f t="shared" si="202"/>
        <v>65.58</v>
      </c>
      <c r="S3251" s="16">
        <f t="shared" si="203"/>
        <v>42145.746689814812</v>
      </c>
      <c r="T3251" s="16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8315</v>
      </c>
      <c r="P3252" t="s">
        <v>8316</v>
      </c>
      <c r="Q3252" s="9">
        <f t="shared" si="201"/>
        <v>102</v>
      </c>
      <c r="R3252">
        <f t="shared" si="202"/>
        <v>119.19</v>
      </c>
      <c r="S3252" s="16">
        <f t="shared" si="203"/>
        <v>41918.742175925923</v>
      </c>
      <c r="T3252" s="16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8315</v>
      </c>
      <c r="P3253" t="s">
        <v>8316</v>
      </c>
      <c r="Q3253" s="9">
        <f t="shared" si="201"/>
        <v>111</v>
      </c>
      <c r="R3253">
        <f t="shared" si="202"/>
        <v>83.05</v>
      </c>
      <c r="S3253" s="16">
        <f t="shared" si="203"/>
        <v>42146.731087962966</v>
      </c>
      <c r="T3253" s="16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8315</v>
      </c>
      <c r="P3254" t="s">
        <v>8316</v>
      </c>
      <c r="Q3254" s="9">
        <f t="shared" si="201"/>
        <v>128</v>
      </c>
      <c r="R3254">
        <f t="shared" si="202"/>
        <v>57.52</v>
      </c>
      <c r="S3254" s="16">
        <f t="shared" si="203"/>
        <v>42590.472685185188</v>
      </c>
      <c r="T3254" s="16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8315</v>
      </c>
      <c r="P3255" t="s">
        <v>8316</v>
      </c>
      <c r="Q3255" s="9">
        <f t="shared" si="201"/>
        <v>102</v>
      </c>
      <c r="R3255">
        <f t="shared" si="202"/>
        <v>177.09</v>
      </c>
      <c r="S3255" s="16">
        <f t="shared" si="203"/>
        <v>42602.576712962968</v>
      </c>
      <c r="T3255" s="16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8315</v>
      </c>
      <c r="P3256" t="s">
        <v>8316</v>
      </c>
      <c r="Q3256" s="9">
        <f t="shared" si="201"/>
        <v>101</v>
      </c>
      <c r="R3256">
        <f t="shared" si="202"/>
        <v>70.77</v>
      </c>
      <c r="S3256" s="16">
        <f t="shared" si="203"/>
        <v>42059.085752314815</v>
      </c>
      <c r="T3256" s="16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8315</v>
      </c>
      <c r="P3257" t="s">
        <v>8316</v>
      </c>
      <c r="Q3257" s="9">
        <f t="shared" si="201"/>
        <v>175</v>
      </c>
      <c r="R3257">
        <f t="shared" si="202"/>
        <v>29.17</v>
      </c>
      <c r="S3257" s="16">
        <f t="shared" si="203"/>
        <v>41889.768229166664</v>
      </c>
      <c r="T3257" s="16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8315</v>
      </c>
      <c r="P3258" t="s">
        <v>8316</v>
      </c>
      <c r="Q3258" s="9">
        <f t="shared" si="201"/>
        <v>128</v>
      </c>
      <c r="R3258">
        <f t="shared" si="202"/>
        <v>72.760000000000005</v>
      </c>
      <c r="S3258" s="16">
        <f t="shared" si="203"/>
        <v>42144.573807870373</v>
      </c>
      <c r="T3258" s="16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8315</v>
      </c>
      <c r="P3259" t="s">
        <v>8316</v>
      </c>
      <c r="Q3259" s="9">
        <f t="shared" si="201"/>
        <v>106</v>
      </c>
      <c r="R3259">
        <f t="shared" si="202"/>
        <v>51.85</v>
      </c>
      <c r="S3259" s="16">
        <f t="shared" si="203"/>
        <v>42758.559629629628</v>
      </c>
      <c r="T3259" s="16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8315</v>
      </c>
      <c r="P3260" t="s">
        <v>8316</v>
      </c>
      <c r="Q3260" s="9">
        <f t="shared" si="201"/>
        <v>105</v>
      </c>
      <c r="R3260">
        <f t="shared" si="202"/>
        <v>98.2</v>
      </c>
      <c r="S3260" s="16">
        <f t="shared" si="203"/>
        <v>41982.887280092589</v>
      </c>
      <c r="T3260" s="16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8315</v>
      </c>
      <c r="P3261" t="s">
        <v>8316</v>
      </c>
      <c r="Q3261" s="9">
        <f t="shared" si="201"/>
        <v>106</v>
      </c>
      <c r="R3261">
        <f t="shared" si="202"/>
        <v>251.74</v>
      </c>
      <c r="S3261" s="16">
        <f t="shared" si="203"/>
        <v>42614.760937500003</v>
      </c>
      <c r="T3261" s="16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8315</v>
      </c>
      <c r="P3262" t="s">
        <v>8316</v>
      </c>
      <c r="Q3262" s="9">
        <f t="shared" si="201"/>
        <v>109</v>
      </c>
      <c r="R3262">
        <f t="shared" si="202"/>
        <v>74.819999999999993</v>
      </c>
      <c r="S3262" s="16">
        <f t="shared" si="203"/>
        <v>42303.672662037032</v>
      </c>
      <c r="T3262" s="16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8315</v>
      </c>
      <c r="P3263" t="s">
        <v>8316</v>
      </c>
      <c r="Q3263" s="9">
        <f t="shared" si="201"/>
        <v>100</v>
      </c>
      <c r="R3263">
        <f t="shared" si="202"/>
        <v>67.650000000000006</v>
      </c>
      <c r="S3263" s="16">
        <f t="shared" si="203"/>
        <v>42171.725416666668</v>
      </c>
      <c r="T3263" s="16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8315</v>
      </c>
      <c r="P3264" t="s">
        <v>8316</v>
      </c>
      <c r="Q3264" s="9">
        <f t="shared" si="201"/>
        <v>103</v>
      </c>
      <c r="R3264">
        <f t="shared" si="202"/>
        <v>93.81</v>
      </c>
      <c r="S3264" s="16">
        <f t="shared" si="203"/>
        <v>41964.315532407403</v>
      </c>
      <c r="T3264" s="16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8315</v>
      </c>
      <c r="P3265" t="s">
        <v>8316</v>
      </c>
      <c r="Q3265" s="9">
        <f t="shared" si="201"/>
        <v>112</v>
      </c>
      <c r="R3265">
        <f t="shared" si="202"/>
        <v>41.24</v>
      </c>
      <c r="S3265" s="16">
        <f t="shared" si="203"/>
        <v>42284.516064814816</v>
      </c>
      <c r="T3265" s="16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8315</v>
      </c>
      <c r="P3266" t="s">
        <v>8316</v>
      </c>
      <c r="Q3266" s="9">
        <f t="shared" ref="Q3266:Q3329" si="205">ROUND(E3266/D3266*100,0)</f>
        <v>103</v>
      </c>
      <c r="R3266">
        <f t="shared" si="202"/>
        <v>52.55</v>
      </c>
      <c r="S3266" s="16">
        <f t="shared" si="203"/>
        <v>42016.800208333334</v>
      </c>
      <c r="T3266" s="16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8315</v>
      </c>
      <c r="P3267" t="s">
        <v>8316</v>
      </c>
      <c r="Q3267" s="9">
        <f t="shared" si="205"/>
        <v>164</v>
      </c>
      <c r="R3267">
        <f t="shared" ref="R3267:R3330" si="206">IFERROR(ROUND(E3267/L3267,2),0)</f>
        <v>70.290000000000006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8315</v>
      </c>
      <c r="P3268" t="s">
        <v>8316</v>
      </c>
      <c r="Q3268" s="9">
        <f t="shared" si="205"/>
        <v>131</v>
      </c>
      <c r="R3268">
        <f t="shared" si="206"/>
        <v>48.33</v>
      </c>
      <c r="S3268" s="16">
        <f t="shared" si="207"/>
        <v>42136.536134259266</v>
      </c>
      <c r="T3268" s="16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8315</v>
      </c>
      <c r="P3269" t="s">
        <v>8316</v>
      </c>
      <c r="Q3269" s="9">
        <f t="shared" si="205"/>
        <v>102</v>
      </c>
      <c r="R3269">
        <f t="shared" si="206"/>
        <v>53.18</v>
      </c>
      <c r="S3269" s="16">
        <f t="shared" si="207"/>
        <v>42172.757638888885</v>
      </c>
      <c r="T3269" s="16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8315</v>
      </c>
      <c r="P3270" t="s">
        <v>8316</v>
      </c>
      <c r="Q3270" s="9">
        <f t="shared" si="205"/>
        <v>128</v>
      </c>
      <c r="R3270">
        <f t="shared" si="206"/>
        <v>60.95</v>
      </c>
      <c r="S3270" s="16">
        <f t="shared" si="207"/>
        <v>42590.90425925926</v>
      </c>
      <c r="T3270" s="16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8315</v>
      </c>
      <c r="P3271" t="s">
        <v>8316</v>
      </c>
      <c r="Q3271" s="9">
        <f t="shared" si="205"/>
        <v>102</v>
      </c>
      <c r="R3271">
        <f t="shared" si="206"/>
        <v>116</v>
      </c>
      <c r="S3271" s="16">
        <f t="shared" si="207"/>
        <v>42137.395798611105</v>
      </c>
      <c r="T3271" s="16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8315</v>
      </c>
      <c r="P3272" t="s">
        <v>8316</v>
      </c>
      <c r="Q3272" s="9">
        <f t="shared" si="205"/>
        <v>102</v>
      </c>
      <c r="R3272">
        <f t="shared" si="206"/>
        <v>61</v>
      </c>
      <c r="S3272" s="16">
        <f t="shared" si="207"/>
        <v>42167.533159722225</v>
      </c>
      <c r="T3272" s="16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8315</v>
      </c>
      <c r="P3273" t="s">
        <v>8316</v>
      </c>
      <c r="Q3273" s="9">
        <f t="shared" si="205"/>
        <v>130</v>
      </c>
      <c r="R3273">
        <f t="shared" si="206"/>
        <v>38.24</v>
      </c>
      <c r="S3273" s="16">
        <f t="shared" si="207"/>
        <v>41915.437210648146</v>
      </c>
      <c r="T3273" s="16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8315</v>
      </c>
      <c r="P3274" t="s">
        <v>8316</v>
      </c>
      <c r="Q3274" s="9">
        <f t="shared" si="205"/>
        <v>154</v>
      </c>
      <c r="R3274">
        <f t="shared" si="206"/>
        <v>106.5</v>
      </c>
      <c r="S3274" s="16">
        <f t="shared" si="207"/>
        <v>42284.500104166669</v>
      </c>
      <c r="T3274" s="16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8315</v>
      </c>
      <c r="P3275" t="s">
        <v>8316</v>
      </c>
      <c r="Q3275" s="9">
        <f t="shared" si="205"/>
        <v>107</v>
      </c>
      <c r="R3275">
        <f t="shared" si="206"/>
        <v>204.57</v>
      </c>
      <c r="S3275" s="16">
        <f t="shared" si="207"/>
        <v>42611.801412037035</v>
      </c>
      <c r="T3275" s="16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8315</v>
      </c>
      <c r="P3276" t="s">
        <v>8316</v>
      </c>
      <c r="Q3276" s="9">
        <f t="shared" si="205"/>
        <v>101</v>
      </c>
      <c r="R3276">
        <f t="shared" si="206"/>
        <v>54.91</v>
      </c>
      <c r="S3276" s="16">
        <f t="shared" si="207"/>
        <v>42400.704537037032</v>
      </c>
      <c r="T3276" s="16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8315</v>
      </c>
      <c r="P3277" t="s">
        <v>8316</v>
      </c>
      <c r="Q3277" s="9">
        <f t="shared" si="205"/>
        <v>100</v>
      </c>
      <c r="R3277">
        <f t="shared" si="206"/>
        <v>150.41999999999999</v>
      </c>
      <c r="S3277" s="16">
        <f t="shared" si="207"/>
        <v>42017.88045138889</v>
      </c>
      <c r="T3277" s="16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8315</v>
      </c>
      <c r="P3278" t="s">
        <v>8316</v>
      </c>
      <c r="Q3278" s="9">
        <f t="shared" si="205"/>
        <v>117</v>
      </c>
      <c r="R3278">
        <f t="shared" si="206"/>
        <v>52.58</v>
      </c>
      <c r="S3278" s="16">
        <f t="shared" si="207"/>
        <v>42426.949988425928</v>
      </c>
      <c r="T3278" s="16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8315</v>
      </c>
      <c r="P3279" t="s">
        <v>8316</v>
      </c>
      <c r="Q3279" s="9">
        <f t="shared" si="205"/>
        <v>109</v>
      </c>
      <c r="R3279">
        <f t="shared" si="206"/>
        <v>54.3</v>
      </c>
      <c r="S3279" s="16">
        <f t="shared" si="207"/>
        <v>41931.682939814818</v>
      </c>
      <c r="T3279" s="16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8315</v>
      </c>
      <c r="P3280" t="s">
        <v>8316</v>
      </c>
      <c r="Q3280" s="9">
        <f t="shared" si="205"/>
        <v>103</v>
      </c>
      <c r="R3280">
        <f t="shared" si="206"/>
        <v>76.03</v>
      </c>
      <c r="S3280" s="16">
        <f t="shared" si="207"/>
        <v>42124.848414351851</v>
      </c>
      <c r="T3280" s="16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8315</v>
      </c>
      <c r="P3281" t="s">
        <v>8316</v>
      </c>
      <c r="Q3281" s="9">
        <f t="shared" si="205"/>
        <v>114</v>
      </c>
      <c r="R3281">
        <f t="shared" si="206"/>
        <v>105.21</v>
      </c>
      <c r="S3281" s="16">
        <f t="shared" si="207"/>
        <v>42431.102534722217</v>
      </c>
      <c r="T3281" s="16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8315</v>
      </c>
      <c r="P3282" t="s">
        <v>8316</v>
      </c>
      <c r="Q3282" s="9">
        <f t="shared" si="205"/>
        <v>103</v>
      </c>
      <c r="R3282">
        <f t="shared" si="206"/>
        <v>68.67</v>
      </c>
      <c r="S3282" s="16">
        <f t="shared" si="207"/>
        <v>42121.756921296299</v>
      </c>
      <c r="T3282" s="16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8315</v>
      </c>
      <c r="P3283" t="s">
        <v>8316</v>
      </c>
      <c r="Q3283" s="9">
        <f t="shared" si="205"/>
        <v>122</v>
      </c>
      <c r="R3283">
        <f t="shared" si="206"/>
        <v>129.36000000000001</v>
      </c>
      <c r="S3283" s="16">
        <f t="shared" si="207"/>
        <v>42219.019733796296</v>
      </c>
      <c r="T3283" s="16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8315</v>
      </c>
      <c r="P3284" t="s">
        <v>8316</v>
      </c>
      <c r="Q3284" s="9">
        <f t="shared" si="205"/>
        <v>103</v>
      </c>
      <c r="R3284">
        <f t="shared" si="206"/>
        <v>134.26</v>
      </c>
      <c r="S3284" s="16">
        <f t="shared" si="207"/>
        <v>42445.19430555556</v>
      </c>
      <c r="T3284" s="16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8315</v>
      </c>
      <c r="P3285" t="s">
        <v>8316</v>
      </c>
      <c r="Q3285" s="9">
        <f t="shared" si="205"/>
        <v>105</v>
      </c>
      <c r="R3285">
        <f t="shared" si="206"/>
        <v>17.829999999999998</v>
      </c>
      <c r="S3285" s="16">
        <f t="shared" si="207"/>
        <v>42379.74418981481</v>
      </c>
      <c r="T3285" s="16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8315</v>
      </c>
      <c r="P3286" t="s">
        <v>8316</v>
      </c>
      <c r="Q3286" s="9">
        <f t="shared" si="205"/>
        <v>102</v>
      </c>
      <c r="R3286">
        <f t="shared" si="206"/>
        <v>203.2</v>
      </c>
      <c r="S3286" s="16">
        <f t="shared" si="207"/>
        <v>42380.884872685187</v>
      </c>
      <c r="T3286" s="16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8315</v>
      </c>
      <c r="P3287" t="s">
        <v>8316</v>
      </c>
      <c r="Q3287" s="9">
        <f t="shared" si="205"/>
        <v>112</v>
      </c>
      <c r="R3287">
        <f t="shared" si="206"/>
        <v>69.19</v>
      </c>
      <c r="S3287" s="16">
        <f t="shared" si="207"/>
        <v>42762.942430555559</v>
      </c>
      <c r="T3287" s="16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8315</v>
      </c>
      <c r="P3288" t="s">
        <v>8316</v>
      </c>
      <c r="Q3288" s="9">
        <f t="shared" si="205"/>
        <v>102</v>
      </c>
      <c r="R3288">
        <f t="shared" si="206"/>
        <v>125.12</v>
      </c>
      <c r="S3288" s="16">
        <f t="shared" si="207"/>
        <v>42567.840069444443</v>
      </c>
      <c r="T3288" s="16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8315</v>
      </c>
      <c r="P3289" t="s">
        <v>8316</v>
      </c>
      <c r="Q3289" s="9">
        <f t="shared" si="205"/>
        <v>100</v>
      </c>
      <c r="R3289">
        <f t="shared" si="206"/>
        <v>73.53</v>
      </c>
      <c r="S3289" s="16">
        <f t="shared" si="207"/>
        <v>42311.750324074077</v>
      </c>
      <c r="T3289" s="16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8315</v>
      </c>
      <c r="P3290" t="s">
        <v>8316</v>
      </c>
      <c r="Q3290" s="9">
        <f t="shared" si="205"/>
        <v>100</v>
      </c>
      <c r="R3290">
        <f t="shared" si="206"/>
        <v>48.44</v>
      </c>
      <c r="S3290" s="16">
        <f t="shared" si="207"/>
        <v>42505.774479166663</v>
      </c>
      <c r="T3290" s="16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8315</v>
      </c>
      <c r="P3291" t="s">
        <v>8316</v>
      </c>
      <c r="Q3291" s="9">
        <f t="shared" si="205"/>
        <v>133</v>
      </c>
      <c r="R3291">
        <f t="shared" si="206"/>
        <v>26.61</v>
      </c>
      <c r="S3291" s="16">
        <f t="shared" si="207"/>
        <v>42758.368078703701</v>
      </c>
      <c r="T3291" s="16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8315</v>
      </c>
      <c r="P3292" t="s">
        <v>8316</v>
      </c>
      <c r="Q3292" s="9">
        <f t="shared" si="205"/>
        <v>121</v>
      </c>
      <c r="R3292">
        <f t="shared" si="206"/>
        <v>33.67</v>
      </c>
      <c r="S3292" s="16">
        <f t="shared" si="207"/>
        <v>42775.51494212963</v>
      </c>
      <c r="T3292" s="16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8315</v>
      </c>
      <c r="P3293" t="s">
        <v>8316</v>
      </c>
      <c r="Q3293" s="9">
        <f t="shared" si="205"/>
        <v>114</v>
      </c>
      <c r="R3293">
        <f t="shared" si="206"/>
        <v>40.71</v>
      </c>
      <c r="S3293" s="16">
        <f t="shared" si="207"/>
        <v>42232.702546296292</v>
      </c>
      <c r="T3293" s="16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8315</v>
      </c>
      <c r="P3294" t="s">
        <v>8316</v>
      </c>
      <c r="Q3294" s="9">
        <f t="shared" si="205"/>
        <v>286</v>
      </c>
      <c r="R3294">
        <f t="shared" si="206"/>
        <v>19.27</v>
      </c>
      <c r="S3294" s="16">
        <f t="shared" si="207"/>
        <v>42282.770231481481</v>
      </c>
      <c r="T3294" s="16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8315</v>
      </c>
      <c r="P3295" t="s">
        <v>8316</v>
      </c>
      <c r="Q3295" s="9">
        <f t="shared" si="205"/>
        <v>170</v>
      </c>
      <c r="R3295">
        <f t="shared" si="206"/>
        <v>84.29</v>
      </c>
      <c r="S3295" s="16">
        <f t="shared" si="207"/>
        <v>42768.425370370373</v>
      </c>
      <c r="T3295" s="16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8315</v>
      </c>
      <c r="P3296" t="s">
        <v>8316</v>
      </c>
      <c r="Q3296" s="9">
        <f t="shared" si="205"/>
        <v>118</v>
      </c>
      <c r="R3296">
        <f t="shared" si="206"/>
        <v>29.58</v>
      </c>
      <c r="S3296" s="16">
        <f t="shared" si="207"/>
        <v>42141.541134259256</v>
      </c>
      <c r="T3296" s="16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8315</v>
      </c>
      <c r="P3297" t="s">
        <v>8316</v>
      </c>
      <c r="Q3297" s="9">
        <f t="shared" si="205"/>
        <v>103</v>
      </c>
      <c r="R3297">
        <f t="shared" si="206"/>
        <v>26.67</v>
      </c>
      <c r="S3297" s="16">
        <f t="shared" si="207"/>
        <v>42609.442465277782</v>
      </c>
      <c r="T3297" s="16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8315</v>
      </c>
      <c r="P3298" t="s">
        <v>8316</v>
      </c>
      <c r="Q3298" s="9">
        <f t="shared" si="205"/>
        <v>144</v>
      </c>
      <c r="R3298">
        <f t="shared" si="206"/>
        <v>45.98</v>
      </c>
      <c r="S3298" s="16">
        <f t="shared" si="207"/>
        <v>42309.756620370375</v>
      </c>
      <c r="T3298" s="16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8315</v>
      </c>
      <c r="P3299" t="s">
        <v>8316</v>
      </c>
      <c r="Q3299" s="9">
        <f t="shared" si="205"/>
        <v>100</v>
      </c>
      <c r="R3299">
        <f t="shared" si="206"/>
        <v>125.09</v>
      </c>
      <c r="S3299" s="16">
        <f t="shared" si="207"/>
        <v>42193.771481481483</v>
      </c>
      <c r="T3299" s="16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8315</v>
      </c>
      <c r="P3300" t="s">
        <v>8316</v>
      </c>
      <c r="Q3300" s="9">
        <f t="shared" si="205"/>
        <v>102</v>
      </c>
      <c r="R3300">
        <f t="shared" si="206"/>
        <v>141.29</v>
      </c>
      <c r="S3300" s="16">
        <f t="shared" si="207"/>
        <v>42239.957962962959</v>
      </c>
      <c r="T3300" s="16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8315</v>
      </c>
      <c r="P3301" t="s">
        <v>8316</v>
      </c>
      <c r="Q3301" s="9">
        <f t="shared" si="205"/>
        <v>116</v>
      </c>
      <c r="R3301">
        <f t="shared" si="206"/>
        <v>55.33</v>
      </c>
      <c r="S3301" s="16">
        <f t="shared" si="207"/>
        <v>42261.917395833334</v>
      </c>
      <c r="T3301" s="16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8315</v>
      </c>
      <c r="P3302" t="s">
        <v>8316</v>
      </c>
      <c r="Q3302" s="9">
        <f t="shared" si="205"/>
        <v>136</v>
      </c>
      <c r="R3302">
        <f t="shared" si="206"/>
        <v>46.42</v>
      </c>
      <c r="S3302" s="16">
        <f t="shared" si="207"/>
        <v>42102.743773148148</v>
      </c>
      <c r="T3302" s="16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8315</v>
      </c>
      <c r="P3303" t="s">
        <v>8316</v>
      </c>
      <c r="Q3303" s="9">
        <f t="shared" si="205"/>
        <v>133</v>
      </c>
      <c r="R3303">
        <f t="shared" si="206"/>
        <v>57.2</v>
      </c>
      <c r="S3303" s="16">
        <f t="shared" si="207"/>
        <v>42538.73583333334</v>
      </c>
      <c r="T3303" s="16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8315</v>
      </c>
      <c r="P3304" t="s">
        <v>8316</v>
      </c>
      <c r="Q3304" s="9">
        <f t="shared" si="205"/>
        <v>103</v>
      </c>
      <c r="R3304">
        <f t="shared" si="206"/>
        <v>173.7</v>
      </c>
      <c r="S3304" s="16">
        <f t="shared" si="207"/>
        <v>42681.35157407407</v>
      </c>
      <c r="T3304" s="16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8315</v>
      </c>
      <c r="P3305" t="s">
        <v>8316</v>
      </c>
      <c r="Q3305" s="9">
        <f t="shared" si="205"/>
        <v>116</v>
      </c>
      <c r="R3305">
        <f t="shared" si="206"/>
        <v>59.6</v>
      </c>
      <c r="S3305" s="16">
        <f t="shared" si="207"/>
        <v>42056.65143518518</v>
      </c>
      <c r="T3305" s="16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8315</v>
      </c>
      <c r="P3306" t="s">
        <v>8316</v>
      </c>
      <c r="Q3306" s="9">
        <f t="shared" si="205"/>
        <v>105</v>
      </c>
      <c r="R3306">
        <f t="shared" si="206"/>
        <v>89.59</v>
      </c>
      <c r="S3306" s="16">
        <f t="shared" si="207"/>
        <v>42696.624444444446</v>
      </c>
      <c r="T3306" s="16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8315</v>
      </c>
      <c r="P3307" t="s">
        <v>8316</v>
      </c>
      <c r="Q3307" s="9">
        <f t="shared" si="205"/>
        <v>102</v>
      </c>
      <c r="R3307">
        <f t="shared" si="206"/>
        <v>204.05</v>
      </c>
      <c r="S3307" s="16">
        <f t="shared" si="207"/>
        <v>42186.855879629627</v>
      </c>
      <c r="T3307" s="16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8315</v>
      </c>
      <c r="P3308" t="s">
        <v>8316</v>
      </c>
      <c r="Q3308" s="9">
        <f t="shared" si="205"/>
        <v>175</v>
      </c>
      <c r="R3308">
        <f t="shared" si="206"/>
        <v>48.7</v>
      </c>
      <c r="S3308" s="16">
        <f t="shared" si="207"/>
        <v>42493.219236111108</v>
      </c>
      <c r="T3308" s="16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8315</v>
      </c>
      <c r="P3309" t="s">
        <v>8316</v>
      </c>
      <c r="Q3309" s="9">
        <f t="shared" si="205"/>
        <v>107</v>
      </c>
      <c r="R3309">
        <f t="shared" si="206"/>
        <v>53.34</v>
      </c>
      <c r="S3309" s="16">
        <f t="shared" si="207"/>
        <v>42475.057164351849</v>
      </c>
      <c r="T3309" s="16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8315</v>
      </c>
      <c r="P3310" t="s">
        <v>8316</v>
      </c>
      <c r="Q3310" s="9">
        <f t="shared" si="205"/>
        <v>122</v>
      </c>
      <c r="R3310">
        <f t="shared" si="206"/>
        <v>75.09</v>
      </c>
      <c r="S3310" s="16">
        <f t="shared" si="207"/>
        <v>42452.876909722225</v>
      </c>
      <c r="T3310" s="16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8315</v>
      </c>
      <c r="P3311" t="s">
        <v>8316</v>
      </c>
      <c r="Q3311" s="9">
        <f t="shared" si="205"/>
        <v>159</v>
      </c>
      <c r="R3311">
        <f t="shared" si="206"/>
        <v>18</v>
      </c>
      <c r="S3311" s="16">
        <f t="shared" si="207"/>
        <v>42628.650208333333</v>
      </c>
      <c r="T3311" s="16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8315</v>
      </c>
      <c r="P3312" t="s">
        <v>8316</v>
      </c>
      <c r="Q3312" s="9">
        <f t="shared" si="205"/>
        <v>100</v>
      </c>
      <c r="R3312">
        <f t="shared" si="206"/>
        <v>209.84</v>
      </c>
      <c r="S3312" s="16">
        <f t="shared" si="207"/>
        <v>42253.928530092591</v>
      </c>
      <c r="T3312" s="16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8315</v>
      </c>
      <c r="P3313" t="s">
        <v>8316</v>
      </c>
      <c r="Q3313" s="9">
        <f t="shared" si="205"/>
        <v>110</v>
      </c>
      <c r="R3313">
        <f t="shared" si="206"/>
        <v>61.02</v>
      </c>
      <c r="S3313" s="16">
        <f t="shared" si="207"/>
        <v>42264.29178240741</v>
      </c>
      <c r="T3313" s="16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8315</v>
      </c>
      <c r="P3314" t="s">
        <v>8316</v>
      </c>
      <c r="Q3314" s="9">
        <f t="shared" si="205"/>
        <v>100</v>
      </c>
      <c r="R3314">
        <f t="shared" si="206"/>
        <v>61</v>
      </c>
      <c r="S3314" s="16">
        <f t="shared" si="207"/>
        <v>42664.809560185182</v>
      </c>
      <c r="T3314" s="16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8315</v>
      </c>
      <c r="P3315" t="s">
        <v>8316</v>
      </c>
      <c r="Q3315" s="9">
        <f t="shared" si="205"/>
        <v>116</v>
      </c>
      <c r="R3315">
        <f t="shared" si="206"/>
        <v>80.03</v>
      </c>
      <c r="S3315" s="16">
        <f t="shared" si="207"/>
        <v>42382.244409722218</v>
      </c>
      <c r="T3315" s="16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8315</v>
      </c>
      <c r="P3316" t="s">
        <v>8316</v>
      </c>
      <c r="Q3316" s="9">
        <f t="shared" si="205"/>
        <v>211</v>
      </c>
      <c r="R3316">
        <f t="shared" si="206"/>
        <v>29.07</v>
      </c>
      <c r="S3316" s="16">
        <f t="shared" si="207"/>
        <v>42105.267488425925</v>
      </c>
      <c r="T3316" s="16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8315</v>
      </c>
      <c r="P3317" t="s">
        <v>8316</v>
      </c>
      <c r="Q3317" s="9">
        <f t="shared" si="205"/>
        <v>110</v>
      </c>
      <c r="R3317">
        <f t="shared" si="206"/>
        <v>49.44</v>
      </c>
      <c r="S3317" s="16">
        <f t="shared" si="207"/>
        <v>42466.303715277783</v>
      </c>
      <c r="T3317" s="16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8315</v>
      </c>
      <c r="P3318" t="s">
        <v>8316</v>
      </c>
      <c r="Q3318" s="9">
        <f t="shared" si="205"/>
        <v>100</v>
      </c>
      <c r="R3318">
        <f t="shared" si="206"/>
        <v>93.98</v>
      </c>
      <c r="S3318" s="16">
        <f t="shared" si="207"/>
        <v>41826.871238425927</v>
      </c>
      <c r="T3318" s="16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8315</v>
      </c>
      <c r="P3319" t="s">
        <v>8316</v>
      </c>
      <c r="Q3319" s="9">
        <f t="shared" si="205"/>
        <v>106</v>
      </c>
      <c r="R3319">
        <f t="shared" si="206"/>
        <v>61.94</v>
      </c>
      <c r="S3319" s="16">
        <f t="shared" si="207"/>
        <v>42499.039629629624</v>
      </c>
      <c r="T3319" s="16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8315</v>
      </c>
      <c r="P3320" t="s">
        <v>8316</v>
      </c>
      <c r="Q3320" s="9">
        <f t="shared" si="205"/>
        <v>126</v>
      </c>
      <c r="R3320">
        <f t="shared" si="206"/>
        <v>78.5</v>
      </c>
      <c r="S3320" s="16">
        <f t="shared" si="207"/>
        <v>42431.302002314813</v>
      </c>
      <c r="T3320" s="16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8315</v>
      </c>
      <c r="P3321" t="s">
        <v>8316</v>
      </c>
      <c r="Q3321" s="9">
        <f t="shared" si="205"/>
        <v>108</v>
      </c>
      <c r="R3321">
        <f t="shared" si="206"/>
        <v>33.75</v>
      </c>
      <c r="S3321" s="16">
        <f t="shared" si="207"/>
        <v>41990.585486111115</v>
      </c>
      <c r="T3321" s="16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8315</v>
      </c>
      <c r="P3322" t="s">
        <v>8316</v>
      </c>
      <c r="Q3322" s="9">
        <f t="shared" si="205"/>
        <v>101</v>
      </c>
      <c r="R3322">
        <f t="shared" si="206"/>
        <v>66.45</v>
      </c>
      <c r="S3322" s="16">
        <f t="shared" si="207"/>
        <v>42513.045798611114</v>
      </c>
      <c r="T3322" s="16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8315</v>
      </c>
      <c r="P3323" t="s">
        <v>8316</v>
      </c>
      <c r="Q3323" s="9">
        <f t="shared" si="205"/>
        <v>107</v>
      </c>
      <c r="R3323">
        <f t="shared" si="206"/>
        <v>35.799999999999997</v>
      </c>
      <c r="S3323" s="16">
        <f t="shared" si="207"/>
        <v>41914.100289351853</v>
      </c>
      <c r="T3323" s="16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8315</v>
      </c>
      <c r="P3324" t="s">
        <v>8316</v>
      </c>
      <c r="Q3324" s="9">
        <f t="shared" si="205"/>
        <v>102</v>
      </c>
      <c r="R3324">
        <f t="shared" si="206"/>
        <v>145.65</v>
      </c>
      <c r="S3324" s="16">
        <f t="shared" si="207"/>
        <v>42521.010370370372</v>
      </c>
      <c r="T3324" s="16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8315</v>
      </c>
      <c r="P3325" t="s">
        <v>8316</v>
      </c>
      <c r="Q3325" s="9">
        <f t="shared" si="205"/>
        <v>126</v>
      </c>
      <c r="R3325">
        <f t="shared" si="206"/>
        <v>25.69</v>
      </c>
      <c r="S3325" s="16">
        <f t="shared" si="207"/>
        <v>42608.36583333333</v>
      </c>
      <c r="T3325" s="16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8315</v>
      </c>
      <c r="P3326" t="s">
        <v>8316</v>
      </c>
      <c r="Q3326" s="9">
        <f t="shared" si="205"/>
        <v>102</v>
      </c>
      <c r="R3326">
        <f t="shared" si="206"/>
        <v>152.5</v>
      </c>
      <c r="S3326" s="16">
        <f t="shared" si="207"/>
        <v>42512.58321759259</v>
      </c>
      <c r="T3326" s="16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8315</v>
      </c>
      <c r="P3327" t="s">
        <v>8316</v>
      </c>
      <c r="Q3327" s="9">
        <f t="shared" si="205"/>
        <v>113</v>
      </c>
      <c r="R3327">
        <f t="shared" si="206"/>
        <v>30</v>
      </c>
      <c r="S3327" s="16">
        <f t="shared" si="207"/>
        <v>42064.785613425927</v>
      </c>
      <c r="T3327" s="16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8315</v>
      </c>
      <c r="P3328" t="s">
        <v>8316</v>
      </c>
      <c r="Q3328" s="9">
        <f t="shared" si="205"/>
        <v>101</v>
      </c>
      <c r="R3328">
        <f t="shared" si="206"/>
        <v>142.28</v>
      </c>
      <c r="S3328" s="16">
        <f t="shared" si="207"/>
        <v>42041.714178240742</v>
      </c>
      <c r="T3328" s="16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8315</v>
      </c>
      <c r="P3329" t="s">
        <v>8316</v>
      </c>
      <c r="Q3329" s="9">
        <f t="shared" si="205"/>
        <v>101</v>
      </c>
      <c r="R3329">
        <f t="shared" si="206"/>
        <v>24.55</v>
      </c>
      <c r="S3329" s="16">
        <f t="shared" si="207"/>
        <v>42468.374606481477</v>
      </c>
      <c r="T3329" s="16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8315</v>
      </c>
      <c r="P3330" t="s">
        <v>8316</v>
      </c>
      <c r="Q3330" s="9">
        <f t="shared" ref="Q3330:Q3393" si="209">ROUND(E3330/D3330*100,0)</f>
        <v>146</v>
      </c>
      <c r="R3330">
        <f t="shared" si="206"/>
        <v>292.77999999999997</v>
      </c>
      <c r="S3330" s="16">
        <f t="shared" si="207"/>
        <v>41822.57503472222</v>
      </c>
      <c r="T3330" s="16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8315</v>
      </c>
      <c r="P3331" t="s">
        <v>8316</v>
      </c>
      <c r="Q3331" s="9">
        <f t="shared" si="209"/>
        <v>117</v>
      </c>
      <c r="R3331">
        <f t="shared" ref="R3331:R3394" si="210">IFERROR(ROUND(E3331/L3331,2),0)</f>
        <v>44.92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8315</v>
      </c>
      <c r="P3332" t="s">
        <v>8316</v>
      </c>
      <c r="Q3332" s="9">
        <f t="shared" si="209"/>
        <v>106</v>
      </c>
      <c r="R3332">
        <f t="shared" si="210"/>
        <v>23.1</v>
      </c>
      <c r="S3332" s="16">
        <f t="shared" si="211"/>
        <v>42065.887361111112</v>
      </c>
      <c r="T3332" s="16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8315</v>
      </c>
      <c r="P3333" t="s">
        <v>8316</v>
      </c>
      <c r="Q3333" s="9">
        <f t="shared" si="209"/>
        <v>105</v>
      </c>
      <c r="R3333">
        <f t="shared" si="210"/>
        <v>80.400000000000006</v>
      </c>
      <c r="S3333" s="16">
        <f t="shared" si="211"/>
        <v>42248.697754629626</v>
      </c>
      <c r="T3333" s="16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8315</v>
      </c>
      <c r="P3334" t="s">
        <v>8316</v>
      </c>
      <c r="Q3334" s="9">
        <f t="shared" si="209"/>
        <v>100</v>
      </c>
      <c r="R3334">
        <f t="shared" si="210"/>
        <v>72.290000000000006</v>
      </c>
      <c r="S3334" s="16">
        <f t="shared" si="211"/>
        <v>41809.860300925924</v>
      </c>
      <c r="T3334" s="16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8315</v>
      </c>
      <c r="P3335" t="s">
        <v>8316</v>
      </c>
      <c r="Q3335" s="9">
        <f t="shared" si="209"/>
        <v>105</v>
      </c>
      <c r="R3335">
        <f t="shared" si="210"/>
        <v>32.97</v>
      </c>
      <c r="S3335" s="16">
        <f t="shared" si="211"/>
        <v>42148.676851851851</v>
      </c>
      <c r="T3335" s="16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8315</v>
      </c>
      <c r="P3336" t="s">
        <v>8316</v>
      </c>
      <c r="Q3336" s="9">
        <f t="shared" si="209"/>
        <v>139</v>
      </c>
      <c r="R3336">
        <f t="shared" si="210"/>
        <v>116.65</v>
      </c>
      <c r="S3336" s="16">
        <f t="shared" si="211"/>
        <v>42185.521087962959</v>
      </c>
      <c r="T3336" s="16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8315</v>
      </c>
      <c r="P3337" t="s">
        <v>8316</v>
      </c>
      <c r="Q3337" s="9">
        <f t="shared" si="209"/>
        <v>100</v>
      </c>
      <c r="R3337">
        <f t="shared" si="210"/>
        <v>79.62</v>
      </c>
      <c r="S3337" s="16">
        <f t="shared" si="211"/>
        <v>41827.674143518518</v>
      </c>
      <c r="T3337" s="16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8315</v>
      </c>
      <c r="P3338" t="s">
        <v>8316</v>
      </c>
      <c r="Q3338" s="9">
        <f t="shared" si="209"/>
        <v>100</v>
      </c>
      <c r="R3338">
        <f t="shared" si="210"/>
        <v>27.78</v>
      </c>
      <c r="S3338" s="16">
        <f t="shared" si="211"/>
        <v>42437.398680555561</v>
      </c>
      <c r="T3338" s="16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8315</v>
      </c>
      <c r="P3339" t="s">
        <v>8316</v>
      </c>
      <c r="Q3339" s="9">
        <f t="shared" si="209"/>
        <v>110</v>
      </c>
      <c r="R3339">
        <f t="shared" si="210"/>
        <v>81.03</v>
      </c>
      <c r="S3339" s="16">
        <f t="shared" si="211"/>
        <v>41901.282025462962</v>
      </c>
      <c r="T3339" s="16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8315</v>
      </c>
      <c r="P3340" t="s">
        <v>8316</v>
      </c>
      <c r="Q3340" s="9">
        <f t="shared" si="209"/>
        <v>102</v>
      </c>
      <c r="R3340">
        <f t="shared" si="210"/>
        <v>136.85</v>
      </c>
      <c r="S3340" s="16">
        <f t="shared" si="211"/>
        <v>42769.574999999997</v>
      </c>
      <c r="T3340" s="16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8315</v>
      </c>
      <c r="P3341" t="s">
        <v>8316</v>
      </c>
      <c r="Q3341" s="9">
        <f t="shared" si="209"/>
        <v>104</v>
      </c>
      <c r="R3341">
        <f t="shared" si="210"/>
        <v>177.62</v>
      </c>
      <c r="S3341" s="16">
        <f t="shared" si="211"/>
        <v>42549.665717592594</v>
      </c>
      <c r="T3341" s="16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8315</v>
      </c>
      <c r="P3342" t="s">
        <v>8316</v>
      </c>
      <c r="Q3342" s="9">
        <f t="shared" si="209"/>
        <v>138</v>
      </c>
      <c r="R3342">
        <f t="shared" si="210"/>
        <v>109.08</v>
      </c>
      <c r="S3342" s="16">
        <f t="shared" si="211"/>
        <v>42685.974004629628</v>
      </c>
      <c r="T3342" s="16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8315</v>
      </c>
      <c r="P3343" t="s">
        <v>8316</v>
      </c>
      <c r="Q3343" s="9">
        <f t="shared" si="209"/>
        <v>100</v>
      </c>
      <c r="R3343">
        <f t="shared" si="210"/>
        <v>119.64</v>
      </c>
      <c r="S3343" s="16">
        <f t="shared" si="211"/>
        <v>42510.798854166671</v>
      </c>
      <c r="T3343" s="16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8315</v>
      </c>
      <c r="P3344" t="s">
        <v>8316</v>
      </c>
      <c r="Q3344" s="9">
        <f t="shared" si="209"/>
        <v>102</v>
      </c>
      <c r="R3344">
        <f t="shared" si="210"/>
        <v>78.209999999999994</v>
      </c>
      <c r="S3344" s="16">
        <f t="shared" si="211"/>
        <v>42062.296412037031</v>
      </c>
      <c r="T3344" s="16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8315</v>
      </c>
      <c r="P3345" t="s">
        <v>8316</v>
      </c>
      <c r="Q3345" s="9">
        <f t="shared" si="209"/>
        <v>171</v>
      </c>
      <c r="R3345">
        <f t="shared" si="210"/>
        <v>52.17</v>
      </c>
      <c r="S3345" s="16">
        <f t="shared" si="211"/>
        <v>42452.916481481487</v>
      </c>
      <c r="T3345" s="16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8315</v>
      </c>
      <c r="P3346" t="s">
        <v>8316</v>
      </c>
      <c r="Q3346" s="9">
        <f t="shared" si="209"/>
        <v>101</v>
      </c>
      <c r="R3346">
        <f t="shared" si="210"/>
        <v>114.13</v>
      </c>
      <c r="S3346" s="16">
        <f t="shared" si="211"/>
        <v>41851.200150462959</v>
      </c>
      <c r="T3346" s="16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8315</v>
      </c>
      <c r="P3347" t="s">
        <v>8316</v>
      </c>
      <c r="Q3347" s="9">
        <f t="shared" si="209"/>
        <v>130</v>
      </c>
      <c r="R3347">
        <f t="shared" si="210"/>
        <v>50</v>
      </c>
      <c r="S3347" s="16">
        <f t="shared" si="211"/>
        <v>42053.106111111112</v>
      </c>
      <c r="T3347" s="16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8315</v>
      </c>
      <c r="P3348" t="s">
        <v>8316</v>
      </c>
      <c r="Q3348" s="9">
        <f t="shared" si="209"/>
        <v>110</v>
      </c>
      <c r="R3348">
        <f t="shared" si="210"/>
        <v>91.67</v>
      </c>
      <c r="S3348" s="16">
        <f t="shared" si="211"/>
        <v>42054.024421296301</v>
      </c>
      <c r="T3348" s="16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8315</v>
      </c>
      <c r="P3349" t="s">
        <v>8316</v>
      </c>
      <c r="Q3349" s="9">
        <f t="shared" si="209"/>
        <v>119</v>
      </c>
      <c r="R3349">
        <f t="shared" si="210"/>
        <v>108.59</v>
      </c>
      <c r="S3349" s="16">
        <f t="shared" si="211"/>
        <v>42484.551550925928</v>
      </c>
      <c r="T3349" s="16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8315</v>
      </c>
      <c r="P3350" t="s">
        <v>8316</v>
      </c>
      <c r="Q3350" s="9">
        <f t="shared" si="209"/>
        <v>100</v>
      </c>
      <c r="R3350">
        <f t="shared" si="210"/>
        <v>69.819999999999993</v>
      </c>
      <c r="S3350" s="16">
        <f t="shared" si="211"/>
        <v>42466.558796296296</v>
      </c>
      <c r="T3350" s="16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8315</v>
      </c>
      <c r="P3351" t="s">
        <v>8316</v>
      </c>
      <c r="Q3351" s="9">
        <f t="shared" si="209"/>
        <v>153</v>
      </c>
      <c r="R3351">
        <f t="shared" si="210"/>
        <v>109.57</v>
      </c>
      <c r="S3351" s="16">
        <f t="shared" si="211"/>
        <v>42513.110787037032</v>
      </c>
      <c r="T3351" s="16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8315</v>
      </c>
      <c r="P3352" t="s">
        <v>8316</v>
      </c>
      <c r="Q3352" s="9">
        <f t="shared" si="209"/>
        <v>104</v>
      </c>
      <c r="R3352">
        <f t="shared" si="210"/>
        <v>71.67</v>
      </c>
      <c r="S3352" s="16">
        <f t="shared" si="211"/>
        <v>42302.701516203699</v>
      </c>
      <c r="T3352" s="16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8315</v>
      </c>
      <c r="P3353" t="s">
        <v>8316</v>
      </c>
      <c r="Q3353" s="9">
        <f t="shared" si="209"/>
        <v>101</v>
      </c>
      <c r="R3353">
        <f t="shared" si="210"/>
        <v>93.61</v>
      </c>
      <c r="S3353" s="16">
        <f t="shared" si="211"/>
        <v>41806.395428240743</v>
      </c>
      <c r="T3353" s="16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8315</v>
      </c>
      <c r="P3354" t="s">
        <v>8316</v>
      </c>
      <c r="Q3354" s="9">
        <f t="shared" si="209"/>
        <v>108</v>
      </c>
      <c r="R3354">
        <f t="shared" si="210"/>
        <v>76.8</v>
      </c>
      <c r="S3354" s="16">
        <f t="shared" si="211"/>
        <v>42495.992800925931</v>
      </c>
      <c r="T3354" s="16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8315</v>
      </c>
      <c r="P3355" t="s">
        <v>8316</v>
      </c>
      <c r="Q3355" s="9">
        <f t="shared" si="209"/>
        <v>315</v>
      </c>
      <c r="R3355">
        <f t="shared" si="210"/>
        <v>35.799999999999997</v>
      </c>
      <c r="S3355" s="16">
        <f t="shared" si="211"/>
        <v>42479.432291666672</v>
      </c>
      <c r="T3355" s="16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8315</v>
      </c>
      <c r="P3356" t="s">
        <v>8316</v>
      </c>
      <c r="Q3356" s="9">
        <f t="shared" si="209"/>
        <v>102</v>
      </c>
      <c r="R3356">
        <f t="shared" si="210"/>
        <v>55.6</v>
      </c>
      <c r="S3356" s="16">
        <f t="shared" si="211"/>
        <v>42270.7269212963</v>
      </c>
      <c r="T3356" s="16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8315</v>
      </c>
      <c r="P3357" t="s">
        <v>8316</v>
      </c>
      <c r="Q3357" s="9">
        <f t="shared" si="209"/>
        <v>126</v>
      </c>
      <c r="R3357">
        <f t="shared" si="210"/>
        <v>147.33000000000001</v>
      </c>
      <c r="S3357" s="16">
        <f t="shared" si="211"/>
        <v>42489.619525462964</v>
      </c>
      <c r="T3357" s="16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8315</v>
      </c>
      <c r="P3358" t="s">
        <v>8316</v>
      </c>
      <c r="Q3358" s="9">
        <f t="shared" si="209"/>
        <v>101</v>
      </c>
      <c r="R3358">
        <f t="shared" si="210"/>
        <v>56.33</v>
      </c>
      <c r="S3358" s="16">
        <f t="shared" si="211"/>
        <v>42536.815648148149</v>
      </c>
      <c r="T3358" s="16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8315</v>
      </c>
      <c r="P3359" t="s">
        <v>8316</v>
      </c>
      <c r="Q3359" s="9">
        <f t="shared" si="209"/>
        <v>101</v>
      </c>
      <c r="R3359">
        <f t="shared" si="210"/>
        <v>96.19</v>
      </c>
      <c r="S3359" s="16">
        <f t="shared" si="211"/>
        <v>41822.417939814812</v>
      </c>
      <c r="T3359" s="16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8315</v>
      </c>
      <c r="P3360" t="s">
        <v>8316</v>
      </c>
      <c r="Q3360" s="9">
        <f t="shared" si="209"/>
        <v>103</v>
      </c>
      <c r="R3360">
        <f t="shared" si="210"/>
        <v>63.57</v>
      </c>
      <c r="S3360" s="16">
        <f t="shared" si="211"/>
        <v>41932.311099537037</v>
      </c>
      <c r="T3360" s="16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8315</v>
      </c>
      <c r="P3361" t="s">
        <v>8316</v>
      </c>
      <c r="Q3361" s="9">
        <f t="shared" si="209"/>
        <v>106</v>
      </c>
      <c r="R3361">
        <f t="shared" si="210"/>
        <v>184.78</v>
      </c>
      <c r="S3361" s="16">
        <f t="shared" si="211"/>
        <v>42746.057106481487</v>
      </c>
      <c r="T3361" s="16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8315</v>
      </c>
      <c r="P3362" t="s">
        <v>8316</v>
      </c>
      <c r="Q3362" s="9">
        <f t="shared" si="209"/>
        <v>101</v>
      </c>
      <c r="R3362">
        <f t="shared" si="210"/>
        <v>126.72</v>
      </c>
      <c r="S3362" s="16">
        <f t="shared" si="211"/>
        <v>42697.082673611112</v>
      </c>
      <c r="T3362" s="16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8315</v>
      </c>
      <c r="P3363" t="s">
        <v>8316</v>
      </c>
      <c r="Q3363" s="9">
        <f t="shared" si="209"/>
        <v>113</v>
      </c>
      <c r="R3363">
        <f t="shared" si="210"/>
        <v>83.43</v>
      </c>
      <c r="S3363" s="16">
        <f t="shared" si="211"/>
        <v>41866.025347222225</v>
      </c>
      <c r="T3363" s="16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8315</v>
      </c>
      <c r="P3364" t="s">
        <v>8316</v>
      </c>
      <c r="Q3364" s="9">
        <f t="shared" si="209"/>
        <v>218</v>
      </c>
      <c r="R3364">
        <f t="shared" si="210"/>
        <v>54.5</v>
      </c>
      <c r="S3364" s="16">
        <f t="shared" si="211"/>
        <v>42056.091631944444</v>
      </c>
      <c r="T3364" s="16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8315</v>
      </c>
      <c r="P3365" t="s">
        <v>8316</v>
      </c>
      <c r="Q3365" s="9">
        <f t="shared" si="209"/>
        <v>101</v>
      </c>
      <c r="R3365">
        <f t="shared" si="210"/>
        <v>302.31</v>
      </c>
      <c r="S3365" s="16">
        <f t="shared" si="211"/>
        <v>41851.771354166667</v>
      </c>
      <c r="T3365" s="16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8315</v>
      </c>
      <c r="P3366" t="s">
        <v>8316</v>
      </c>
      <c r="Q3366" s="9">
        <f t="shared" si="209"/>
        <v>106</v>
      </c>
      <c r="R3366">
        <f t="shared" si="210"/>
        <v>44.14</v>
      </c>
      <c r="S3366" s="16">
        <f t="shared" si="211"/>
        <v>42422.977418981478</v>
      </c>
      <c r="T3366" s="16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8315</v>
      </c>
      <c r="P3367" t="s">
        <v>8316</v>
      </c>
      <c r="Q3367" s="9">
        <f t="shared" si="209"/>
        <v>104</v>
      </c>
      <c r="R3367">
        <f t="shared" si="210"/>
        <v>866.67</v>
      </c>
      <c r="S3367" s="16">
        <f t="shared" si="211"/>
        <v>42321.101759259262</v>
      </c>
      <c r="T3367" s="16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8315</v>
      </c>
      <c r="P3368" t="s">
        <v>8316</v>
      </c>
      <c r="Q3368" s="9">
        <f t="shared" si="209"/>
        <v>221</v>
      </c>
      <c r="R3368">
        <f t="shared" si="210"/>
        <v>61.39</v>
      </c>
      <c r="S3368" s="16">
        <f t="shared" si="211"/>
        <v>42107.067557870367</v>
      </c>
      <c r="T3368" s="16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8315</v>
      </c>
      <c r="P3369" t="s">
        <v>8316</v>
      </c>
      <c r="Q3369" s="9">
        <f t="shared" si="209"/>
        <v>119</v>
      </c>
      <c r="R3369">
        <f t="shared" si="210"/>
        <v>29.67</v>
      </c>
      <c r="S3369" s="16">
        <f t="shared" si="211"/>
        <v>42192.933958333335</v>
      </c>
      <c r="T3369" s="16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8315</v>
      </c>
      <c r="P3370" t="s">
        <v>8316</v>
      </c>
      <c r="Q3370" s="9">
        <f t="shared" si="209"/>
        <v>105</v>
      </c>
      <c r="R3370">
        <f t="shared" si="210"/>
        <v>45.48</v>
      </c>
      <c r="S3370" s="16">
        <f t="shared" si="211"/>
        <v>41969.199756944443</v>
      </c>
      <c r="T3370" s="16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8315</v>
      </c>
      <c r="P3371" t="s">
        <v>8316</v>
      </c>
      <c r="Q3371" s="9">
        <f t="shared" si="209"/>
        <v>104</v>
      </c>
      <c r="R3371">
        <f t="shared" si="210"/>
        <v>96.2</v>
      </c>
      <c r="S3371" s="16">
        <f t="shared" si="211"/>
        <v>42690.041435185187</v>
      </c>
      <c r="T3371" s="16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8315</v>
      </c>
      <c r="P3372" t="s">
        <v>8316</v>
      </c>
      <c r="Q3372" s="9">
        <f t="shared" si="209"/>
        <v>118</v>
      </c>
      <c r="R3372">
        <f t="shared" si="210"/>
        <v>67.92</v>
      </c>
      <c r="S3372" s="16">
        <f t="shared" si="211"/>
        <v>42690.334317129629</v>
      </c>
      <c r="T3372" s="16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8315</v>
      </c>
      <c r="P3373" t="s">
        <v>8316</v>
      </c>
      <c r="Q3373" s="9">
        <f t="shared" si="209"/>
        <v>139</v>
      </c>
      <c r="R3373">
        <f t="shared" si="210"/>
        <v>30.78</v>
      </c>
      <c r="S3373" s="16">
        <f t="shared" si="211"/>
        <v>42312.874594907407</v>
      </c>
      <c r="T3373" s="16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8315</v>
      </c>
      <c r="P3374" t="s">
        <v>8316</v>
      </c>
      <c r="Q3374" s="9">
        <f t="shared" si="209"/>
        <v>104</v>
      </c>
      <c r="R3374">
        <f t="shared" si="210"/>
        <v>38.33</v>
      </c>
      <c r="S3374" s="16">
        <f t="shared" si="211"/>
        <v>41855.548101851848</v>
      </c>
      <c r="T3374" s="16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8315</v>
      </c>
      <c r="P3375" t="s">
        <v>8316</v>
      </c>
      <c r="Q3375" s="9">
        <f t="shared" si="209"/>
        <v>100</v>
      </c>
      <c r="R3375">
        <f t="shared" si="210"/>
        <v>66.83</v>
      </c>
      <c r="S3375" s="16">
        <f t="shared" si="211"/>
        <v>42179.854629629626</v>
      </c>
      <c r="T3375" s="16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8315</v>
      </c>
      <c r="P3376" t="s">
        <v>8316</v>
      </c>
      <c r="Q3376" s="9">
        <f t="shared" si="209"/>
        <v>107</v>
      </c>
      <c r="R3376">
        <f t="shared" si="210"/>
        <v>71.73</v>
      </c>
      <c r="S3376" s="16">
        <f t="shared" si="211"/>
        <v>42275.731666666667</v>
      </c>
      <c r="T3376" s="16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8315</v>
      </c>
      <c r="P3377" t="s">
        <v>8316</v>
      </c>
      <c r="Q3377" s="9">
        <f t="shared" si="209"/>
        <v>100</v>
      </c>
      <c r="R3377">
        <f t="shared" si="210"/>
        <v>176.47</v>
      </c>
      <c r="S3377" s="16">
        <f t="shared" si="211"/>
        <v>41765.610798611109</v>
      </c>
      <c r="T3377" s="16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8315</v>
      </c>
      <c r="P3378" t="s">
        <v>8316</v>
      </c>
      <c r="Q3378" s="9">
        <f t="shared" si="209"/>
        <v>100</v>
      </c>
      <c r="R3378">
        <f t="shared" si="210"/>
        <v>421.11</v>
      </c>
      <c r="S3378" s="16">
        <f t="shared" si="211"/>
        <v>42059.701319444444</v>
      </c>
      <c r="T3378" s="16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8315</v>
      </c>
      <c r="P3379" t="s">
        <v>8316</v>
      </c>
      <c r="Q3379" s="9">
        <f t="shared" si="209"/>
        <v>101</v>
      </c>
      <c r="R3379">
        <f t="shared" si="210"/>
        <v>104.99</v>
      </c>
      <c r="S3379" s="16">
        <f t="shared" si="211"/>
        <v>42053.732627314821</v>
      </c>
      <c r="T3379" s="16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8315</v>
      </c>
      <c r="P3380" t="s">
        <v>8316</v>
      </c>
      <c r="Q3380" s="9">
        <f t="shared" si="209"/>
        <v>108</v>
      </c>
      <c r="R3380">
        <f t="shared" si="210"/>
        <v>28.19</v>
      </c>
      <c r="S3380" s="16">
        <f t="shared" si="211"/>
        <v>41858.355393518519</v>
      </c>
      <c r="T3380" s="16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8315</v>
      </c>
      <c r="P3381" t="s">
        <v>8316</v>
      </c>
      <c r="Q3381" s="9">
        <f t="shared" si="209"/>
        <v>104</v>
      </c>
      <c r="R3381">
        <f t="shared" si="210"/>
        <v>54.55</v>
      </c>
      <c r="S3381" s="16">
        <f t="shared" si="211"/>
        <v>42225.513888888891</v>
      </c>
      <c r="T3381" s="16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8315</v>
      </c>
      <c r="P3382" t="s">
        <v>8316</v>
      </c>
      <c r="Q3382" s="9">
        <f t="shared" si="209"/>
        <v>104</v>
      </c>
      <c r="R3382">
        <f t="shared" si="210"/>
        <v>111.89</v>
      </c>
      <c r="S3382" s="16">
        <f t="shared" si="211"/>
        <v>41937.95344907407</v>
      </c>
      <c r="T3382" s="16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8315</v>
      </c>
      <c r="P3383" t="s">
        <v>8316</v>
      </c>
      <c r="Q3383" s="9">
        <f t="shared" si="209"/>
        <v>102</v>
      </c>
      <c r="R3383">
        <f t="shared" si="210"/>
        <v>85.21</v>
      </c>
      <c r="S3383" s="16">
        <f t="shared" si="211"/>
        <v>42044.184988425928</v>
      </c>
      <c r="T3383" s="16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8315</v>
      </c>
      <c r="P3384" t="s">
        <v>8316</v>
      </c>
      <c r="Q3384" s="9">
        <f t="shared" si="209"/>
        <v>101</v>
      </c>
      <c r="R3384">
        <f t="shared" si="210"/>
        <v>76.650000000000006</v>
      </c>
      <c r="S3384" s="16">
        <f t="shared" si="211"/>
        <v>42559.431203703702</v>
      </c>
      <c r="T3384" s="16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8315</v>
      </c>
      <c r="P3385" t="s">
        <v>8316</v>
      </c>
      <c r="Q3385" s="9">
        <f t="shared" si="209"/>
        <v>112</v>
      </c>
      <c r="R3385">
        <f t="shared" si="210"/>
        <v>65.17</v>
      </c>
      <c r="S3385" s="16">
        <f t="shared" si="211"/>
        <v>42524.782638888893</v>
      </c>
      <c r="T3385" s="16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8315</v>
      </c>
      <c r="P3386" t="s">
        <v>8316</v>
      </c>
      <c r="Q3386" s="9">
        <f t="shared" si="209"/>
        <v>100</v>
      </c>
      <c r="R3386">
        <f t="shared" si="210"/>
        <v>93.76</v>
      </c>
      <c r="S3386" s="16">
        <f t="shared" si="211"/>
        <v>42292.087592592594</v>
      </c>
      <c r="T3386" s="16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8315</v>
      </c>
      <c r="P3387" t="s">
        <v>8316</v>
      </c>
      <c r="Q3387" s="9">
        <f t="shared" si="209"/>
        <v>100</v>
      </c>
      <c r="R3387">
        <f t="shared" si="210"/>
        <v>133.33000000000001</v>
      </c>
      <c r="S3387" s="16">
        <f t="shared" si="211"/>
        <v>41953.8675</v>
      </c>
      <c r="T3387" s="16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8315</v>
      </c>
      <c r="P3388" t="s">
        <v>8316</v>
      </c>
      <c r="Q3388" s="9">
        <f t="shared" si="209"/>
        <v>105</v>
      </c>
      <c r="R3388">
        <f t="shared" si="210"/>
        <v>51.22</v>
      </c>
      <c r="S3388" s="16">
        <f t="shared" si="211"/>
        <v>41946.644745370373</v>
      </c>
      <c r="T3388" s="16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8315</v>
      </c>
      <c r="P3389" t="s">
        <v>8316</v>
      </c>
      <c r="Q3389" s="9">
        <f t="shared" si="209"/>
        <v>117</v>
      </c>
      <c r="R3389">
        <f t="shared" si="210"/>
        <v>100.17</v>
      </c>
      <c r="S3389" s="16">
        <f t="shared" si="211"/>
        <v>41947.762592592589</v>
      </c>
      <c r="T3389" s="16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8315</v>
      </c>
      <c r="P3390" t="s">
        <v>8316</v>
      </c>
      <c r="Q3390" s="9">
        <f t="shared" si="209"/>
        <v>104</v>
      </c>
      <c r="R3390">
        <f t="shared" si="210"/>
        <v>34.6</v>
      </c>
      <c r="S3390" s="16">
        <f t="shared" si="211"/>
        <v>42143.461122685185</v>
      </c>
      <c r="T3390" s="16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8315</v>
      </c>
      <c r="P3391" t="s">
        <v>8316</v>
      </c>
      <c r="Q3391" s="9">
        <f t="shared" si="209"/>
        <v>115</v>
      </c>
      <c r="R3391">
        <f t="shared" si="210"/>
        <v>184.68</v>
      </c>
      <c r="S3391" s="16">
        <f t="shared" si="211"/>
        <v>42494.563449074078</v>
      </c>
      <c r="T3391" s="16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8315</v>
      </c>
      <c r="P3392" t="s">
        <v>8316</v>
      </c>
      <c r="Q3392" s="9">
        <f t="shared" si="209"/>
        <v>102</v>
      </c>
      <c r="R3392">
        <f t="shared" si="210"/>
        <v>69.819999999999993</v>
      </c>
      <c r="S3392" s="16">
        <f t="shared" si="211"/>
        <v>41815.774826388886</v>
      </c>
      <c r="T3392" s="16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8315</v>
      </c>
      <c r="P3393" t="s">
        <v>8316</v>
      </c>
      <c r="Q3393" s="9">
        <f t="shared" si="209"/>
        <v>223</v>
      </c>
      <c r="R3393">
        <f t="shared" si="210"/>
        <v>61.94</v>
      </c>
      <c r="S3393" s="16">
        <f t="shared" si="211"/>
        <v>41830.545694444445</v>
      </c>
      <c r="T3393" s="16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8315</v>
      </c>
      <c r="P3394" t="s">
        <v>8316</v>
      </c>
      <c r="Q3394" s="9">
        <f t="shared" ref="Q3394:Q3457" si="213">ROUND(E3394/D3394*100,0)</f>
        <v>100</v>
      </c>
      <c r="R3394">
        <f t="shared" si="210"/>
        <v>41.67</v>
      </c>
      <c r="S3394" s="16">
        <f t="shared" si="211"/>
        <v>42446.845543981486</v>
      </c>
      <c r="T3394" s="16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8315</v>
      </c>
      <c r="P3395" t="s">
        <v>8316</v>
      </c>
      <c r="Q3395" s="9">
        <f t="shared" si="213"/>
        <v>106</v>
      </c>
      <c r="R3395">
        <f t="shared" ref="R3395:R3458" si="214">IFERROR(ROUND(E3395/L3395,2),0)</f>
        <v>36.07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8315</v>
      </c>
      <c r="P3396" t="s">
        <v>8316</v>
      </c>
      <c r="Q3396" s="9">
        <f t="shared" si="213"/>
        <v>142</v>
      </c>
      <c r="R3396">
        <f t="shared" si="214"/>
        <v>29</v>
      </c>
      <c r="S3396" s="16">
        <f t="shared" si="215"/>
        <v>41817.59542824074</v>
      </c>
      <c r="T3396" s="16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8315</v>
      </c>
      <c r="P3397" t="s">
        <v>8316</v>
      </c>
      <c r="Q3397" s="9">
        <f t="shared" si="213"/>
        <v>184</v>
      </c>
      <c r="R3397">
        <f t="shared" si="214"/>
        <v>24.21</v>
      </c>
      <c r="S3397" s="16">
        <f t="shared" si="215"/>
        <v>42140.712314814817</v>
      </c>
      <c r="T3397" s="16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8315</v>
      </c>
      <c r="P3398" t="s">
        <v>8316</v>
      </c>
      <c r="Q3398" s="9">
        <f t="shared" si="213"/>
        <v>104</v>
      </c>
      <c r="R3398">
        <f t="shared" si="214"/>
        <v>55.89</v>
      </c>
      <c r="S3398" s="16">
        <f t="shared" si="215"/>
        <v>41764.44663194444</v>
      </c>
      <c r="T3398" s="16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8315</v>
      </c>
      <c r="P3399" t="s">
        <v>8316</v>
      </c>
      <c r="Q3399" s="9">
        <f t="shared" si="213"/>
        <v>112</v>
      </c>
      <c r="R3399">
        <f t="shared" si="214"/>
        <v>11.67</v>
      </c>
      <c r="S3399" s="16">
        <f t="shared" si="215"/>
        <v>42378.478344907402</v>
      </c>
      <c r="T3399" s="16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8315</v>
      </c>
      <c r="P3400" t="s">
        <v>8316</v>
      </c>
      <c r="Q3400" s="9">
        <f t="shared" si="213"/>
        <v>111</v>
      </c>
      <c r="R3400">
        <f t="shared" si="214"/>
        <v>68.349999999999994</v>
      </c>
      <c r="S3400" s="16">
        <f t="shared" si="215"/>
        <v>41941.75203703704</v>
      </c>
      <c r="T3400" s="16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8315</v>
      </c>
      <c r="P3401" t="s">
        <v>8316</v>
      </c>
      <c r="Q3401" s="9">
        <f t="shared" si="213"/>
        <v>104</v>
      </c>
      <c r="R3401">
        <f t="shared" si="214"/>
        <v>27.07</v>
      </c>
      <c r="S3401" s="16">
        <f t="shared" si="215"/>
        <v>42026.920428240745</v>
      </c>
      <c r="T3401" s="16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8315</v>
      </c>
      <c r="P3402" t="s">
        <v>8316</v>
      </c>
      <c r="Q3402" s="9">
        <f t="shared" si="213"/>
        <v>100</v>
      </c>
      <c r="R3402">
        <f t="shared" si="214"/>
        <v>118.13</v>
      </c>
      <c r="S3402" s="16">
        <f t="shared" si="215"/>
        <v>41834.953865740739</v>
      </c>
      <c r="T3402" s="16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8315</v>
      </c>
      <c r="P3403" t="s">
        <v>8316</v>
      </c>
      <c r="Q3403" s="9">
        <f t="shared" si="213"/>
        <v>102</v>
      </c>
      <c r="R3403">
        <f t="shared" si="214"/>
        <v>44.76</v>
      </c>
      <c r="S3403" s="16">
        <f t="shared" si="215"/>
        <v>42193.723912037036</v>
      </c>
      <c r="T3403" s="16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8315</v>
      </c>
      <c r="P3404" t="s">
        <v>8316</v>
      </c>
      <c r="Q3404" s="9">
        <f t="shared" si="213"/>
        <v>110</v>
      </c>
      <c r="R3404">
        <f t="shared" si="214"/>
        <v>99.79</v>
      </c>
      <c r="S3404" s="16">
        <f t="shared" si="215"/>
        <v>42290.61855324074</v>
      </c>
      <c r="T3404" s="16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8315</v>
      </c>
      <c r="P3405" t="s">
        <v>8316</v>
      </c>
      <c r="Q3405" s="9">
        <f t="shared" si="213"/>
        <v>100</v>
      </c>
      <c r="R3405">
        <f t="shared" si="214"/>
        <v>117.65</v>
      </c>
      <c r="S3405" s="16">
        <f t="shared" si="215"/>
        <v>42150.462083333332</v>
      </c>
      <c r="T3405" s="16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8315</v>
      </c>
      <c r="P3406" t="s">
        <v>8316</v>
      </c>
      <c r="Q3406" s="9">
        <f t="shared" si="213"/>
        <v>122</v>
      </c>
      <c r="R3406">
        <f t="shared" si="214"/>
        <v>203.33</v>
      </c>
      <c r="S3406" s="16">
        <f t="shared" si="215"/>
        <v>42152.503495370373</v>
      </c>
      <c r="T3406" s="16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8315</v>
      </c>
      <c r="P3407" t="s">
        <v>8316</v>
      </c>
      <c r="Q3407" s="9">
        <f t="shared" si="213"/>
        <v>138</v>
      </c>
      <c r="R3407">
        <f t="shared" si="214"/>
        <v>28.32</v>
      </c>
      <c r="S3407" s="16">
        <f t="shared" si="215"/>
        <v>42410.017199074078</v>
      </c>
      <c r="T3407" s="16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8315</v>
      </c>
      <c r="P3408" t="s">
        <v>8316</v>
      </c>
      <c r="Q3408" s="9">
        <f t="shared" si="213"/>
        <v>100</v>
      </c>
      <c r="R3408">
        <f t="shared" si="214"/>
        <v>110.23</v>
      </c>
      <c r="S3408" s="16">
        <f t="shared" si="215"/>
        <v>41791.492777777778</v>
      </c>
      <c r="T3408" s="16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8315</v>
      </c>
      <c r="P3409" t="s">
        <v>8316</v>
      </c>
      <c r="Q3409" s="9">
        <f t="shared" si="213"/>
        <v>107</v>
      </c>
      <c r="R3409">
        <f t="shared" si="214"/>
        <v>31.97</v>
      </c>
      <c r="S3409" s="16">
        <f t="shared" si="215"/>
        <v>41796.422326388885</v>
      </c>
      <c r="T3409" s="16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8315</v>
      </c>
      <c r="P3410" t="s">
        <v>8316</v>
      </c>
      <c r="Q3410" s="9">
        <f t="shared" si="213"/>
        <v>211</v>
      </c>
      <c r="R3410">
        <f t="shared" si="214"/>
        <v>58.61</v>
      </c>
      <c r="S3410" s="16">
        <f t="shared" si="215"/>
        <v>41808.991944444446</v>
      </c>
      <c r="T3410" s="16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8315</v>
      </c>
      <c r="P3411" t="s">
        <v>8316</v>
      </c>
      <c r="Q3411" s="9">
        <f t="shared" si="213"/>
        <v>124</v>
      </c>
      <c r="R3411">
        <f t="shared" si="214"/>
        <v>29.43</v>
      </c>
      <c r="S3411" s="16">
        <f t="shared" si="215"/>
        <v>42544.814328703709</v>
      </c>
      <c r="T3411" s="16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8315</v>
      </c>
      <c r="P3412" t="s">
        <v>8316</v>
      </c>
      <c r="Q3412" s="9">
        <f t="shared" si="213"/>
        <v>109</v>
      </c>
      <c r="R3412">
        <f t="shared" si="214"/>
        <v>81.38</v>
      </c>
      <c r="S3412" s="16">
        <f t="shared" si="215"/>
        <v>42500.041550925926</v>
      </c>
      <c r="T3412" s="16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8315</v>
      </c>
      <c r="P3413" t="s">
        <v>8316</v>
      </c>
      <c r="Q3413" s="9">
        <f t="shared" si="213"/>
        <v>104</v>
      </c>
      <c r="R3413">
        <f t="shared" si="214"/>
        <v>199.17</v>
      </c>
      <c r="S3413" s="16">
        <f t="shared" si="215"/>
        <v>42265.022824074069</v>
      </c>
      <c r="T3413" s="16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8315</v>
      </c>
      <c r="P3414" t="s">
        <v>8316</v>
      </c>
      <c r="Q3414" s="9">
        <f t="shared" si="213"/>
        <v>100</v>
      </c>
      <c r="R3414">
        <f t="shared" si="214"/>
        <v>115.38</v>
      </c>
      <c r="S3414" s="16">
        <f t="shared" si="215"/>
        <v>41879.959050925929</v>
      </c>
      <c r="T3414" s="16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8315</v>
      </c>
      <c r="P3415" t="s">
        <v>8316</v>
      </c>
      <c r="Q3415" s="9">
        <f t="shared" si="213"/>
        <v>130</v>
      </c>
      <c r="R3415">
        <f t="shared" si="214"/>
        <v>46.43</v>
      </c>
      <c r="S3415" s="16">
        <f t="shared" si="215"/>
        <v>42053.733078703706</v>
      </c>
      <c r="T3415" s="16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8315</v>
      </c>
      <c r="P3416" t="s">
        <v>8316</v>
      </c>
      <c r="Q3416" s="9">
        <f t="shared" si="213"/>
        <v>104</v>
      </c>
      <c r="R3416">
        <f t="shared" si="214"/>
        <v>70.569999999999993</v>
      </c>
      <c r="S3416" s="16">
        <f t="shared" si="215"/>
        <v>42675.832465277781</v>
      </c>
      <c r="T3416" s="16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8315</v>
      </c>
      <c r="P3417" t="s">
        <v>8316</v>
      </c>
      <c r="Q3417" s="9">
        <f t="shared" si="213"/>
        <v>100</v>
      </c>
      <c r="R3417">
        <f t="shared" si="214"/>
        <v>22.22</v>
      </c>
      <c r="S3417" s="16">
        <f t="shared" si="215"/>
        <v>42467.144166666665</v>
      </c>
      <c r="T3417" s="16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8315</v>
      </c>
      <c r="P3418" t="s">
        <v>8316</v>
      </c>
      <c r="Q3418" s="9">
        <f t="shared" si="213"/>
        <v>120</v>
      </c>
      <c r="R3418">
        <f t="shared" si="214"/>
        <v>159.47</v>
      </c>
      <c r="S3418" s="16">
        <f t="shared" si="215"/>
        <v>42089.412557870368</v>
      </c>
      <c r="T3418" s="16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8315</v>
      </c>
      <c r="P3419" t="s">
        <v>8316</v>
      </c>
      <c r="Q3419" s="9">
        <f t="shared" si="213"/>
        <v>100</v>
      </c>
      <c r="R3419">
        <f t="shared" si="214"/>
        <v>37.78</v>
      </c>
      <c r="S3419" s="16">
        <f t="shared" si="215"/>
        <v>41894.91375</v>
      </c>
      <c r="T3419" s="16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8315</v>
      </c>
      <c r="P3420" t="s">
        <v>8316</v>
      </c>
      <c r="Q3420" s="9">
        <f t="shared" si="213"/>
        <v>101</v>
      </c>
      <c r="R3420">
        <f t="shared" si="214"/>
        <v>72.05</v>
      </c>
      <c r="S3420" s="16">
        <f t="shared" si="215"/>
        <v>41752.83457175926</v>
      </c>
      <c r="T3420" s="16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8315</v>
      </c>
      <c r="P3421" t="s">
        <v>8316</v>
      </c>
      <c r="Q3421" s="9">
        <f t="shared" si="213"/>
        <v>107</v>
      </c>
      <c r="R3421">
        <f t="shared" si="214"/>
        <v>63.7</v>
      </c>
      <c r="S3421" s="16">
        <f t="shared" si="215"/>
        <v>42448.821585648147</v>
      </c>
      <c r="T3421" s="16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8315</v>
      </c>
      <c r="P3422" t="s">
        <v>8316</v>
      </c>
      <c r="Q3422" s="9">
        <f t="shared" si="213"/>
        <v>138</v>
      </c>
      <c r="R3422">
        <f t="shared" si="214"/>
        <v>28.41</v>
      </c>
      <c r="S3422" s="16">
        <f t="shared" si="215"/>
        <v>42405.090300925927</v>
      </c>
      <c r="T3422" s="16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8315</v>
      </c>
      <c r="P3423" t="s">
        <v>8316</v>
      </c>
      <c r="Q3423" s="9">
        <f t="shared" si="213"/>
        <v>101</v>
      </c>
      <c r="R3423">
        <f t="shared" si="214"/>
        <v>103.21</v>
      </c>
      <c r="S3423" s="16">
        <f t="shared" si="215"/>
        <v>42037.791238425925</v>
      </c>
      <c r="T3423" s="16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8315</v>
      </c>
      <c r="P3424" t="s">
        <v>8316</v>
      </c>
      <c r="Q3424" s="9">
        <f t="shared" si="213"/>
        <v>109</v>
      </c>
      <c r="R3424">
        <f t="shared" si="214"/>
        <v>71.150000000000006</v>
      </c>
      <c r="S3424" s="16">
        <f t="shared" si="215"/>
        <v>42323.562222222223</v>
      </c>
      <c r="T3424" s="16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8315</v>
      </c>
      <c r="P3425" t="s">
        <v>8316</v>
      </c>
      <c r="Q3425" s="9">
        <f t="shared" si="213"/>
        <v>140</v>
      </c>
      <c r="R3425">
        <f t="shared" si="214"/>
        <v>35</v>
      </c>
      <c r="S3425" s="16">
        <f t="shared" si="215"/>
        <v>42088.911354166667</v>
      </c>
      <c r="T3425" s="16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8315</v>
      </c>
      <c r="P3426" t="s">
        <v>8316</v>
      </c>
      <c r="Q3426" s="9">
        <f t="shared" si="213"/>
        <v>104</v>
      </c>
      <c r="R3426">
        <f t="shared" si="214"/>
        <v>81.78</v>
      </c>
      <c r="S3426" s="16">
        <f t="shared" si="215"/>
        <v>42018.676898148144</v>
      </c>
      <c r="T3426" s="16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8315</v>
      </c>
      <c r="P3427" t="s">
        <v>8316</v>
      </c>
      <c r="Q3427" s="9">
        <f t="shared" si="213"/>
        <v>103</v>
      </c>
      <c r="R3427">
        <f t="shared" si="214"/>
        <v>297.02999999999997</v>
      </c>
      <c r="S3427" s="16">
        <f t="shared" si="215"/>
        <v>41884.617314814815</v>
      </c>
      <c r="T3427" s="16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8315</v>
      </c>
      <c r="P3428" t="s">
        <v>8316</v>
      </c>
      <c r="Q3428" s="9">
        <f t="shared" si="213"/>
        <v>108</v>
      </c>
      <c r="R3428">
        <f t="shared" si="214"/>
        <v>46.61</v>
      </c>
      <c r="S3428" s="16">
        <f t="shared" si="215"/>
        <v>41884.056747685187</v>
      </c>
      <c r="T3428" s="16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8315</v>
      </c>
      <c r="P3429" t="s">
        <v>8316</v>
      </c>
      <c r="Q3429" s="9">
        <f t="shared" si="213"/>
        <v>100</v>
      </c>
      <c r="R3429">
        <f t="shared" si="214"/>
        <v>51.72</v>
      </c>
      <c r="S3429" s="16">
        <f t="shared" si="215"/>
        <v>41792.645277777774</v>
      </c>
      <c r="T3429" s="16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8315</v>
      </c>
      <c r="P3430" t="s">
        <v>8316</v>
      </c>
      <c r="Q3430" s="9">
        <f t="shared" si="213"/>
        <v>103</v>
      </c>
      <c r="R3430">
        <f t="shared" si="214"/>
        <v>40.29</v>
      </c>
      <c r="S3430" s="16">
        <f t="shared" si="215"/>
        <v>42038.720451388886</v>
      </c>
      <c r="T3430" s="16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8315</v>
      </c>
      <c r="P3431" t="s">
        <v>8316</v>
      </c>
      <c r="Q3431" s="9">
        <f t="shared" si="213"/>
        <v>130</v>
      </c>
      <c r="R3431">
        <f t="shared" si="214"/>
        <v>16.25</v>
      </c>
      <c r="S3431" s="16">
        <f t="shared" si="215"/>
        <v>42662.021539351852</v>
      </c>
      <c r="T3431" s="16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8315</v>
      </c>
      <c r="P3432" t="s">
        <v>8316</v>
      </c>
      <c r="Q3432" s="9">
        <f t="shared" si="213"/>
        <v>109</v>
      </c>
      <c r="R3432">
        <f t="shared" si="214"/>
        <v>30.15</v>
      </c>
      <c r="S3432" s="16">
        <f t="shared" si="215"/>
        <v>41820.945613425924</v>
      </c>
      <c r="T3432" s="16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8315</v>
      </c>
      <c r="P3433" t="s">
        <v>8316</v>
      </c>
      <c r="Q3433" s="9">
        <f t="shared" si="213"/>
        <v>100</v>
      </c>
      <c r="R3433">
        <f t="shared" si="214"/>
        <v>95.24</v>
      </c>
      <c r="S3433" s="16">
        <f t="shared" si="215"/>
        <v>41839.730937500004</v>
      </c>
      <c r="T3433" s="16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8315</v>
      </c>
      <c r="P3434" t="s">
        <v>8316</v>
      </c>
      <c r="Q3434" s="9">
        <f t="shared" si="213"/>
        <v>110</v>
      </c>
      <c r="R3434">
        <f t="shared" si="214"/>
        <v>52.21</v>
      </c>
      <c r="S3434" s="16">
        <f t="shared" si="215"/>
        <v>42380.581180555557</v>
      </c>
      <c r="T3434" s="16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8315</v>
      </c>
      <c r="P3435" t="s">
        <v>8316</v>
      </c>
      <c r="Q3435" s="9">
        <f t="shared" si="213"/>
        <v>100</v>
      </c>
      <c r="R3435">
        <f t="shared" si="214"/>
        <v>134.15</v>
      </c>
      <c r="S3435" s="16">
        <f t="shared" si="215"/>
        <v>41776.063136574077</v>
      </c>
      <c r="T3435" s="16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8315</v>
      </c>
      <c r="P3436" t="s">
        <v>8316</v>
      </c>
      <c r="Q3436" s="9">
        <f t="shared" si="213"/>
        <v>106</v>
      </c>
      <c r="R3436">
        <f t="shared" si="214"/>
        <v>62.83</v>
      </c>
      <c r="S3436" s="16">
        <f t="shared" si="215"/>
        <v>41800.380428240744</v>
      </c>
      <c r="T3436" s="16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8315</v>
      </c>
      <c r="P3437" t="s">
        <v>8316</v>
      </c>
      <c r="Q3437" s="9">
        <f t="shared" si="213"/>
        <v>112</v>
      </c>
      <c r="R3437">
        <f t="shared" si="214"/>
        <v>58.95</v>
      </c>
      <c r="S3437" s="16">
        <f t="shared" si="215"/>
        <v>42572.61681712963</v>
      </c>
      <c r="T3437" s="16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8315</v>
      </c>
      <c r="P3438" t="s">
        <v>8316</v>
      </c>
      <c r="Q3438" s="9">
        <f t="shared" si="213"/>
        <v>106</v>
      </c>
      <c r="R3438">
        <f t="shared" si="214"/>
        <v>143.11000000000001</v>
      </c>
      <c r="S3438" s="16">
        <f t="shared" si="215"/>
        <v>41851.541585648149</v>
      </c>
      <c r="T3438" s="16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8315</v>
      </c>
      <c r="P3439" t="s">
        <v>8316</v>
      </c>
      <c r="Q3439" s="9">
        <f t="shared" si="213"/>
        <v>101</v>
      </c>
      <c r="R3439">
        <f t="shared" si="214"/>
        <v>84.17</v>
      </c>
      <c r="S3439" s="16">
        <f t="shared" si="215"/>
        <v>42205.710879629631</v>
      </c>
      <c r="T3439" s="16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8315</v>
      </c>
      <c r="P3440" t="s">
        <v>8316</v>
      </c>
      <c r="Q3440" s="9">
        <f t="shared" si="213"/>
        <v>104</v>
      </c>
      <c r="R3440">
        <f t="shared" si="214"/>
        <v>186.07</v>
      </c>
      <c r="S3440" s="16">
        <f t="shared" si="215"/>
        <v>42100.927858796291</v>
      </c>
      <c r="T3440" s="16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8315</v>
      </c>
      <c r="P3441" t="s">
        <v>8316</v>
      </c>
      <c r="Q3441" s="9">
        <f t="shared" si="213"/>
        <v>135</v>
      </c>
      <c r="R3441">
        <f t="shared" si="214"/>
        <v>89.79</v>
      </c>
      <c r="S3441" s="16">
        <f t="shared" si="215"/>
        <v>42374.911226851851</v>
      </c>
      <c r="T3441" s="16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8315</v>
      </c>
      <c r="P3442" t="s">
        <v>8316</v>
      </c>
      <c r="Q3442" s="9">
        <f t="shared" si="213"/>
        <v>105</v>
      </c>
      <c r="R3442">
        <f t="shared" si="214"/>
        <v>64.16</v>
      </c>
      <c r="S3442" s="16">
        <f t="shared" si="215"/>
        <v>41809.12300925926</v>
      </c>
      <c r="T3442" s="16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8315</v>
      </c>
      <c r="P3443" t="s">
        <v>8316</v>
      </c>
      <c r="Q3443" s="9">
        <f t="shared" si="213"/>
        <v>103</v>
      </c>
      <c r="R3443">
        <f t="shared" si="214"/>
        <v>59.65</v>
      </c>
      <c r="S3443" s="16">
        <f t="shared" si="215"/>
        <v>42294.429641203707</v>
      </c>
      <c r="T3443" s="16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8315</v>
      </c>
      <c r="P3444" t="s">
        <v>8316</v>
      </c>
      <c r="Q3444" s="9">
        <f t="shared" si="213"/>
        <v>100</v>
      </c>
      <c r="R3444">
        <f t="shared" si="214"/>
        <v>31.25</v>
      </c>
      <c r="S3444" s="16">
        <f t="shared" si="215"/>
        <v>42124.841111111105</v>
      </c>
      <c r="T3444" s="16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8315</v>
      </c>
      <c r="P3445" t="s">
        <v>8316</v>
      </c>
      <c r="Q3445" s="9">
        <f t="shared" si="213"/>
        <v>186</v>
      </c>
      <c r="R3445">
        <f t="shared" si="214"/>
        <v>41.22</v>
      </c>
      <c r="S3445" s="16">
        <f t="shared" si="215"/>
        <v>41861.524837962963</v>
      </c>
      <c r="T3445" s="16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8315</v>
      </c>
      <c r="P3446" t="s">
        <v>8316</v>
      </c>
      <c r="Q3446" s="9">
        <f t="shared" si="213"/>
        <v>289</v>
      </c>
      <c r="R3446">
        <f t="shared" si="214"/>
        <v>43.35</v>
      </c>
      <c r="S3446" s="16">
        <f t="shared" si="215"/>
        <v>42521.291504629626</v>
      </c>
      <c r="T3446" s="16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8315</v>
      </c>
      <c r="P3447" t="s">
        <v>8316</v>
      </c>
      <c r="Q3447" s="9">
        <f t="shared" si="213"/>
        <v>100</v>
      </c>
      <c r="R3447">
        <f t="shared" si="214"/>
        <v>64.52</v>
      </c>
      <c r="S3447" s="16">
        <f t="shared" si="215"/>
        <v>42272.530509259261</v>
      </c>
      <c r="T3447" s="16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8315</v>
      </c>
      <c r="P3448" t="s">
        <v>8316</v>
      </c>
      <c r="Q3448" s="9">
        <f t="shared" si="213"/>
        <v>108</v>
      </c>
      <c r="R3448">
        <f t="shared" si="214"/>
        <v>43.28</v>
      </c>
      <c r="S3448" s="16">
        <f t="shared" si="215"/>
        <v>42016.832465277781</v>
      </c>
      <c r="T3448" s="16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8315</v>
      </c>
      <c r="P3449" t="s">
        <v>8316</v>
      </c>
      <c r="Q3449" s="9">
        <f t="shared" si="213"/>
        <v>108</v>
      </c>
      <c r="R3449">
        <f t="shared" si="214"/>
        <v>77</v>
      </c>
      <c r="S3449" s="16">
        <f t="shared" si="215"/>
        <v>42402.889027777783</v>
      </c>
      <c r="T3449" s="16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8315</v>
      </c>
      <c r="P3450" t="s">
        <v>8316</v>
      </c>
      <c r="Q3450" s="9">
        <f t="shared" si="213"/>
        <v>110</v>
      </c>
      <c r="R3450">
        <f t="shared" si="214"/>
        <v>51.22</v>
      </c>
      <c r="S3450" s="16">
        <f t="shared" si="215"/>
        <v>41960.119085648148</v>
      </c>
      <c r="T3450" s="16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8315</v>
      </c>
      <c r="P3451" t="s">
        <v>8316</v>
      </c>
      <c r="Q3451" s="9">
        <f t="shared" si="213"/>
        <v>171</v>
      </c>
      <c r="R3451">
        <f t="shared" si="214"/>
        <v>68.25</v>
      </c>
      <c r="S3451" s="16">
        <f t="shared" si="215"/>
        <v>42532.052523148144</v>
      </c>
      <c r="T3451" s="16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8315</v>
      </c>
      <c r="P3452" t="s">
        <v>8316</v>
      </c>
      <c r="Q3452" s="9">
        <f t="shared" si="213"/>
        <v>152</v>
      </c>
      <c r="R3452">
        <f t="shared" si="214"/>
        <v>19.489999999999998</v>
      </c>
      <c r="S3452" s="16">
        <f t="shared" si="215"/>
        <v>42036.704525462963</v>
      </c>
      <c r="T3452" s="16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8315</v>
      </c>
      <c r="P3453" t="s">
        <v>8316</v>
      </c>
      <c r="Q3453" s="9">
        <f t="shared" si="213"/>
        <v>101</v>
      </c>
      <c r="R3453">
        <f t="shared" si="214"/>
        <v>41.13</v>
      </c>
      <c r="S3453" s="16">
        <f t="shared" si="215"/>
        <v>42088.723692129628</v>
      </c>
      <c r="T3453" s="16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8315</v>
      </c>
      <c r="P3454" t="s">
        <v>8316</v>
      </c>
      <c r="Q3454" s="9">
        <f t="shared" si="213"/>
        <v>153</v>
      </c>
      <c r="R3454">
        <f t="shared" si="214"/>
        <v>41.41</v>
      </c>
      <c r="S3454" s="16">
        <f t="shared" si="215"/>
        <v>41820.639189814814</v>
      </c>
      <c r="T3454" s="16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8315</v>
      </c>
      <c r="P3455" t="s">
        <v>8316</v>
      </c>
      <c r="Q3455" s="9">
        <f t="shared" si="213"/>
        <v>128</v>
      </c>
      <c r="R3455">
        <f t="shared" si="214"/>
        <v>27.5</v>
      </c>
      <c r="S3455" s="16">
        <f t="shared" si="215"/>
        <v>42535.97865740741</v>
      </c>
      <c r="T3455" s="16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8315</v>
      </c>
      <c r="P3456" t="s">
        <v>8316</v>
      </c>
      <c r="Q3456" s="9">
        <f t="shared" si="213"/>
        <v>101</v>
      </c>
      <c r="R3456">
        <f t="shared" si="214"/>
        <v>33.57</v>
      </c>
      <c r="S3456" s="16">
        <f t="shared" si="215"/>
        <v>41821.698599537034</v>
      </c>
      <c r="T3456" s="16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8315</v>
      </c>
      <c r="P3457" t="s">
        <v>8316</v>
      </c>
      <c r="Q3457" s="9">
        <f t="shared" si="213"/>
        <v>101</v>
      </c>
      <c r="R3457">
        <f t="shared" si="214"/>
        <v>145.87</v>
      </c>
      <c r="S3457" s="16">
        <f t="shared" si="215"/>
        <v>42626.7503125</v>
      </c>
      <c r="T3457" s="16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8315</v>
      </c>
      <c r="P3458" t="s">
        <v>8316</v>
      </c>
      <c r="Q3458" s="9">
        <f t="shared" ref="Q3458:Q3521" si="217">ROUND(E3458/D3458*100,0)</f>
        <v>191</v>
      </c>
      <c r="R3458">
        <f t="shared" si="214"/>
        <v>358.69</v>
      </c>
      <c r="S3458" s="16">
        <f t="shared" si="215"/>
        <v>41821.205636574072</v>
      </c>
      <c r="T3458" s="16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8315</v>
      </c>
      <c r="P3459" t="s">
        <v>8316</v>
      </c>
      <c r="Q3459" s="9">
        <f t="shared" si="217"/>
        <v>140</v>
      </c>
      <c r="R3459">
        <f t="shared" ref="R3459:R3522" si="218">IFERROR(ROUND(E3459/L3459,2),0)</f>
        <v>50.98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8315</v>
      </c>
      <c r="P3460" t="s">
        <v>8316</v>
      </c>
      <c r="Q3460" s="9">
        <f t="shared" si="217"/>
        <v>124</v>
      </c>
      <c r="R3460">
        <f t="shared" si="218"/>
        <v>45.04</v>
      </c>
      <c r="S3460" s="16">
        <f t="shared" si="219"/>
        <v>42011.202581018515</v>
      </c>
      <c r="T3460" s="16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8315</v>
      </c>
      <c r="P3461" t="s">
        <v>8316</v>
      </c>
      <c r="Q3461" s="9">
        <f t="shared" si="217"/>
        <v>126</v>
      </c>
      <c r="R3461">
        <f t="shared" si="218"/>
        <v>17.53</v>
      </c>
      <c r="S3461" s="16">
        <f t="shared" si="219"/>
        <v>42480.479861111111</v>
      </c>
      <c r="T3461" s="16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8315</v>
      </c>
      <c r="P3462" t="s">
        <v>8316</v>
      </c>
      <c r="Q3462" s="9">
        <f t="shared" si="217"/>
        <v>190</v>
      </c>
      <c r="R3462">
        <f t="shared" si="218"/>
        <v>50</v>
      </c>
      <c r="S3462" s="16">
        <f t="shared" si="219"/>
        <v>41852.527222222219</v>
      </c>
      <c r="T3462" s="16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8315</v>
      </c>
      <c r="P3463" t="s">
        <v>8316</v>
      </c>
      <c r="Q3463" s="9">
        <f t="shared" si="217"/>
        <v>139</v>
      </c>
      <c r="R3463">
        <f t="shared" si="218"/>
        <v>57.92</v>
      </c>
      <c r="S3463" s="16">
        <f t="shared" si="219"/>
        <v>42643.632858796293</v>
      </c>
      <c r="T3463" s="16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8315</v>
      </c>
      <c r="P3464" t="s">
        <v>8316</v>
      </c>
      <c r="Q3464" s="9">
        <f t="shared" si="217"/>
        <v>202</v>
      </c>
      <c r="R3464">
        <f t="shared" si="218"/>
        <v>29.71</v>
      </c>
      <c r="S3464" s="16">
        <f t="shared" si="219"/>
        <v>42179.898472222223</v>
      </c>
      <c r="T3464" s="16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8315</v>
      </c>
      <c r="P3465" t="s">
        <v>8316</v>
      </c>
      <c r="Q3465" s="9">
        <f t="shared" si="217"/>
        <v>103</v>
      </c>
      <c r="R3465">
        <f t="shared" si="218"/>
        <v>90.68</v>
      </c>
      <c r="S3465" s="16">
        <f t="shared" si="219"/>
        <v>42612.918807870374</v>
      </c>
      <c r="T3465" s="16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8315</v>
      </c>
      <c r="P3466" t="s">
        <v>8316</v>
      </c>
      <c r="Q3466" s="9">
        <f t="shared" si="217"/>
        <v>102</v>
      </c>
      <c r="R3466">
        <f t="shared" si="218"/>
        <v>55.01</v>
      </c>
      <c r="S3466" s="16">
        <f t="shared" si="219"/>
        <v>42575.130057870367</v>
      </c>
      <c r="T3466" s="16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8315</v>
      </c>
      <c r="P3467" t="s">
        <v>8316</v>
      </c>
      <c r="Q3467" s="9">
        <f t="shared" si="217"/>
        <v>103</v>
      </c>
      <c r="R3467">
        <f t="shared" si="218"/>
        <v>57.22</v>
      </c>
      <c r="S3467" s="16">
        <f t="shared" si="219"/>
        <v>42200.625833333332</v>
      </c>
      <c r="T3467" s="16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8315</v>
      </c>
      <c r="P3468" t="s">
        <v>8316</v>
      </c>
      <c r="Q3468" s="9">
        <f t="shared" si="217"/>
        <v>127</v>
      </c>
      <c r="R3468">
        <f t="shared" si="218"/>
        <v>72.95</v>
      </c>
      <c r="S3468" s="16">
        <f t="shared" si="219"/>
        <v>42420.019097222219</v>
      </c>
      <c r="T3468" s="16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8315</v>
      </c>
      <c r="P3469" t="s">
        <v>8316</v>
      </c>
      <c r="Q3469" s="9">
        <f t="shared" si="217"/>
        <v>101</v>
      </c>
      <c r="R3469">
        <f t="shared" si="218"/>
        <v>64.47</v>
      </c>
      <c r="S3469" s="16">
        <f t="shared" si="219"/>
        <v>42053.671666666662</v>
      </c>
      <c r="T3469" s="16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8315</v>
      </c>
      <c r="P3470" t="s">
        <v>8316</v>
      </c>
      <c r="Q3470" s="9">
        <f t="shared" si="217"/>
        <v>122</v>
      </c>
      <c r="R3470">
        <f t="shared" si="218"/>
        <v>716.35</v>
      </c>
      <c r="S3470" s="16">
        <f t="shared" si="219"/>
        <v>42605.765381944439</v>
      </c>
      <c r="T3470" s="16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8315</v>
      </c>
      <c r="P3471" t="s">
        <v>8316</v>
      </c>
      <c r="Q3471" s="9">
        <f t="shared" si="217"/>
        <v>113</v>
      </c>
      <c r="R3471">
        <f t="shared" si="218"/>
        <v>50.4</v>
      </c>
      <c r="S3471" s="16">
        <f t="shared" si="219"/>
        <v>42458.641724537039</v>
      </c>
      <c r="T3471" s="16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8315</v>
      </c>
      <c r="P3472" t="s">
        <v>8316</v>
      </c>
      <c r="Q3472" s="9">
        <f t="shared" si="217"/>
        <v>150</v>
      </c>
      <c r="R3472">
        <f t="shared" si="218"/>
        <v>41.67</v>
      </c>
      <c r="S3472" s="16">
        <f t="shared" si="219"/>
        <v>42529.022013888884</v>
      </c>
      <c r="T3472" s="16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8315</v>
      </c>
      <c r="P3473" t="s">
        <v>8316</v>
      </c>
      <c r="Q3473" s="9">
        <f t="shared" si="217"/>
        <v>215</v>
      </c>
      <c r="R3473">
        <f t="shared" si="218"/>
        <v>35.770000000000003</v>
      </c>
      <c r="S3473" s="16">
        <f t="shared" si="219"/>
        <v>41841.820486111108</v>
      </c>
      <c r="T3473" s="16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8315</v>
      </c>
      <c r="P3474" t="s">
        <v>8316</v>
      </c>
      <c r="Q3474" s="9">
        <f t="shared" si="217"/>
        <v>102</v>
      </c>
      <c r="R3474">
        <f t="shared" si="218"/>
        <v>88.74</v>
      </c>
      <c r="S3474" s="16">
        <f t="shared" si="219"/>
        <v>41928.170497685183</v>
      </c>
      <c r="T3474" s="16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8315</v>
      </c>
      <c r="P3475" t="s">
        <v>8316</v>
      </c>
      <c r="Q3475" s="9">
        <f t="shared" si="217"/>
        <v>100</v>
      </c>
      <c r="R3475">
        <f t="shared" si="218"/>
        <v>148.47999999999999</v>
      </c>
      <c r="S3475" s="16">
        <f t="shared" si="219"/>
        <v>42062.834444444445</v>
      </c>
      <c r="T3475" s="16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8315</v>
      </c>
      <c r="P3476" t="s">
        <v>8316</v>
      </c>
      <c r="Q3476" s="9">
        <f t="shared" si="217"/>
        <v>101</v>
      </c>
      <c r="R3476">
        <f t="shared" si="218"/>
        <v>51.79</v>
      </c>
      <c r="S3476" s="16">
        <f t="shared" si="219"/>
        <v>42541.501516203702</v>
      </c>
      <c r="T3476" s="16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8315</v>
      </c>
      <c r="P3477" t="s">
        <v>8316</v>
      </c>
      <c r="Q3477" s="9">
        <f t="shared" si="217"/>
        <v>113</v>
      </c>
      <c r="R3477">
        <f t="shared" si="218"/>
        <v>20</v>
      </c>
      <c r="S3477" s="16">
        <f t="shared" si="219"/>
        <v>41918.880833333329</v>
      </c>
      <c r="T3477" s="16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8315</v>
      </c>
      <c r="P3478" t="s">
        <v>8316</v>
      </c>
      <c r="Q3478" s="9">
        <f t="shared" si="217"/>
        <v>104</v>
      </c>
      <c r="R3478">
        <f t="shared" si="218"/>
        <v>52</v>
      </c>
      <c r="S3478" s="16">
        <f t="shared" si="219"/>
        <v>41921.279976851853</v>
      </c>
      <c r="T3478" s="16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8315</v>
      </c>
      <c r="P3479" t="s">
        <v>8316</v>
      </c>
      <c r="Q3479" s="9">
        <f t="shared" si="217"/>
        <v>115</v>
      </c>
      <c r="R3479">
        <f t="shared" si="218"/>
        <v>53.23</v>
      </c>
      <c r="S3479" s="16">
        <f t="shared" si="219"/>
        <v>42128.736608796295</v>
      </c>
      <c r="T3479" s="16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8315</v>
      </c>
      <c r="P3480" t="s">
        <v>8316</v>
      </c>
      <c r="Q3480" s="9">
        <f t="shared" si="217"/>
        <v>113</v>
      </c>
      <c r="R3480">
        <f t="shared" si="218"/>
        <v>39.6</v>
      </c>
      <c r="S3480" s="16">
        <f t="shared" si="219"/>
        <v>42053.916921296302</v>
      </c>
      <c r="T3480" s="16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8315</v>
      </c>
      <c r="P3481" t="s">
        <v>8316</v>
      </c>
      <c r="Q3481" s="9">
        <f t="shared" si="217"/>
        <v>128</v>
      </c>
      <c r="R3481">
        <f t="shared" si="218"/>
        <v>34.25</v>
      </c>
      <c r="S3481" s="16">
        <f t="shared" si="219"/>
        <v>41781.855092592588</v>
      </c>
      <c r="T3481" s="16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8315</v>
      </c>
      <c r="P3482" t="s">
        <v>8316</v>
      </c>
      <c r="Q3482" s="9">
        <f t="shared" si="217"/>
        <v>143</v>
      </c>
      <c r="R3482">
        <f t="shared" si="218"/>
        <v>164.62</v>
      </c>
      <c r="S3482" s="16">
        <f t="shared" si="219"/>
        <v>42171.317442129628</v>
      </c>
      <c r="T3482" s="16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8315</v>
      </c>
      <c r="P3483" t="s">
        <v>8316</v>
      </c>
      <c r="Q3483" s="9">
        <f t="shared" si="217"/>
        <v>119</v>
      </c>
      <c r="R3483">
        <f t="shared" si="218"/>
        <v>125.05</v>
      </c>
      <c r="S3483" s="16">
        <f t="shared" si="219"/>
        <v>41989.24754629629</v>
      </c>
      <c r="T3483" s="16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8315</v>
      </c>
      <c r="P3484" t="s">
        <v>8316</v>
      </c>
      <c r="Q3484" s="9">
        <f t="shared" si="217"/>
        <v>138</v>
      </c>
      <c r="R3484">
        <f t="shared" si="218"/>
        <v>51.88</v>
      </c>
      <c r="S3484" s="16">
        <f t="shared" si="219"/>
        <v>41796.771597222221</v>
      </c>
      <c r="T3484" s="16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8315</v>
      </c>
      <c r="P3485" t="s">
        <v>8316</v>
      </c>
      <c r="Q3485" s="9">
        <f t="shared" si="217"/>
        <v>160</v>
      </c>
      <c r="R3485">
        <f t="shared" si="218"/>
        <v>40.29</v>
      </c>
      <c r="S3485" s="16">
        <f t="shared" si="219"/>
        <v>41793.668761574074</v>
      </c>
      <c r="T3485" s="16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8315</v>
      </c>
      <c r="P3486" t="s">
        <v>8316</v>
      </c>
      <c r="Q3486" s="9">
        <f t="shared" si="217"/>
        <v>114</v>
      </c>
      <c r="R3486">
        <f t="shared" si="218"/>
        <v>64.91</v>
      </c>
      <c r="S3486" s="16">
        <f t="shared" si="219"/>
        <v>42506.760405092587</v>
      </c>
      <c r="T3486" s="16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8315</v>
      </c>
      <c r="P3487" t="s">
        <v>8316</v>
      </c>
      <c r="Q3487" s="9">
        <f t="shared" si="217"/>
        <v>101</v>
      </c>
      <c r="R3487">
        <f t="shared" si="218"/>
        <v>55.33</v>
      </c>
      <c r="S3487" s="16">
        <f t="shared" si="219"/>
        <v>42372.693055555559</v>
      </c>
      <c r="T3487" s="16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8315</v>
      </c>
      <c r="P3488" t="s">
        <v>8316</v>
      </c>
      <c r="Q3488" s="9">
        <f t="shared" si="217"/>
        <v>155</v>
      </c>
      <c r="R3488">
        <f t="shared" si="218"/>
        <v>83.14</v>
      </c>
      <c r="S3488" s="16">
        <f t="shared" si="219"/>
        <v>42126.87501157407</v>
      </c>
      <c r="T3488" s="16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8315</v>
      </c>
      <c r="P3489" t="s">
        <v>8316</v>
      </c>
      <c r="Q3489" s="9">
        <f t="shared" si="217"/>
        <v>128</v>
      </c>
      <c r="R3489">
        <f t="shared" si="218"/>
        <v>38.71</v>
      </c>
      <c r="S3489" s="16">
        <f t="shared" si="219"/>
        <v>42149.940416666665</v>
      </c>
      <c r="T3489" s="16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8315</v>
      </c>
      <c r="P3490" t="s">
        <v>8316</v>
      </c>
      <c r="Q3490" s="9">
        <f t="shared" si="217"/>
        <v>121</v>
      </c>
      <c r="R3490">
        <f t="shared" si="218"/>
        <v>125.38</v>
      </c>
      <c r="S3490" s="16">
        <f t="shared" si="219"/>
        <v>42087.768055555556</v>
      </c>
      <c r="T3490" s="16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8315</v>
      </c>
      <c r="P3491" t="s">
        <v>8316</v>
      </c>
      <c r="Q3491" s="9">
        <f t="shared" si="217"/>
        <v>113</v>
      </c>
      <c r="R3491">
        <f t="shared" si="218"/>
        <v>78.260000000000005</v>
      </c>
      <c r="S3491" s="16">
        <f t="shared" si="219"/>
        <v>41753.635775462964</v>
      </c>
      <c r="T3491" s="16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8315</v>
      </c>
      <c r="P3492" t="s">
        <v>8316</v>
      </c>
      <c r="Q3492" s="9">
        <f t="shared" si="217"/>
        <v>128</v>
      </c>
      <c r="R3492">
        <f t="shared" si="218"/>
        <v>47.22</v>
      </c>
      <c r="S3492" s="16">
        <f t="shared" si="219"/>
        <v>42443.802361111113</v>
      </c>
      <c r="T3492" s="16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8315</v>
      </c>
      <c r="P3493" t="s">
        <v>8316</v>
      </c>
      <c r="Q3493" s="9">
        <f t="shared" si="217"/>
        <v>158</v>
      </c>
      <c r="R3493">
        <f t="shared" si="218"/>
        <v>79.099999999999994</v>
      </c>
      <c r="S3493" s="16">
        <f t="shared" si="219"/>
        <v>42121.249814814815</v>
      </c>
      <c r="T3493" s="16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8315</v>
      </c>
      <c r="P3494" t="s">
        <v>8316</v>
      </c>
      <c r="Q3494" s="9">
        <f t="shared" si="217"/>
        <v>105</v>
      </c>
      <c r="R3494">
        <f t="shared" si="218"/>
        <v>114.29</v>
      </c>
      <c r="S3494" s="16">
        <f t="shared" si="219"/>
        <v>42268.009224537032</v>
      </c>
      <c r="T3494" s="16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8315</v>
      </c>
      <c r="P3495" t="s">
        <v>8316</v>
      </c>
      <c r="Q3495" s="9">
        <f t="shared" si="217"/>
        <v>100</v>
      </c>
      <c r="R3495">
        <f t="shared" si="218"/>
        <v>51.72</v>
      </c>
      <c r="S3495" s="16">
        <f t="shared" si="219"/>
        <v>41848.866157407407</v>
      </c>
      <c r="T3495" s="16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8315</v>
      </c>
      <c r="P3496" t="s">
        <v>8316</v>
      </c>
      <c r="Q3496" s="9">
        <f t="shared" si="217"/>
        <v>100</v>
      </c>
      <c r="R3496">
        <f t="shared" si="218"/>
        <v>30.77</v>
      </c>
      <c r="S3496" s="16">
        <f t="shared" si="219"/>
        <v>42689.214988425927</v>
      </c>
      <c r="T3496" s="16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8315</v>
      </c>
      <c r="P3497" t="s">
        <v>8316</v>
      </c>
      <c r="Q3497" s="9">
        <f t="shared" si="217"/>
        <v>107</v>
      </c>
      <c r="R3497">
        <f t="shared" si="218"/>
        <v>74.209999999999994</v>
      </c>
      <c r="S3497" s="16">
        <f t="shared" si="219"/>
        <v>41915.762835648151</v>
      </c>
      <c r="T3497" s="16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8315</v>
      </c>
      <c r="P3498" t="s">
        <v>8316</v>
      </c>
      <c r="Q3498" s="9">
        <f t="shared" si="217"/>
        <v>124</v>
      </c>
      <c r="R3498">
        <f t="shared" si="218"/>
        <v>47.85</v>
      </c>
      <c r="S3498" s="16">
        <f t="shared" si="219"/>
        <v>42584.846828703703</v>
      </c>
      <c r="T3498" s="16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8315</v>
      </c>
      <c r="P3499" t="s">
        <v>8316</v>
      </c>
      <c r="Q3499" s="9">
        <f t="shared" si="217"/>
        <v>109</v>
      </c>
      <c r="R3499">
        <f t="shared" si="218"/>
        <v>34.409999999999997</v>
      </c>
      <c r="S3499" s="16">
        <f t="shared" si="219"/>
        <v>42511.741944444439</v>
      </c>
      <c r="T3499" s="16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8315</v>
      </c>
      <c r="P3500" t="s">
        <v>8316</v>
      </c>
      <c r="Q3500" s="9">
        <f t="shared" si="217"/>
        <v>102</v>
      </c>
      <c r="R3500">
        <f t="shared" si="218"/>
        <v>40.24</v>
      </c>
      <c r="S3500" s="16">
        <f t="shared" si="219"/>
        <v>42459.15861111111</v>
      </c>
      <c r="T3500" s="16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8315</v>
      </c>
      <c r="P3501" t="s">
        <v>8316</v>
      </c>
      <c r="Q3501" s="9">
        <f t="shared" si="217"/>
        <v>106</v>
      </c>
      <c r="R3501">
        <f t="shared" si="218"/>
        <v>60.29</v>
      </c>
      <c r="S3501" s="16">
        <f t="shared" si="219"/>
        <v>42132.036168981482</v>
      </c>
      <c r="T3501" s="16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8315</v>
      </c>
      <c r="P3502" t="s">
        <v>8316</v>
      </c>
      <c r="Q3502" s="9">
        <f t="shared" si="217"/>
        <v>106</v>
      </c>
      <c r="R3502">
        <f t="shared" si="218"/>
        <v>25.31</v>
      </c>
      <c r="S3502" s="16">
        <f t="shared" si="219"/>
        <v>42419.91942129629</v>
      </c>
      <c r="T3502" s="16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8315</v>
      </c>
      <c r="P3503" t="s">
        <v>8316</v>
      </c>
      <c r="Q3503" s="9">
        <f t="shared" si="217"/>
        <v>101</v>
      </c>
      <c r="R3503">
        <f t="shared" si="218"/>
        <v>35.950000000000003</v>
      </c>
      <c r="S3503" s="16">
        <f t="shared" si="219"/>
        <v>42233.763831018514</v>
      </c>
      <c r="T3503" s="16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8315</v>
      </c>
      <c r="P3504" t="s">
        <v>8316</v>
      </c>
      <c r="Q3504" s="9">
        <f t="shared" si="217"/>
        <v>105</v>
      </c>
      <c r="R3504">
        <f t="shared" si="218"/>
        <v>136</v>
      </c>
      <c r="S3504" s="16">
        <f t="shared" si="219"/>
        <v>42430.839398148149</v>
      </c>
      <c r="T3504" s="16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8315</v>
      </c>
      <c r="P3505" t="s">
        <v>8316</v>
      </c>
      <c r="Q3505" s="9">
        <f t="shared" si="217"/>
        <v>108</v>
      </c>
      <c r="R3505">
        <f t="shared" si="218"/>
        <v>70.760000000000005</v>
      </c>
      <c r="S3505" s="16">
        <f t="shared" si="219"/>
        <v>42545.478333333333</v>
      </c>
      <c r="T3505" s="16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8315</v>
      </c>
      <c r="P3506" t="s">
        <v>8316</v>
      </c>
      <c r="Q3506" s="9">
        <f t="shared" si="217"/>
        <v>100</v>
      </c>
      <c r="R3506">
        <f t="shared" si="218"/>
        <v>125</v>
      </c>
      <c r="S3506" s="16">
        <f t="shared" si="219"/>
        <v>42297.748738425929</v>
      </c>
      <c r="T3506" s="16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8315</v>
      </c>
      <c r="P3507" t="s">
        <v>8316</v>
      </c>
      <c r="Q3507" s="9">
        <f t="shared" si="217"/>
        <v>104</v>
      </c>
      <c r="R3507">
        <f t="shared" si="218"/>
        <v>66.510000000000005</v>
      </c>
      <c r="S3507" s="16">
        <f t="shared" si="219"/>
        <v>41760.935706018521</v>
      </c>
      <c r="T3507" s="16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8315</v>
      </c>
      <c r="P3508" t="s">
        <v>8316</v>
      </c>
      <c r="Q3508" s="9">
        <f t="shared" si="217"/>
        <v>102</v>
      </c>
      <c r="R3508">
        <f t="shared" si="218"/>
        <v>105</v>
      </c>
      <c r="S3508" s="16">
        <f t="shared" si="219"/>
        <v>41829.734259259261</v>
      </c>
      <c r="T3508" s="16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8315</v>
      </c>
      <c r="P3509" t="s">
        <v>8316</v>
      </c>
      <c r="Q3509" s="9">
        <f t="shared" si="217"/>
        <v>104</v>
      </c>
      <c r="R3509">
        <f t="shared" si="218"/>
        <v>145</v>
      </c>
      <c r="S3509" s="16">
        <f t="shared" si="219"/>
        <v>42491.92288194444</v>
      </c>
      <c r="T3509" s="16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8315</v>
      </c>
      <c r="P3510" t="s">
        <v>8316</v>
      </c>
      <c r="Q3510" s="9">
        <f t="shared" si="217"/>
        <v>180</v>
      </c>
      <c r="R3510">
        <f t="shared" si="218"/>
        <v>12</v>
      </c>
      <c r="S3510" s="16">
        <f t="shared" si="219"/>
        <v>42477.729780092588</v>
      </c>
      <c r="T3510" s="16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8315</v>
      </c>
      <c r="P3511" t="s">
        <v>8316</v>
      </c>
      <c r="Q3511" s="9">
        <f t="shared" si="217"/>
        <v>106</v>
      </c>
      <c r="R3511">
        <f t="shared" si="218"/>
        <v>96.67</v>
      </c>
      <c r="S3511" s="16">
        <f t="shared" si="219"/>
        <v>41950.859560185185</v>
      </c>
      <c r="T3511" s="16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8315</v>
      </c>
      <c r="P3512" t="s">
        <v>8316</v>
      </c>
      <c r="Q3512" s="9">
        <f t="shared" si="217"/>
        <v>101</v>
      </c>
      <c r="R3512">
        <f t="shared" si="218"/>
        <v>60.33</v>
      </c>
      <c r="S3512" s="16">
        <f t="shared" si="219"/>
        <v>41802.62090277778</v>
      </c>
      <c r="T3512" s="16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8315</v>
      </c>
      <c r="P3513" t="s">
        <v>8316</v>
      </c>
      <c r="Q3513" s="9">
        <f t="shared" si="217"/>
        <v>101</v>
      </c>
      <c r="R3513">
        <f t="shared" si="218"/>
        <v>79.89</v>
      </c>
      <c r="S3513" s="16">
        <f t="shared" si="219"/>
        <v>41927.873784722222</v>
      </c>
      <c r="T3513" s="16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8315</v>
      </c>
      <c r="P3514" t="s">
        <v>8316</v>
      </c>
      <c r="Q3514" s="9">
        <f t="shared" si="217"/>
        <v>100</v>
      </c>
      <c r="R3514">
        <f t="shared" si="218"/>
        <v>58.82</v>
      </c>
      <c r="S3514" s="16">
        <f t="shared" si="219"/>
        <v>42057.536944444444</v>
      </c>
      <c r="T3514" s="16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8315</v>
      </c>
      <c r="P3515" t="s">
        <v>8316</v>
      </c>
      <c r="Q3515" s="9">
        <f t="shared" si="217"/>
        <v>118</v>
      </c>
      <c r="R3515">
        <f t="shared" si="218"/>
        <v>75.34</v>
      </c>
      <c r="S3515" s="16">
        <f t="shared" si="219"/>
        <v>41781.096203703702</v>
      </c>
      <c r="T3515" s="16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8315</v>
      </c>
      <c r="P3516" t="s">
        <v>8316</v>
      </c>
      <c r="Q3516" s="9">
        <f t="shared" si="217"/>
        <v>110</v>
      </c>
      <c r="R3516">
        <f t="shared" si="218"/>
        <v>55</v>
      </c>
      <c r="S3516" s="16">
        <f t="shared" si="219"/>
        <v>42020.846666666665</v>
      </c>
      <c r="T3516" s="16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8315</v>
      </c>
      <c r="P3517" t="s">
        <v>8316</v>
      </c>
      <c r="Q3517" s="9">
        <f t="shared" si="217"/>
        <v>103</v>
      </c>
      <c r="R3517">
        <f t="shared" si="218"/>
        <v>66.959999999999994</v>
      </c>
      <c r="S3517" s="16">
        <f t="shared" si="219"/>
        <v>42125.772812499999</v>
      </c>
      <c r="T3517" s="16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8315</v>
      </c>
      <c r="P3518" t="s">
        <v>8316</v>
      </c>
      <c r="Q3518" s="9">
        <f t="shared" si="217"/>
        <v>100</v>
      </c>
      <c r="R3518">
        <f t="shared" si="218"/>
        <v>227.27</v>
      </c>
      <c r="S3518" s="16">
        <f t="shared" si="219"/>
        <v>41856.010069444441</v>
      </c>
      <c r="T3518" s="16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8315</v>
      </c>
      <c r="P3519" t="s">
        <v>8316</v>
      </c>
      <c r="Q3519" s="9">
        <f t="shared" si="217"/>
        <v>100</v>
      </c>
      <c r="R3519">
        <f t="shared" si="218"/>
        <v>307.69</v>
      </c>
      <c r="S3519" s="16">
        <f t="shared" si="219"/>
        <v>41794.817523148151</v>
      </c>
      <c r="T3519" s="16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8315</v>
      </c>
      <c r="P3520" t="s">
        <v>8316</v>
      </c>
      <c r="Q3520" s="9">
        <f t="shared" si="217"/>
        <v>110</v>
      </c>
      <c r="R3520">
        <f t="shared" si="218"/>
        <v>50.02</v>
      </c>
      <c r="S3520" s="16">
        <f t="shared" si="219"/>
        <v>41893.783553240741</v>
      </c>
      <c r="T3520" s="16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8315</v>
      </c>
      <c r="P3521" t="s">
        <v>8316</v>
      </c>
      <c r="Q3521" s="9">
        <f t="shared" si="217"/>
        <v>101</v>
      </c>
      <c r="R3521">
        <f t="shared" si="218"/>
        <v>72.39</v>
      </c>
      <c r="S3521" s="16">
        <f t="shared" si="219"/>
        <v>42037.598958333328</v>
      </c>
      <c r="T3521" s="16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8315</v>
      </c>
      <c r="P3522" t="s">
        <v>8316</v>
      </c>
      <c r="Q3522" s="9">
        <f t="shared" ref="Q3522:Q3585" si="221">ROUND(E3522/D3522*100,0)</f>
        <v>101</v>
      </c>
      <c r="R3522">
        <f t="shared" si="218"/>
        <v>95.95</v>
      </c>
      <c r="S3522" s="16">
        <f t="shared" si="219"/>
        <v>42227.824212962965</v>
      </c>
      <c r="T3522" s="16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8315</v>
      </c>
      <c r="P3523" t="s">
        <v>8316</v>
      </c>
      <c r="Q3523" s="9">
        <f t="shared" si="221"/>
        <v>169</v>
      </c>
      <c r="R3523">
        <f t="shared" ref="R3523:R3586" si="222">IFERROR(ROUND(E3523/L3523,2),0)</f>
        <v>45.62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8315</v>
      </c>
      <c r="P3524" t="s">
        <v>8316</v>
      </c>
      <c r="Q3524" s="9">
        <f t="shared" si="221"/>
        <v>100</v>
      </c>
      <c r="R3524">
        <f t="shared" si="222"/>
        <v>41.03</v>
      </c>
      <c r="S3524" s="16">
        <f t="shared" si="223"/>
        <v>42234.789884259255</v>
      </c>
      <c r="T3524" s="16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8315</v>
      </c>
      <c r="P3525" t="s">
        <v>8316</v>
      </c>
      <c r="Q3525" s="9">
        <f t="shared" si="221"/>
        <v>114</v>
      </c>
      <c r="R3525">
        <f t="shared" si="222"/>
        <v>56.83</v>
      </c>
      <c r="S3525" s="16">
        <f t="shared" si="223"/>
        <v>42581.397546296299</v>
      </c>
      <c r="T3525" s="16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8315</v>
      </c>
      <c r="P3526" t="s">
        <v>8316</v>
      </c>
      <c r="Q3526" s="9">
        <f t="shared" si="221"/>
        <v>102</v>
      </c>
      <c r="R3526">
        <f t="shared" si="222"/>
        <v>137.24</v>
      </c>
      <c r="S3526" s="16">
        <f t="shared" si="223"/>
        <v>41880.76357638889</v>
      </c>
      <c r="T3526" s="16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8315</v>
      </c>
      <c r="P3527" t="s">
        <v>8316</v>
      </c>
      <c r="Q3527" s="9">
        <f t="shared" si="221"/>
        <v>106</v>
      </c>
      <c r="R3527">
        <f t="shared" si="222"/>
        <v>75.709999999999994</v>
      </c>
      <c r="S3527" s="16">
        <f t="shared" si="223"/>
        <v>42214.6956712963</v>
      </c>
      <c r="T3527" s="16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8315</v>
      </c>
      <c r="P3528" t="s">
        <v>8316</v>
      </c>
      <c r="Q3528" s="9">
        <f t="shared" si="221"/>
        <v>102</v>
      </c>
      <c r="R3528">
        <f t="shared" si="222"/>
        <v>99</v>
      </c>
      <c r="S3528" s="16">
        <f t="shared" si="223"/>
        <v>42460.335312499999</v>
      </c>
      <c r="T3528" s="16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8315</v>
      </c>
      <c r="P3529" t="s">
        <v>8316</v>
      </c>
      <c r="Q3529" s="9">
        <f t="shared" si="221"/>
        <v>117</v>
      </c>
      <c r="R3529">
        <f t="shared" si="222"/>
        <v>81.569999999999993</v>
      </c>
      <c r="S3529" s="16">
        <f t="shared" si="223"/>
        <v>42167.023206018523</v>
      </c>
      <c r="T3529" s="16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8315</v>
      </c>
      <c r="P3530" t="s">
        <v>8316</v>
      </c>
      <c r="Q3530" s="9">
        <f t="shared" si="221"/>
        <v>101</v>
      </c>
      <c r="R3530">
        <f t="shared" si="222"/>
        <v>45.11</v>
      </c>
      <c r="S3530" s="16">
        <f t="shared" si="223"/>
        <v>42733.50136574074</v>
      </c>
      <c r="T3530" s="16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8315</v>
      </c>
      <c r="P3531" t="s">
        <v>8316</v>
      </c>
      <c r="Q3531" s="9">
        <f t="shared" si="221"/>
        <v>132</v>
      </c>
      <c r="R3531">
        <f t="shared" si="222"/>
        <v>36.67</v>
      </c>
      <c r="S3531" s="16">
        <f t="shared" si="223"/>
        <v>42177.761782407411</v>
      </c>
      <c r="T3531" s="16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8315</v>
      </c>
      <c r="P3532" t="s">
        <v>8316</v>
      </c>
      <c r="Q3532" s="9">
        <f t="shared" si="221"/>
        <v>100</v>
      </c>
      <c r="R3532">
        <f t="shared" si="222"/>
        <v>125</v>
      </c>
      <c r="S3532" s="16">
        <f t="shared" si="223"/>
        <v>42442.623344907406</v>
      </c>
      <c r="T3532" s="16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8315</v>
      </c>
      <c r="P3533" t="s">
        <v>8316</v>
      </c>
      <c r="Q3533" s="9">
        <f t="shared" si="221"/>
        <v>128</v>
      </c>
      <c r="R3533">
        <f t="shared" si="222"/>
        <v>49.23</v>
      </c>
      <c r="S3533" s="16">
        <f t="shared" si="223"/>
        <v>42521.654328703706</v>
      </c>
      <c r="T3533" s="16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8315</v>
      </c>
      <c r="P3534" t="s">
        <v>8316</v>
      </c>
      <c r="Q3534" s="9">
        <f t="shared" si="221"/>
        <v>119</v>
      </c>
      <c r="R3534">
        <f t="shared" si="222"/>
        <v>42.3</v>
      </c>
      <c r="S3534" s="16">
        <f t="shared" si="223"/>
        <v>41884.599849537037</v>
      </c>
      <c r="T3534" s="16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8315</v>
      </c>
      <c r="P3535" t="s">
        <v>8316</v>
      </c>
      <c r="Q3535" s="9">
        <f t="shared" si="221"/>
        <v>126</v>
      </c>
      <c r="R3535">
        <f t="shared" si="222"/>
        <v>78.88</v>
      </c>
      <c r="S3535" s="16">
        <f t="shared" si="223"/>
        <v>42289.761192129634</v>
      </c>
      <c r="T3535" s="16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8315</v>
      </c>
      <c r="P3536" t="s">
        <v>8316</v>
      </c>
      <c r="Q3536" s="9">
        <f t="shared" si="221"/>
        <v>156</v>
      </c>
      <c r="R3536">
        <f t="shared" si="222"/>
        <v>38.28</v>
      </c>
      <c r="S3536" s="16">
        <f t="shared" si="223"/>
        <v>42243.6252662037</v>
      </c>
      <c r="T3536" s="16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8315</v>
      </c>
      <c r="P3537" t="s">
        <v>8316</v>
      </c>
      <c r="Q3537" s="9">
        <f t="shared" si="221"/>
        <v>103</v>
      </c>
      <c r="R3537">
        <f t="shared" si="222"/>
        <v>44.85</v>
      </c>
      <c r="S3537" s="16">
        <f t="shared" si="223"/>
        <v>42248.640162037031</v>
      </c>
      <c r="T3537" s="16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8315</v>
      </c>
      <c r="P3538" t="s">
        <v>8316</v>
      </c>
      <c r="Q3538" s="9">
        <f t="shared" si="221"/>
        <v>153</v>
      </c>
      <c r="R3538">
        <f t="shared" si="222"/>
        <v>13.53</v>
      </c>
      <c r="S3538" s="16">
        <f t="shared" si="223"/>
        <v>42328.727141203708</v>
      </c>
      <c r="T3538" s="16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8315</v>
      </c>
      <c r="P3539" t="s">
        <v>8316</v>
      </c>
      <c r="Q3539" s="9">
        <f t="shared" si="221"/>
        <v>180</v>
      </c>
      <c r="R3539">
        <f t="shared" si="222"/>
        <v>43.5</v>
      </c>
      <c r="S3539" s="16">
        <f t="shared" si="223"/>
        <v>41923.354351851849</v>
      </c>
      <c r="T3539" s="16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8315</v>
      </c>
      <c r="P3540" t="s">
        <v>8316</v>
      </c>
      <c r="Q3540" s="9">
        <f t="shared" si="221"/>
        <v>128</v>
      </c>
      <c r="R3540">
        <f t="shared" si="222"/>
        <v>30.95</v>
      </c>
      <c r="S3540" s="16">
        <f t="shared" si="223"/>
        <v>42571.420601851853</v>
      </c>
      <c r="T3540" s="16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8315</v>
      </c>
      <c r="P3541" t="s">
        <v>8316</v>
      </c>
      <c r="Q3541" s="9">
        <f t="shared" si="221"/>
        <v>120</v>
      </c>
      <c r="R3541">
        <f t="shared" si="222"/>
        <v>55.23</v>
      </c>
      <c r="S3541" s="16">
        <f t="shared" si="223"/>
        <v>42600.756041666667</v>
      </c>
      <c r="T3541" s="16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8315</v>
      </c>
      <c r="P3542" t="s">
        <v>8316</v>
      </c>
      <c r="Q3542" s="9">
        <f t="shared" si="221"/>
        <v>123</v>
      </c>
      <c r="R3542">
        <f t="shared" si="222"/>
        <v>46.13</v>
      </c>
      <c r="S3542" s="16">
        <f t="shared" si="223"/>
        <v>42517.003368055557</v>
      </c>
      <c r="T3542" s="16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8315</v>
      </c>
      <c r="P3543" t="s">
        <v>8316</v>
      </c>
      <c r="Q3543" s="9">
        <f t="shared" si="221"/>
        <v>105</v>
      </c>
      <c r="R3543">
        <f t="shared" si="222"/>
        <v>39.380000000000003</v>
      </c>
      <c r="S3543" s="16">
        <f t="shared" si="223"/>
        <v>42222.730034722219</v>
      </c>
      <c r="T3543" s="16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8315</v>
      </c>
      <c r="P3544" t="s">
        <v>8316</v>
      </c>
      <c r="Q3544" s="9">
        <f t="shared" si="221"/>
        <v>102</v>
      </c>
      <c r="R3544">
        <f t="shared" si="222"/>
        <v>66.150000000000006</v>
      </c>
      <c r="S3544" s="16">
        <f t="shared" si="223"/>
        <v>41829.599791666667</v>
      </c>
      <c r="T3544" s="16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8315</v>
      </c>
      <c r="P3545" t="s">
        <v>8316</v>
      </c>
      <c r="Q3545" s="9">
        <f t="shared" si="221"/>
        <v>105</v>
      </c>
      <c r="R3545">
        <f t="shared" si="222"/>
        <v>54.14</v>
      </c>
      <c r="S3545" s="16">
        <f t="shared" si="223"/>
        <v>42150.755312499998</v>
      </c>
      <c r="T3545" s="16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8315</v>
      </c>
      <c r="P3546" t="s">
        <v>8316</v>
      </c>
      <c r="Q3546" s="9">
        <f t="shared" si="221"/>
        <v>100</v>
      </c>
      <c r="R3546">
        <f t="shared" si="222"/>
        <v>104.17</v>
      </c>
      <c r="S3546" s="16">
        <f t="shared" si="223"/>
        <v>42040.831678240742</v>
      </c>
      <c r="T3546" s="16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8315</v>
      </c>
      <c r="P3547" t="s">
        <v>8316</v>
      </c>
      <c r="Q3547" s="9">
        <f t="shared" si="221"/>
        <v>100</v>
      </c>
      <c r="R3547">
        <f t="shared" si="222"/>
        <v>31.38</v>
      </c>
      <c r="S3547" s="16">
        <f t="shared" si="223"/>
        <v>42075.807395833333</v>
      </c>
      <c r="T3547" s="16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8315</v>
      </c>
      <c r="P3548" t="s">
        <v>8316</v>
      </c>
      <c r="Q3548" s="9">
        <f t="shared" si="221"/>
        <v>102</v>
      </c>
      <c r="R3548">
        <f t="shared" si="222"/>
        <v>59.21</v>
      </c>
      <c r="S3548" s="16">
        <f t="shared" si="223"/>
        <v>42073.660694444443</v>
      </c>
      <c r="T3548" s="16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8315</v>
      </c>
      <c r="P3549" t="s">
        <v>8316</v>
      </c>
      <c r="Q3549" s="9">
        <f t="shared" si="221"/>
        <v>114</v>
      </c>
      <c r="R3549">
        <f t="shared" si="222"/>
        <v>119.18</v>
      </c>
      <c r="S3549" s="16">
        <f t="shared" si="223"/>
        <v>42480.078715277778</v>
      </c>
      <c r="T3549" s="16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8315</v>
      </c>
      <c r="P3550" t="s">
        <v>8316</v>
      </c>
      <c r="Q3550" s="9">
        <f t="shared" si="221"/>
        <v>102</v>
      </c>
      <c r="R3550">
        <f t="shared" si="222"/>
        <v>164.62</v>
      </c>
      <c r="S3550" s="16">
        <f t="shared" si="223"/>
        <v>42411.942291666666</v>
      </c>
      <c r="T3550" s="16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8315</v>
      </c>
      <c r="P3551" t="s">
        <v>8316</v>
      </c>
      <c r="Q3551" s="9">
        <f t="shared" si="221"/>
        <v>102</v>
      </c>
      <c r="R3551">
        <f t="shared" si="222"/>
        <v>24.29</v>
      </c>
      <c r="S3551" s="16">
        <f t="shared" si="223"/>
        <v>42223.394363425927</v>
      </c>
      <c r="T3551" s="16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8315</v>
      </c>
      <c r="P3552" t="s">
        <v>8316</v>
      </c>
      <c r="Q3552" s="9">
        <f t="shared" si="221"/>
        <v>105</v>
      </c>
      <c r="R3552">
        <f t="shared" si="222"/>
        <v>40.94</v>
      </c>
      <c r="S3552" s="16">
        <f t="shared" si="223"/>
        <v>42462.893495370372</v>
      </c>
      <c r="T3552" s="16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8315</v>
      </c>
      <c r="P3553" t="s">
        <v>8316</v>
      </c>
      <c r="Q3553" s="9">
        <f t="shared" si="221"/>
        <v>102</v>
      </c>
      <c r="R3553">
        <f t="shared" si="222"/>
        <v>61.1</v>
      </c>
      <c r="S3553" s="16">
        <f t="shared" si="223"/>
        <v>41753.515856481477</v>
      </c>
      <c r="T3553" s="16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8315</v>
      </c>
      <c r="P3554" t="s">
        <v>8316</v>
      </c>
      <c r="Q3554" s="9">
        <f t="shared" si="221"/>
        <v>100</v>
      </c>
      <c r="R3554">
        <f t="shared" si="222"/>
        <v>38.65</v>
      </c>
      <c r="S3554" s="16">
        <f t="shared" si="223"/>
        <v>41788.587083333332</v>
      </c>
      <c r="T3554" s="16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8315</v>
      </c>
      <c r="P3555" t="s">
        <v>8316</v>
      </c>
      <c r="Q3555" s="9">
        <f t="shared" si="221"/>
        <v>106</v>
      </c>
      <c r="R3555">
        <f t="shared" si="222"/>
        <v>56.2</v>
      </c>
      <c r="S3555" s="16">
        <f t="shared" si="223"/>
        <v>42196.028703703705</v>
      </c>
      <c r="T3555" s="16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8315</v>
      </c>
      <c r="P3556" t="s">
        <v>8316</v>
      </c>
      <c r="Q3556" s="9">
        <f t="shared" si="221"/>
        <v>113</v>
      </c>
      <c r="R3556">
        <f t="shared" si="222"/>
        <v>107</v>
      </c>
      <c r="S3556" s="16">
        <f t="shared" si="223"/>
        <v>42016.050451388888</v>
      </c>
      <c r="T3556" s="16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8315</v>
      </c>
      <c r="P3557" t="s">
        <v>8316</v>
      </c>
      <c r="Q3557" s="9">
        <f t="shared" si="221"/>
        <v>100</v>
      </c>
      <c r="R3557">
        <f t="shared" si="222"/>
        <v>171.43</v>
      </c>
      <c r="S3557" s="16">
        <f t="shared" si="223"/>
        <v>42661.442060185189</v>
      </c>
      <c r="T3557" s="16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8315</v>
      </c>
      <c r="P3558" t="s">
        <v>8316</v>
      </c>
      <c r="Q3558" s="9">
        <f t="shared" si="221"/>
        <v>100</v>
      </c>
      <c r="R3558">
        <f t="shared" si="222"/>
        <v>110.5</v>
      </c>
      <c r="S3558" s="16">
        <f t="shared" si="223"/>
        <v>41808.649583333332</v>
      </c>
      <c r="T3558" s="16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8315</v>
      </c>
      <c r="P3559" t="s">
        <v>8316</v>
      </c>
      <c r="Q3559" s="9">
        <f t="shared" si="221"/>
        <v>100</v>
      </c>
      <c r="R3559">
        <f t="shared" si="222"/>
        <v>179.28</v>
      </c>
      <c r="S3559" s="16">
        <f t="shared" si="223"/>
        <v>41730.276747685188</v>
      </c>
      <c r="T3559" s="16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8315</v>
      </c>
      <c r="P3560" t="s">
        <v>8316</v>
      </c>
      <c r="Q3560" s="9">
        <f t="shared" si="221"/>
        <v>144</v>
      </c>
      <c r="R3560">
        <f t="shared" si="222"/>
        <v>22.91</v>
      </c>
      <c r="S3560" s="16">
        <f t="shared" si="223"/>
        <v>42139.816840277781</v>
      </c>
      <c r="T3560" s="16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8315</v>
      </c>
      <c r="P3561" t="s">
        <v>8316</v>
      </c>
      <c r="Q3561" s="9">
        <f t="shared" si="221"/>
        <v>104</v>
      </c>
      <c r="R3561">
        <f t="shared" si="222"/>
        <v>43.13</v>
      </c>
      <c r="S3561" s="16">
        <f t="shared" si="223"/>
        <v>42194.096157407403</v>
      </c>
      <c r="T3561" s="16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8315</v>
      </c>
      <c r="P3562" t="s">
        <v>8316</v>
      </c>
      <c r="Q3562" s="9">
        <f t="shared" si="221"/>
        <v>108</v>
      </c>
      <c r="R3562">
        <f t="shared" si="222"/>
        <v>46.89</v>
      </c>
      <c r="S3562" s="16">
        <f t="shared" si="223"/>
        <v>42115.889652777783</v>
      </c>
      <c r="T3562" s="16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8315</v>
      </c>
      <c r="P3563" t="s">
        <v>8316</v>
      </c>
      <c r="Q3563" s="9">
        <f t="shared" si="221"/>
        <v>102</v>
      </c>
      <c r="R3563">
        <f t="shared" si="222"/>
        <v>47.41</v>
      </c>
      <c r="S3563" s="16">
        <f t="shared" si="223"/>
        <v>42203.680300925931</v>
      </c>
      <c r="T3563" s="16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8315</v>
      </c>
      <c r="P3564" t="s">
        <v>8316</v>
      </c>
      <c r="Q3564" s="9">
        <f t="shared" si="221"/>
        <v>149</v>
      </c>
      <c r="R3564">
        <f t="shared" si="222"/>
        <v>15.13</v>
      </c>
      <c r="S3564" s="16">
        <f t="shared" si="223"/>
        <v>42433.761886574073</v>
      </c>
      <c r="T3564" s="16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8315</v>
      </c>
      <c r="P3565" t="s">
        <v>8316</v>
      </c>
      <c r="Q3565" s="9">
        <f t="shared" si="221"/>
        <v>105</v>
      </c>
      <c r="R3565">
        <f t="shared" si="222"/>
        <v>21.1</v>
      </c>
      <c r="S3565" s="16">
        <f t="shared" si="223"/>
        <v>42555.671944444446</v>
      </c>
      <c r="T3565" s="16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8315</v>
      </c>
      <c r="P3566" t="s">
        <v>8316</v>
      </c>
      <c r="Q3566" s="9">
        <f t="shared" si="221"/>
        <v>101</v>
      </c>
      <c r="R3566">
        <f t="shared" si="222"/>
        <v>59.12</v>
      </c>
      <c r="S3566" s="16">
        <f t="shared" si="223"/>
        <v>42236.623252314821</v>
      </c>
      <c r="T3566" s="16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8315</v>
      </c>
      <c r="P3567" t="s">
        <v>8316</v>
      </c>
      <c r="Q3567" s="9">
        <f t="shared" si="221"/>
        <v>131</v>
      </c>
      <c r="R3567">
        <f t="shared" si="222"/>
        <v>97.92</v>
      </c>
      <c r="S3567" s="16">
        <f t="shared" si="223"/>
        <v>41974.743148148147</v>
      </c>
      <c r="T3567" s="16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8315</v>
      </c>
      <c r="P3568" t="s">
        <v>8316</v>
      </c>
      <c r="Q3568" s="9">
        <f t="shared" si="221"/>
        <v>105</v>
      </c>
      <c r="R3568">
        <f t="shared" si="222"/>
        <v>55.13</v>
      </c>
      <c r="S3568" s="16">
        <f t="shared" si="223"/>
        <v>41997.507905092592</v>
      </c>
      <c r="T3568" s="16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8315</v>
      </c>
      <c r="P3569" t="s">
        <v>8316</v>
      </c>
      <c r="Q3569" s="9">
        <f t="shared" si="221"/>
        <v>109</v>
      </c>
      <c r="R3569">
        <f t="shared" si="222"/>
        <v>26.54</v>
      </c>
      <c r="S3569" s="16">
        <f t="shared" si="223"/>
        <v>42135.810694444444</v>
      </c>
      <c r="T3569" s="16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8315</v>
      </c>
      <c r="P3570" t="s">
        <v>8316</v>
      </c>
      <c r="Q3570" s="9">
        <f t="shared" si="221"/>
        <v>111</v>
      </c>
      <c r="R3570">
        <f t="shared" si="222"/>
        <v>58.42</v>
      </c>
      <c r="S3570" s="16">
        <f t="shared" si="223"/>
        <v>41869.740671296298</v>
      </c>
      <c r="T3570" s="16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8315</v>
      </c>
      <c r="P3571" t="s">
        <v>8316</v>
      </c>
      <c r="Q3571" s="9">
        <f t="shared" si="221"/>
        <v>100</v>
      </c>
      <c r="R3571">
        <f t="shared" si="222"/>
        <v>122.54</v>
      </c>
      <c r="S3571" s="16">
        <f t="shared" si="223"/>
        <v>41982.688611111109</v>
      </c>
      <c r="T3571" s="16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8315</v>
      </c>
      <c r="P3572" t="s">
        <v>8316</v>
      </c>
      <c r="Q3572" s="9">
        <f t="shared" si="221"/>
        <v>114</v>
      </c>
      <c r="R3572">
        <f t="shared" si="222"/>
        <v>87.96</v>
      </c>
      <c r="S3572" s="16">
        <f t="shared" si="223"/>
        <v>41976.331979166673</v>
      </c>
      <c r="T3572" s="16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8315</v>
      </c>
      <c r="P3573" t="s">
        <v>8316</v>
      </c>
      <c r="Q3573" s="9">
        <f t="shared" si="221"/>
        <v>122</v>
      </c>
      <c r="R3573">
        <f t="shared" si="222"/>
        <v>73.239999999999995</v>
      </c>
      <c r="S3573" s="16">
        <f t="shared" si="223"/>
        <v>41912.858946759261</v>
      </c>
      <c r="T3573" s="16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8315</v>
      </c>
      <c r="P3574" t="s">
        <v>8316</v>
      </c>
      <c r="Q3574" s="9">
        <f t="shared" si="221"/>
        <v>100</v>
      </c>
      <c r="R3574">
        <f t="shared" si="222"/>
        <v>55.56</v>
      </c>
      <c r="S3574" s="16">
        <f t="shared" si="223"/>
        <v>42146.570393518516</v>
      </c>
      <c r="T3574" s="16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8315</v>
      </c>
      <c r="P3575" t="s">
        <v>8316</v>
      </c>
      <c r="Q3575" s="9">
        <f t="shared" si="221"/>
        <v>103</v>
      </c>
      <c r="R3575">
        <f t="shared" si="222"/>
        <v>39.54</v>
      </c>
      <c r="S3575" s="16">
        <f t="shared" si="223"/>
        <v>41921.375532407408</v>
      </c>
      <c r="T3575" s="16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8315</v>
      </c>
      <c r="P3576" t="s">
        <v>8316</v>
      </c>
      <c r="Q3576" s="9">
        <f t="shared" si="221"/>
        <v>106</v>
      </c>
      <c r="R3576">
        <f t="shared" si="222"/>
        <v>136.78</v>
      </c>
      <c r="S3576" s="16">
        <f t="shared" si="223"/>
        <v>41926.942685185182</v>
      </c>
      <c r="T3576" s="16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8315</v>
      </c>
      <c r="P3577" t="s">
        <v>8316</v>
      </c>
      <c r="Q3577" s="9">
        <f t="shared" si="221"/>
        <v>101</v>
      </c>
      <c r="R3577">
        <f t="shared" si="222"/>
        <v>99.34</v>
      </c>
      <c r="S3577" s="16">
        <f t="shared" si="223"/>
        <v>42561.783877314811</v>
      </c>
      <c r="T3577" s="16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8315</v>
      </c>
      <c r="P3578" t="s">
        <v>8316</v>
      </c>
      <c r="Q3578" s="9">
        <f t="shared" si="221"/>
        <v>100</v>
      </c>
      <c r="R3578">
        <f t="shared" si="222"/>
        <v>20</v>
      </c>
      <c r="S3578" s="16">
        <f t="shared" si="223"/>
        <v>42649.54923611111</v>
      </c>
      <c r="T3578" s="16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8315</v>
      </c>
      <c r="P3579" t="s">
        <v>8316</v>
      </c>
      <c r="Q3579" s="9">
        <f t="shared" si="221"/>
        <v>130</v>
      </c>
      <c r="R3579">
        <f t="shared" si="222"/>
        <v>28.89</v>
      </c>
      <c r="S3579" s="16">
        <f t="shared" si="223"/>
        <v>42093.786840277782</v>
      </c>
      <c r="T3579" s="16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8315</v>
      </c>
      <c r="P3580" t="s">
        <v>8316</v>
      </c>
      <c r="Q3580" s="9">
        <f t="shared" si="221"/>
        <v>100</v>
      </c>
      <c r="R3580">
        <f t="shared" si="222"/>
        <v>40.549999999999997</v>
      </c>
      <c r="S3580" s="16">
        <f t="shared" si="223"/>
        <v>42460.733530092592</v>
      </c>
      <c r="T3580" s="16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8315</v>
      </c>
      <c r="P3581" t="s">
        <v>8316</v>
      </c>
      <c r="Q3581" s="9">
        <f t="shared" si="221"/>
        <v>100</v>
      </c>
      <c r="R3581">
        <f t="shared" si="222"/>
        <v>35.71</v>
      </c>
      <c r="S3581" s="16">
        <f t="shared" si="223"/>
        <v>42430.762222222227</v>
      </c>
      <c r="T3581" s="16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8315</v>
      </c>
      <c r="P3582" t="s">
        <v>8316</v>
      </c>
      <c r="Q3582" s="9">
        <f t="shared" si="221"/>
        <v>114</v>
      </c>
      <c r="R3582">
        <f t="shared" si="222"/>
        <v>37.96</v>
      </c>
      <c r="S3582" s="16">
        <f t="shared" si="223"/>
        <v>42026.176180555558</v>
      </c>
      <c r="T3582" s="16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8315</v>
      </c>
      <c r="P3583" t="s">
        <v>8316</v>
      </c>
      <c r="Q3583" s="9">
        <f t="shared" si="221"/>
        <v>100</v>
      </c>
      <c r="R3583">
        <f t="shared" si="222"/>
        <v>33.33</v>
      </c>
      <c r="S3583" s="16">
        <f t="shared" si="223"/>
        <v>41836.471180555556</v>
      </c>
      <c r="T3583" s="16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8315</v>
      </c>
      <c r="P3584" t="s">
        <v>8316</v>
      </c>
      <c r="Q3584" s="9">
        <f t="shared" si="221"/>
        <v>287</v>
      </c>
      <c r="R3584">
        <f t="shared" si="222"/>
        <v>58.57</v>
      </c>
      <c r="S3584" s="16">
        <f t="shared" si="223"/>
        <v>42451.095856481479</v>
      </c>
      <c r="T3584" s="16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8315</v>
      </c>
      <c r="P3585" t="s">
        <v>8316</v>
      </c>
      <c r="Q3585" s="9">
        <f t="shared" si="221"/>
        <v>109</v>
      </c>
      <c r="R3585">
        <f t="shared" si="222"/>
        <v>135.63</v>
      </c>
      <c r="S3585" s="16">
        <f t="shared" si="223"/>
        <v>42418.425983796296</v>
      </c>
      <c r="T3585" s="16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8315</v>
      </c>
      <c r="P3586" t="s">
        <v>8316</v>
      </c>
      <c r="Q3586" s="9">
        <f t="shared" ref="Q3586:Q3649" si="225">ROUND(E3586/D3586*100,0)</f>
        <v>116</v>
      </c>
      <c r="R3586">
        <f t="shared" si="222"/>
        <v>30.94</v>
      </c>
      <c r="S3586" s="16">
        <f t="shared" si="223"/>
        <v>42168.316481481481</v>
      </c>
      <c r="T3586" s="16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8315</v>
      </c>
      <c r="P3587" t="s">
        <v>8316</v>
      </c>
      <c r="Q3587" s="9">
        <f t="shared" si="225"/>
        <v>119</v>
      </c>
      <c r="R3587">
        <f t="shared" ref="R3587:R3650" si="226">IFERROR(ROUND(E3587/L3587,2),0)</f>
        <v>176.09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8315</v>
      </c>
      <c r="P3588" t="s">
        <v>8316</v>
      </c>
      <c r="Q3588" s="9">
        <f t="shared" si="225"/>
        <v>109</v>
      </c>
      <c r="R3588">
        <f t="shared" si="226"/>
        <v>151.97999999999999</v>
      </c>
      <c r="S3588" s="16">
        <f t="shared" si="227"/>
        <v>42576.697569444441</v>
      </c>
      <c r="T3588" s="16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8315</v>
      </c>
      <c r="P3589" t="s">
        <v>8316</v>
      </c>
      <c r="Q3589" s="9">
        <f t="shared" si="225"/>
        <v>127</v>
      </c>
      <c r="R3589">
        <f t="shared" si="226"/>
        <v>22.61</v>
      </c>
      <c r="S3589" s="16">
        <f t="shared" si="227"/>
        <v>42503.539976851855</v>
      </c>
      <c r="T3589" s="16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8315</v>
      </c>
      <c r="P3590" t="s">
        <v>8316</v>
      </c>
      <c r="Q3590" s="9">
        <f t="shared" si="225"/>
        <v>101</v>
      </c>
      <c r="R3590">
        <f t="shared" si="226"/>
        <v>18.27</v>
      </c>
      <c r="S3590" s="16">
        <f t="shared" si="227"/>
        <v>42101.828819444447</v>
      </c>
      <c r="T3590" s="16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8315</v>
      </c>
      <c r="P3591" t="s">
        <v>8316</v>
      </c>
      <c r="Q3591" s="9">
        <f t="shared" si="225"/>
        <v>128</v>
      </c>
      <c r="R3591">
        <f t="shared" si="226"/>
        <v>82.26</v>
      </c>
      <c r="S3591" s="16">
        <f t="shared" si="227"/>
        <v>42125.647534722222</v>
      </c>
      <c r="T3591" s="16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8315</v>
      </c>
      <c r="P3592" t="s">
        <v>8316</v>
      </c>
      <c r="Q3592" s="9">
        <f t="shared" si="225"/>
        <v>100</v>
      </c>
      <c r="R3592">
        <f t="shared" si="226"/>
        <v>68.53</v>
      </c>
      <c r="S3592" s="16">
        <f t="shared" si="227"/>
        <v>41902.333726851852</v>
      </c>
      <c r="T3592" s="16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8315</v>
      </c>
      <c r="P3593" t="s">
        <v>8316</v>
      </c>
      <c r="Q3593" s="9">
        <f t="shared" si="225"/>
        <v>175</v>
      </c>
      <c r="R3593">
        <f t="shared" si="226"/>
        <v>68.06</v>
      </c>
      <c r="S3593" s="16">
        <f t="shared" si="227"/>
        <v>42003.948425925926</v>
      </c>
      <c r="T3593" s="16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8315</v>
      </c>
      <c r="P3594" t="s">
        <v>8316</v>
      </c>
      <c r="Q3594" s="9">
        <f t="shared" si="225"/>
        <v>127</v>
      </c>
      <c r="R3594">
        <f t="shared" si="226"/>
        <v>72.709999999999994</v>
      </c>
      <c r="S3594" s="16">
        <f t="shared" si="227"/>
        <v>41988.829942129625</v>
      </c>
      <c r="T3594" s="16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8315</v>
      </c>
      <c r="P3595" t="s">
        <v>8316</v>
      </c>
      <c r="Q3595" s="9">
        <f t="shared" si="225"/>
        <v>111</v>
      </c>
      <c r="R3595">
        <f t="shared" si="226"/>
        <v>77.19</v>
      </c>
      <c r="S3595" s="16">
        <f t="shared" si="227"/>
        <v>41974.898599537039</v>
      </c>
      <c r="T3595" s="16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8315</v>
      </c>
      <c r="P3596" t="s">
        <v>8316</v>
      </c>
      <c r="Q3596" s="9">
        <f t="shared" si="225"/>
        <v>126</v>
      </c>
      <c r="R3596">
        <f t="shared" si="226"/>
        <v>55.97</v>
      </c>
      <c r="S3596" s="16">
        <f t="shared" si="227"/>
        <v>42592.066921296297</v>
      </c>
      <c r="T3596" s="16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8315</v>
      </c>
      <c r="P3597" t="s">
        <v>8316</v>
      </c>
      <c r="Q3597" s="9">
        <f t="shared" si="225"/>
        <v>119</v>
      </c>
      <c r="R3597">
        <f t="shared" si="226"/>
        <v>49.69</v>
      </c>
      <c r="S3597" s="16">
        <f t="shared" si="227"/>
        <v>42050.008368055554</v>
      </c>
      <c r="T3597" s="16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8315</v>
      </c>
      <c r="P3598" t="s">
        <v>8316</v>
      </c>
      <c r="Q3598" s="9">
        <f t="shared" si="225"/>
        <v>108</v>
      </c>
      <c r="R3598">
        <f t="shared" si="226"/>
        <v>79</v>
      </c>
      <c r="S3598" s="16">
        <f t="shared" si="227"/>
        <v>41856.715069444443</v>
      </c>
      <c r="T3598" s="16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8315</v>
      </c>
      <c r="P3599" t="s">
        <v>8316</v>
      </c>
      <c r="Q3599" s="9">
        <f t="shared" si="225"/>
        <v>103</v>
      </c>
      <c r="R3599">
        <f t="shared" si="226"/>
        <v>77.73</v>
      </c>
      <c r="S3599" s="16">
        <f t="shared" si="227"/>
        <v>42417.585532407407</v>
      </c>
      <c r="T3599" s="16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8315</v>
      </c>
      <c r="P3600" t="s">
        <v>8316</v>
      </c>
      <c r="Q3600" s="9">
        <f t="shared" si="225"/>
        <v>110</v>
      </c>
      <c r="R3600">
        <f t="shared" si="226"/>
        <v>40.78</v>
      </c>
      <c r="S3600" s="16">
        <f t="shared" si="227"/>
        <v>41866.79886574074</v>
      </c>
      <c r="T3600" s="16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8315</v>
      </c>
      <c r="P3601" t="s">
        <v>8316</v>
      </c>
      <c r="Q3601" s="9">
        <f t="shared" si="225"/>
        <v>202</v>
      </c>
      <c r="R3601">
        <f t="shared" si="226"/>
        <v>59.41</v>
      </c>
      <c r="S3601" s="16">
        <f t="shared" si="227"/>
        <v>42220.79487268519</v>
      </c>
      <c r="T3601" s="16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8315</v>
      </c>
      <c r="P3602" t="s">
        <v>8316</v>
      </c>
      <c r="Q3602" s="9">
        <f t="shared" si="225"/>
        <v>130</v>
      </c>
      <c r="R3602">
        <f t="shared" si="226"/>
        <v>3.25</v>
      </c>
      <c r="S3602" s="16">
        <f t="shared" si="227"/>
        <v>42628.849120370374</v>
      </c>
      <c r="T3602" s="16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8315</v>
      </c>
      <c r="P3603" t="s">
        <v>8316</v>
      </c>
      <c r="Q3603" s="9">
        <f t="shared" si="225"/>
        <v>104</v>
      </c>
      <c r="R3603">
        <f t="shared" si="226"/>
        <v>39.380000000000003</v>
      </c>
      <c r="S3603" s="16">
        <f t="shared" si="227"/>
        <v>41990.99863425926</v>
      </c>
      <c r="T3603" s="16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8315</v>
      </c>
      <c r="P3604" t="s">
        <v>8316</v>
      </c>
      <c r="Q3604" s="9">
        <f t="shared" si="225"/>
        <v>100</v>
      </c>
      <c r="R3604">
        <f t="shared" si="226"/>
        <v>81.67</v>
      </c>
      <c r="S3604" s="16">
        <f t="shared" si="227"/>
        <v>42447.894432870366</v>
      </c>
      <c r="T3604" s="16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8315</v>
      </c>
      <c r="P3605" t="s">
        <v>8316</v>
      </c>
      <c r="Q3605" s="9">
        <f t="shared" si="225"/>
        <v>171</v>
      </c>
      <c r="R3605">
        <f t="shared" si="226"/>
        <v>44.91</v>
      </c>
      <c r="S3605" s="16">
        <f t="shared" si="227"/>
        <v>42283.864351851851</v>
      </c>
      <c r="T3605" s="16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8315</v>
      </c>
      <c r="P3606" t="s">
        <v>8316</v>
      </c>
      <c r="Q3606" s="9">
        <f t="shared" si="225"/>
        <v>113</v>
      </c>
      <c r="R3606">
        <f t="shared" si="226"/>
        <v>49.06</v>
      </c>
      <c r="S3606" s="16">
        <f t="shared" si="227"/>
        <v>42483.015694444446</v>
      </c>
      <c r="T3606" s="16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8315</v>
      </c>
      <c r="P3607" t="s">
        <v>8316</v>
      </c>
      <c r="Q3607" s="9">
        <f t="shared" si="225"/>
        <v>184</v>
      </c>
      <c r="R3607">
        <f t="shared" si="226"/>
        <v>30.67</v>
      </c>
      <c r="S3607" s="16">
        <f t="shared" si="227"/>
        <v>42383.793124999997</v>
      </c>
      <c r="T3607" s="16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8315</v>
      </c>
      <c r="P3608" t="s">
        <v>8316</v>
      </c>
      <c r="Q3608" s="9">
        <f t="shared" si="225"/>
        <v>130</v>
      </c>
      <c r="R3608">
        <f t="shared" si="226"/>
        <v>61.06</v>
      </c>
      <c r="S3608" s="16">
        <f t="shared" si="227"/>
        <v>42566.604826388888</v>
      </c>
      <c r="T3608" s="16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8315</v>
      </c>
      <c r="P3609" t="s">
        <v>8316</v>
      </c>
      <c r="Q3609" s="9">
        <f t="shared" si="225"/>
        <v>105</v>
      </c>
      <c r="R3609">
        <f t="shared" si="226"/>
        <v>29</v>
      </c>
      <c r="S3609" s="16">
        <f t="shared" si="227"/>
        <v>42338.963912037041</v>
      </c>
      <c r="T3609" s="16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8315</v>
      </c>
      <c r="P3610" t="s">
        <v>8316</v>
      </c>
      <c r="Q3610" s="9">
        <f t="shared" si="225"/>
        <v>100</v>
      </c>
      <c r="R3610">
        <f t="shared" si="226"/>
        <v>29.63</v>
      </c>
      <c r="S3610" s="16">
        <f t="shared" si="227"/>
        <v>42506.709375000006</v>
      </c>
      <c r="T3610" s="16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8315</v>
      </c>
      <c r="P3611" t="s">
        <v>8316</v>
      </c>
      <c r="Q3611" s="9">
        <f t="shared" si="225"/>
        <v>153</v>
      </c>
      <c r="R3611">
        <f t="shared" si="226"/>
        <v>143.1</v>
      </c>
      <c r="S3611" s="16">
        <f t="shared" si="227"/>
        <v>42429.991724537031</v>
      </c>
      <c r="T3611" s="16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8315</v>
      </c>
      <c r="P3612" t="s">
        <v>8316</v>
      </c>
      <c r="Q3612" s="9">
        <f t="shared" si="225"/>
        <v>162</v>
      </c>
      <c r="R3612">
        <f t="shared" si="226"/>
        <v>52.35</v>
      </c>
      <c r="S3612" s="16">
        <f t="shared" si="227"/>
        <v>42203.432129629626</v>
      </c>
      <c r="T3612" s="16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8315</v>
      </c>
      <c r="P3613" t="s">
        <v>8316</v>
      </c>
      <c r="Q3613" s="9">
        <f t="shared" si="225"/>
        <v>136</v>
      </c>
      <c r="R3613">
        <f t="shared" si="226"/>
        <v>66.67</v>
      </c>
      <c r="S3613" s="16">
        <f t="shared" si="227"/>
        <v>42072.370381944449</v>
      </c>
      <c r="T3613" s="16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8315</v>
      </c>
      <c r="P3614" t="s">
        <v>8316</v>
      </c>
      <c r="Q3614" s="9">
        <f t="shared" si="225"/>
        <v>144</v>
      </c>
      <c r="R3614">
        <f t="shared" si="226"/>
        <v>126.67</v>
      </c>
      <c r="S3614" s="16">
        <f t="shared" si="227"/>
        <v>41789.726979166669</v>
      </c>
      <c r="T3614" s="16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8315</v>
      </c>
      <c r="P3615" t="s">
        <v>8316</v>
      </c>
      <c r="Q3615" s="9">
        <f t="shared" si="225"/>
        <v>100</v>
      </c>
      <c r="R3615">
        <f t="shared" si="226"/>
        <v>62.5</v>
      </c>
      <c r="S3615" s="16">
        <f t="shared" si="227"/>
        <v>41788.58997685185</v>
      </c>
      <c r="T3615" s="16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8315</v>
      </c>
      <c r="P3616" t="s">
        <v>8316</v>
      </c>
      <c r="Q3616" s="9">
        <f t="shared" si="225"/>
        <v>101</v>
      </c>
      <c r="R3616">
        <f t="shared" si="226"/>
        <v>35.49</v>
      </c>
      <c r="S3616" s="16">
        <f t="shared" si="227"/>
        <v>42144.041851851856</v>
      </c>
      <c r="T3616" s="16">
        <f t="shared" si="22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8315</v>
      </c>
      <c r="P3617" t="s">
        <v>8316</v>
      </c>
      <c r="Q3617" s="9">
        <f t="shared" si="225"/>
        <v>107</v>
      </c>
      <c r="R3617">
        <f t="shared" si="226"/>
        <v>37.08</v>
      </c>
      <c r="S3617" s="16">
        <f t="shared" si="227"/>
        <v>42318.593703703707</v>
      </c>
      <c r="T3617" s="16">
        <f t="shared" si="22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8315</v>
      </c>
      <c r="P3618" t="s">
        <v>8316</v>
      </c>
      <c r="Q3618" s="9">
        <f t="shared" si="225"/>
        <v>125</v>
      </c>
      <c r="R3618">
        <f t="shared" si="226"/>
        <v>69.33</v>
      </c>
      <c r="S3618" s="16">
        <f t="shared" si="227"/>
        <v>42052.949814814812</v>
      </c>
      <c r="T3618" s="16">
        <f t="shared" si="22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8315</v>
      </c>
      <c r="P3619" t="s">
        <v>8316</v>
      </c>
      <c r="Q3619" s="9">
        <f t="shared" si="225"/>
        <v>119</v>
      </c>
      <c r="R3619">
        <f t="shared" si="226"/>
        <v>17.25</v>
      </c>
      <c r="S3619" s="16">
        <f t="shared" si="227"/>
        <v>42779.610289351855</v>
      </c>
      <c r="T3619" s="16">
        <f t="shared" si="22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8315</v>
      </c>
      <c r="P3620" t="s">
        <v>8316</v>
      </c>
      <c r="Q3620" s="9">
        <f t="shared" si="225"/>
        <v>101</v>
      </c>
      <c r="R3620">
        <f t="shared" si="226"/>
        <v>36.07</v>
      </c>
      <c r="S3620" s="16">
        <f t="shared" si="227"/>
        <v>42128.627893518518</v>
      </c>
      <c r="T3620" s="16">
        <f t="shared" si="228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8315</v>
      </c>
      <c r="P3621" t="s">
        <v>8316</v>
      </c>
      <c r="Q3621" s="9">
        <f t="shared" si="225"/>
        <v>113</v>
      </c>
      <c r="R3621">
        <f t="shared" si="226"/>
        <v>66.47</v>
      </c>
      <c r="S3621" s="16">
        <f t="shared" si="227"/>
        <v>42661.132245370376</v>
      </c>
      <c r="T3621" s="16">
        <f t="shared" si="228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8315</v>
      </c>
      <c r="P3622" t="s">
        <v>8316</v>
      </c>
      <c r="Q3622" s="9">
        <f t="shared" si="225"/>
        <v>105</v>
      </c>
      <c r="R3622">
        <f t="shared" si="226"/>
        <v>56.07</v>
      </c>
      <c r="S3622" s="16">
        <f t="shared" si="227"/>
        <v>42037.938206018516</v>
      </c>
      <c r="T3622" s="16">
        <f t="shared" si="228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8315</v>
      </c>
      <c r="P3623" t="s">
        <v>8316</v>
      </c>
      <c r="Q3623" s="9">
        <f t="shared" si="225"/>
        <v>110</v>
      </c>
      <c r="R3623">
        <f t="shared" si="226"/>
        <v>47.03</v>
      </c>
      <c r="S3623" s="16">
        <f t="shared" si="227"/>
        <v>42619.935694444444</v>
      </c>
      <c r="T3623" s="16">
        <f t="shared" si="22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8315</v>
      </c>
      <c r="P3624" t="s">
        <v>8316</v>
      </c>
      <c r="Q3624" s="9">
        <f t="shared" si="225"/>
        <v>100</v>
      </c>
      <c r="R3624">
        <f t="shared" si="226"/>
        <v>47.67</v>
      </c>
      <c r="S3624" s="16">
        <f t="shared" si="227"/>
        <v>41877.221886574072</v>
      </c>
      <c r="T3624" s="16">
        <f t="shared" si="228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8315</v>
      </c>
      <c r="P3625" t="s">
        <v>8316</v>
      </c>
      <c r="Q3625" s="9">
        <f t="shared" si="225"/>
        <v>120</v>
      </c>
      <c r="R3625">
        <f t="shared" si="226"/>
        <v>88.24</v>
      </c>
      <c r="S3625" s="16">
        <f t="shared" si="227"/>
        <v>41828.736921296295</v>
      </c>
      <c r="T3625" s="16">
        <f t="shared" si="228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8315</v>
      </c>
      <c r="P3626" t="s">
        <v>8316</v>
      </c>
      <c r="Q3626" s="9">
        <f t="shared" si="225"/>
        <v>105</v>
      </c>
      <c r="R3626">
        <f t="shared" si="226"/>
        <v>80.72</v>
      </c>
      <c r="S3626" s="16">
        <f t="shared" si="227"/>
        <v>42545.774189814809</v>
      </c>
      <c r="T3626" s="16">
        <f t="shared" si="22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8315</v>
      </c>
      <c r="P3627" t="s">
        <v>8316</v>
      </c>
      <c r="Q3627" s="9">
        <f t="shared" si="225"/>
        <v>103</v>
      </c>
      <c r="R3627">
        <f t="shared" si="226"/>
        <v>39.49</v>
      </c>
      <c r="S3627" s="16">
        <f t="shared" si="227"/>
        <v>42157.652511574073</v>
      </c>
      <c r="T3627" s="16">
        <f t="shared" si="22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8315</v>
      </c>
      <c r="P3628" t="s">
        <v>8316</v>
      </c>
      <c r="Q3628" s="9">
        <f t="shared" si="225"/>
        <v>102</v>
      </c>
      <c r="R3628">
        <f t="shared" si="226"/>
        <v>84.85</v>
      </c>
      <c r="S3628" s="16">
        <f t="shared" si="227"/>
        <v>41846.667326388888</v>
      </c>
      <c r="T3628" s="16">
        <f t="shared" si="228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8315</v>
      </c>
      <c r="P3629" t="s">
        <v>8316</v>
      </c>
      <c r="Q3629" s="9">
        <f t="shared" si="225"/>
        <v>100</v>
      </c>
      <c r="R3629">
        <f t="shared" si="226"/>
        <v>68.97</v>
      </c>
      <c r="S3629" s="16">
        <f t="shared" si="227"/>
        <v>42460.741747685184</v>
      </c>
      <c r="T3629" s="16">
        <f t="shared" si="228"/>
        <v>42511.165972222225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8315</v>
      </c>
      <c r="P3630" t="s">
        <v>8357</v>
      </c>
      <c r="Q3630" s="9">
        <f t="shared" si="225"/>
        <v>0</v>
      </c>
      <c r="R3630">
        <f t="shared" si="226"/>
        <v>0</v>
      </c>
      <c r="S3630" s="16">
        <f t="shared" si="227"/>
        <v>42291.833287037036</v>
      </c>
      <c r="T3630" s="16">
        <f t="shared" si="228"/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8315</v>
      </c>
      <c r="P3631" t="s">
        <v>8357</v>
      </c>
      <c r="Q3631" s="9">
        <f t="shared" si="225"/>
        <v>0</v>
      </c>
      <c r="R3631">
        <f t="shared" si="226"/>
        <v>1</v>
      </c>
      <c r="S3631" s="16">
        <f t="shared" si="227"/>
        <v>42437.094490740739</v>
      </c>
      <c r="T3631" s="16">
        <f t="shared" si="228"/>
        <v>42495.708333333328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8315</v>
      </c>
      <c r="P3632" t="s">
        <v>8357</v>
      </c>
      <c r="Q3632" s="9">
        <f t="shared" si="225"/>
        <v>0</v>
      </c>
      <c r="R3632">
        <f t="shared" si="226"/>
        <v>1</v>
      </c>
      <c r="S3632" s="16">
        <f t="shared" si="227"/>
        <v>41942.84710648148</v>
      </c>
      <c r="T3632" s="16">
        <f t="shared" si="228"/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8315</v>
      </c>
      <c r="P3633" t="s">
        <v>8357</v>
      </c>
      <c r="Q3633" s="9">
        <f t="shared" si="225"/>
        <v>51</v>
      </c>
      <c r="R3633">
        <f t="shared" si="226"/>
        <v>147.88</v>
      </c>
      <c r="S3633" s="16">
        <f t="shared" si="227"/>
        <v>41880.753437499996</v>
      </c>
      <c r="T3633" s="16">
        <f t="shared" si="228"/>
        <v>41905.165972222225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8315</v>
      </c>
      <c r="P3634" t="s">
        <v>8357</v>
      </c>
      <c r="Q3634" s="9">
        <f t="shared" si="225"/>
        <v>20</v>
      </c>
      <c r="R3634">
        <f t="shared" si="226"/>
        <v>100</v>
      </c>
      <c r="S3634" s="16">
        <f t="shared" si="227"/>
        <v>41946.936909722222</v>
      </c>
      <c r="T3634" s="16">
        <f t="shared" si="228"/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8315</v>
      </c>
      <c r="P3635" t="s">
        <v>8357</v>
      </c>
      <c r="Q3635" s="9">
        <f t="shared" si="225"/>
        <v>35</v>
      </c>
      <c r="R3635">
        <f t="shared" si="226"/>
        <v>56.84</v>
      </c>
      <c r="S3635" s="16">
        <f t="shared" si="227"/>
        <v>42649.623460648145</v>
      </c>
      <c r="T3635" s="16">
        <f t="shared" si="228"/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8315</v>
      </c>
      <c r="P3636" t="s">
        <v>8357</v>
      </c>
      <c r="Q3636" s="9">
        <f t="shared" si="225"/>
        <v>4</v>
      </c>
      <c r="R3636">
        <f t="shared" si="226"/>
        <v>176.94</v>
      </c>
      <c r="S3636" s="16">
        <f t="shared" si="227"/>
        <v>42701.166365740741</v>
      </c>
      <c r="T3636" s="16">
        <f t="shared" si="228"/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8315</v>
      </c>
      <c r="P3637" t="s">
        <v>8357</v>
      </c>
      <c r="Q3637" s="9">
        <f t="shared" si="225"/>
        <v>36</v>
      </c>
      <c r="R3637">
        <f t="shared" si="226"/>
        <v>127.6</v>
      </c>
      <c r="S3637" s="16">
        <f t="shared" si="227"/>
        <v>42450.88282407407</v>
      </c>
      <c r="T3637" s="16">
        <f t="shared" si="228"/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8315</v>
      </c>
      <c r="P3638" t="s">
        <v>8357</v>
      </c>
      <c r="Q3638" s="9">
        <f t="shared" si="225"/>
        <v>0</v>
      </c>
      <c r="R3638">
        <f t="shared" si="226"/>
        <v>0</v>
      </c>
      <c r="S3638" s="16">
        <f t="shared" si="227"/>
        <v>42226.694780092599</v>
      </c>
      <c r="T3638" s="16">
        <f t="shared" si="228"/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8315</v>
      </c>
      <c r="P3639" t="s">
        <v>8357</v>
      </c>
      <c r="Q3639" s="9">
        <f t="shared" si="225"/>
        <v>31</v>
      </c>
      <c r="R3639">
        <f t="shared" si="226"/>
        <v>66.14</v>
      </c>
      <c r="S3639" s="16">
        <f t="shared" si="227"/>
        <v>41975.700636574074</v>
      </c>
      <c r="T3639" s="16">
        <f t="shared" si="228"/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8315</v>
      </c>
      <c r="P3640" t="s">
        <v>8357</v>
      </c>
      <c r="Q3640" s="9">
        <f t="shared" si="225"/>
        <v>7</v>
      </c>
      <c r="R3640">
        <f t="shared" si="226"/>
        <v>108</v>
      </c>
      <c r="S3640" s="16">
        <f t="shared" si="227"/>
        <v>42053.672824074078</v>
      </c>
      <c r="T3640" s="16">
        <f t="shared" si="228"/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8315</v>
      </c>
      <c r="P3641" t="s">
        <v>8357</v>
      </c>
      <c r="Q3641" s="9">
        <f t="shared" si="225"/>
        <v>0</v>
      </c>
      <c r="R3641">
        <f t="shared" si="226"/>
        <v>1</v>
      </c>
      <c r="S3641" s="16">
        <f t="shared" si="227"/>
        <v>42590.677152777775</v>
      </c>
      <c r="T3641" s="16">
        <f t="shared" si="228"/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8315</v>
      </c>
      <c r="P3642" t="s">
        <v>8357</v>
      </c>
      <c r="Q3642" s="9">
        <f t="shared" si="225"/>
        <v>6</v>
      </c>
      <c r="R3642">
        <f t="shared" si="226"/>
        <v>18.329999999999998</v>
      </c>
      <c r="S3642" s="16">
        <f t="shared" si="227"/>
        <v>42104.781597222223</v>
      </c>
      <c r="T3642" s="16">
        <f t="shared" si="228"/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8315</v>
      </c>
      <c r="P3643" t="s">
        <v>8357</v>
      </c>
      <c r="Q3643" s="9">
        <f t="shared" si="225"/>
        <v>0</v>
      </c>
      <c r="R3643">
        <f t="shared" si="226"/>
        <v>0</v>
      </c>
      <c r="S3643" s="16">
        <f t="shared" si="227"/>
        <v>41899.627071759263</v>
      </c>
      <c r="T3643" s="16">
        <f t="shared" si="228"/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8315</v>
      </c>
      <c r="P3644" t="s">
        <v>8357</v>
      </c>
      <c r="Q3644" s="9">
        <f t="shared" si="225"/>
        <v>2</v>
      </c>
      <c r="R3644">
        <f t="shared" si="226"/>
        <v>7.5</v>
      </c>
      <c r="S3644" s="16">
        <f t="shared" si="227"/>
        <v>42297.816284722227</v>
      </c>
      <c r="T3644" s="16">
        <f t="shared" si="228"/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8315</v>
      </c>
      <c r="P3645" t="s">
        <v>8357</v>
      </c>
      <c r="Q3645" s="9">
        <f t="shared" si="225"/>
        <v>0</v>
      </c>
      <c r="R3645">
        <f t="shared" si="226"/>
        <v>0</v>
      </c>
      <c r="S3645" s="16">
        <f t="shared" si="227"/>
        <v>42285.143969907411</v>
      </c>
      <c r="T3645" s="16">
        <f t="shared" si="228"/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8315</v>
      </c>
      <c r="P3646" t="s">
        <v>8357</v>
      </c>
      <c r="Q3646" s="9">
        <f t="shared" si="225"/>
        <v>16</v>
      </c>
      <c r="R3646">
        <f t="shared" si="226"/>
        <v>68.42</v>
      </c>
      <c r="S3646" s="16">
        <f t="shared" si="227"/>
        <v>42409.241747685184</v>
      </c>
      <c r="T3646" s="16">
        <f t="shared" si="228"/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8315</v>
      </c>
      <c r="P3647" t="s">
        <v>8357</v>
      </c>
      <c r="Q3647" s="9">
        <f t="shared" si="225"/>
        <v>0</v>
      </c>
      <c r="R3647">
        <f t="shared" si="226"/>
        <v>1</v>
      </c>
      <c r="S3647" s="16">
        <f t="shared" si="227"/>
        <v>42665.970347222217</v>
      </c>
      <c r="T3647" s="16">
        <f t="shared" si="228"/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8315</v>
      </c>
      <c r="P3648" t="s">
        <v>8357</v>
      </c>
      <c r="Q3648" s="9">
        <f t="shared" si="225"/>
        <v>5</v>
      </c>
      <c r="R3648">
        <f t="shared" si="226"/>
        <v>60.13</v>
      </c>
      <c r="S3648" s="16">
        <f t="shared" si="227"/>
        <v>42140.421319444446</v>
      </c>
      <c r="T3648" s="16">
        <f t="shared" si="228"/>
        <v>42171.979166666672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8315</v>
      </c>
      <c r="P3649" t="s">
        <v>8357</v>
      </c>
      <c r="Q3649" s="9">
        <f t="shared" si="225"/>
        <v>6</v>
      </c>
      <c r="R3649">
        <f t="shared" si="226"/>
        <v>15</v>
      </c>
      <c r="S3649" s="16">
        <f t="shared" si="227"/>
        <v>42598.749155092592</v>
      </c>
      <c r="T3649" s="16">
        <f t="shared" si="228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8315</v>
      </c>
      <c r="P3650" t="s">
        <v>8316</v>
      </c>
      <c r="Q3650" s="9">
        <f t="shared" ref="Q3650:Q3713" si="229">ROUND(E3650/D3650*100,0)</f>
        <v>100</v>
      </c>
      <c r="R3650">
        <f t="shared" si="226"/>
        <v>550.04</v>
      </c>
      <c r="S3650" s="16">
        <f t="shared" si="227"/>
        <v>41887.292187500003</v>
      </c>
      <c r="T3650" s="16">
        <f t="shared" si="22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8315</v>
      </c>
      <c r="P3651" t="s">
        <v>8316</v>
      </c>
      <c r="Q3651" s="9">
        <f t="shared" si="229"/>
        <v>104</v>
      </c>
      <c r="R3651">
        <f t="shared" ref="R3651:R3714" si="230">IFERROR(ROUND(E3651/L3651,2),0)</f>
        <v>97.5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8315</v>
      </c>
      <c r="P3652" t="s">
        <v>8316</v>
      </c>
      <c r="Q3652" s="9">
        <f t="shared" si="229"/>
        <v>100</v>
      </c>
      <c r="R3652">
        <f t="shared" si="230"/>
        <v>29.41</v>
      </c>
      <c r="S3652" s="16">
        <f t="shared" si="231"/>
        <v>42381.478981481487</v>
      </c>
      <c r="T3652" s="16">
        <f t="shared" si="23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8315</v>
      </c>
      <c r="P3653" t="s">
        <v>8316</v>
      </c>
      <c r="Q3653" s="9">
        <f t="shared" si="229"/>
        <v>104</v>
      </c>
      <c r="R3653">
        <f t="shared" si="230"/>
        <v>57.78</v>
      </c>
      <c r="S3653" s="16">
        <f t="shared" si="231"/>
        <v>41828.646319444444</v>
      </c>
      <c r="T3653" s="16">
        <f t="shared" si="232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8315</v>
      </c>
      <c r="P3654" t="s">
        <v>8316</v>
      </c>
      <c r="Q3654" s="9">
        <f t="shared" si="229"/>
        <v>251</v>
      </c>
      <c r="R3654">
        <f t="shared" si="230"/>
        <v>44.24</v>
      </c>
      <c r="S3654" s="16">
        <f t="shared" si="231"/>
        <v>42596.644699074073</v>
      </c>
      <c r="T3654" s="16">
        <f t="shared" si="23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8315</v>
      </c>
      <c r="P3655" t="s">
        <v>8316</v>
      </c>
      <c r="Q3655" s="9">
        <f t="shared" si="229"/>
        <v>101</v>
      </c>
      <c r="R3655">
        <f t="shared" si="230"/>
        <v>60.91</v>
      </c>
      <c r="S3655" s="16">
        <f t="shared" si="231"/>
        <v>42191.363506944443</v>
      </c>
      <c r="T3655" s="16">
        <f t="shared" si="23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8315</v>
      </c>
      <c r="P3656" t="s">
        <v>8316</v>
      </c>
      <c r="Q3656" s="9">
        <f t="shared" si="229"/>
        <v>174</v>
      </c>
      <c r="R3656">
        <f t="shared" si="230"/>
        <v>68.84</v>
      </c>
      <c r="S3656" s="16">
        <f t="shared" si="231"/>
        <v>42440.416504629626</v>
      </c>
      <c r="T3656" s="16">
        <f t="shared" si="23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8315</v>
      </c>
      <c r="P3657" t="s">
        <v>8316</v>
      </c>
      <c r="Q3657" s="9">
        <f t="shared" si="229"/>
        <v>116</v>
      </c>
      <c r="R3657">
        <f t="shared" si="230"/>
        <v>73.58</v>
      </c>
      <c r="S3657" s="16">
        <f t="shared" si="231"/>
        <v>42173.803217592591</v>
      </c>
      <c r="T3657" s="16">
        <f t="shared" si="232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8315</v>
      </c>
      <c r="P3658" t="s">
        <v>8316</v>
      </c>
      <c r="Q3658" s="9">
        <f t="shared" si="229"/>
        <v>106</v>
      </c>
      <c r="R3658">
        <f t="shared" si="230"/>
        <v>115.02</v>
      </c>
      <c r="S3658" s="16">
        <f t="shared" si="231"/>
        <v>42737.910138888896</v>
      </c>
      <c r="T3658" s="16">
        <f t="shared" si="232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8315</v>
      </c>
      <c r="P3659" t="s">
        <v>8316</v>
      </c>
      <c r="Q3659" s="9">
        <f t="shared" si="229"/>
        <v>111</v>
      </c>
      <c r="R3659">
        <f t="shared" si="230"/>
        <v>110.75</v>
      </c>
      <c r="S3659" s="16">
        <f t="shared" si="231"/>
        <v>42499.629849537043</v>
      </c>
      <c r="T3659" s="16">
        <f t="shared" si="23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8315</v>
      </c>
      <c r="P3660" t="s">
        <v>8316</v>
      </c>
      <c r="Q3660" s="9">
        <f t="shared" si="229"/>
        <v>101</v>
      </c>
      <c r="R3660">
        <f t="shared" si="230"/>
        <v>75.5</v>
      </c>
      <c r="S3660" s="16">
        <f t="shared" si="231"/>
        <v>41775.858564814815</v>
      </c>
      <c r="T3660" s="16">
        <f t="shared" si="23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8315</v>
      </c>
      <c r="P3661" t="s">
        <v>8316</v>
      </c>
      <c r="Q3661" s="9">
        <f t="shared" si="229"/>
        <v>102</v>
      </c>
      <c r="R3661">
        <f t="shared" si="230"/>
        <v>235.46</v>
      </c>
      <c r="S3661" s="16">
        <f t="shared" si="231"/>
        <v>42055.277199074073</v>
      </c>
      <c r="T3661" s="16">
        <f t="shared" si="23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8315</v>
      </c>
      <c r="P3662" t="s">
        <v>8316</v>
      </c>
      <c r="Q3662" s="9">
        <f t="shared" si="229"/>
        <v>100</v>
      </c>
      <c r="R3662">
        <f t="shared" si="230"/>
        <v>11.36</v>
      </c>
      <c r="S3662" s="16">
        <f t="shared" si="231"/>
        <v>41971.881076388891</v>
      </c>
      <c r="T3662" s="16">
        <f t="shared" si="232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8315</v>
      </c>
      <c r="P3663" t="s">
        <v>8316</v>
      </c>
      <c r="Q3663" s="9">
        <f t="shared" si="229"/>
        <v>111</v>
      </c>
      <c r="R3663">
        <f t="shared" si="230"/>
        <v>92.5</v>
      </c>
      <c r="S3663" s="16">
        <f t="shared" si="231"/>
        <v>42447.896666666667</v>
      </c>
      <c r="T3663" s="16">
        <f t="shared" si="232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8315</v>
      </c>
      <c r="P3664" t="s">
        <v>8316</v>
      </c>
      <c r="Q3664" s="9">
        <f t="shared" si="229"/>
        <v>101</v>
      </c>
      <c r="R3664">
        <f t="shared" si="230"/>
        <v>202.85</v>
      </c>
      <c r="S3664" s="16">
        <f t="shared" si="231"/>
        <v>42064.220069444447</v>
      </c>
      <c r="T3664" s="16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8315</v>
      </c>
      <c r="P3665" t="s">
        <v>8316</v>
      </c>
      <c r="Q3665" s="9">
        <f t="shared" si="229"/>
        <v>104</v>
      </c>
      <c r="R3665">
        <f t="shared" si="230"/>
        <v>26</v>
      </c>
      <c r="S3665" s="16">
        <f t="shared" si="231"/>
        <v>42665.451736111107</v>
      </c>
      <c r="T3665" s="16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8315</v>
      </c>
      <c r="P3666" t="s">
        <v>8316</v>
      </c>
      <c r="Q3666" s="9">
        <f t="shared" si="229"/>
        <v>109</v>
      </c>
      <c r="R3666">
        <f t="shared" si="230"/>
        <v>46.05</v>
      </c>
      <c r="S3666" s="16">
        <f t="shared" si="231"/>
        <v>42523.248715277776</v>
      </c>
      <c r="T3666" s="16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8315</v>
      </c>
      <c r="P3667" t="s">
        <v>8316</v>
      </c>
      <c r="Q3667" s="9">
        <f t="shared" si="229"/>
        <v>115</v>
      </c>
      <c r="R3667">
        <f t="shared" si="230"/>
        <v>51</v>
      </c>
      <c r="S3667" s="16">
        <f t="shared" si="231"/>
        <v>42294.808124999996</v>
      </c>
      <c r="T3667" s="16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8315</v>
      </c>
      <c r="P3668" t="s">
        <v>8316</v>
      </c>
      <c r="Q3668" s="9">
        <f t="shared" si="229"/>
        <v>100</v>
      </c>
      <c r="R3668">
        <f t="shared" si="230"/>
        <v>31.58</v>
      </c>
      <c r="S3668" s="16">
        <f t="shared" si="231"/>
        <v>41822.90488425926</v>
      </c>
      <c r="T3668" s="16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8315</v>
      </c>
      <c r="P3669" t="s">
        <v>8316</v>
      </c>
      <c r="Q3669" s="9">
        <f t="shared" si="229"/>
        <v>103</v>
      </c>
      <c r="R3669">
        <f t="shared" si="230"/>
        <v>53.36</v>
      </c>
      <c r="S3669" s="16">
        <f t="shared" si="231"/>
        <v>42173.970127314817</v>
      </c>
      <c r="T3669" s="16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8315</v>
      </c>
      <c r="P3670" t="s">
        <v>8316</v>
      </c>
      <c r="Q3670" s="9">
        <f t="shared" si="229"/>
        <v>104</v>
      </c>
      <c r="R3670">
        <f t="shared" si="230"/>
        <v>36.96</v>
      </c>
      <c r="S3670" s="16">
        <f t="shared" si="231"/>
        <v>42185.556157407409</v>
      </c>
      <c r="T3670" s="16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8315</v>
      </c>
      <c r="P3671" t="s">
        <v>8316</v>
      </c>
      <c r="Q3671" s="9">
        <f t="shared" si="229"/>
        <v>138</v>
      </c>
      <c r="R3671">
        <f t="shared" si="230"/>
        <v>81.290000000000006</v>
      </c>
      <c r="S3671" s="16">
        <f t="shared" si="231"/>
        <v>42136.675196759257</v>
      </c>
      <c r="T3671" s="16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8315</v>
      </c>
      <c r="P3672" t="s">
        <v>8316</v>
      </c>
      <c r="Q3672" s="9">
        <f t="shared" si="229"/>
        <v>110</v>
      </c>
      <c r="R3672">
        <f t="shared" si="230"/>
        <v>20.079999999999998</v>
      </c>
      <c r="S3672" s="16">
        <f t="shared" si="231"/>
        <v>42142.514016203699</v>
      </c>
      <c r="T3672" s="16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8315</v>
      </c>
      <c r="P3673" t="s">
        <v>8316</v>
      </c>
      <c r="Q3673" s="9">
        <f t="shared" si="229"/>
        <v>101</v>
      </c>
      <c r="R3673">
        <f t="shared" si="230"/>
        <v>88.25</v>
      </c>
      <c r="S3673" s="16">
        <f t="shared" si="231"/>
        <v>41820.62809027778</v>
      </c>
      <c r="T3673" s="16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8315</v>
      </c>
      <c r="P3674" t="s">
        <v>8316</v>
      </c>
      <c r="Q3674" s="9">
        <f t="shared" si="229"/>
        <v>102</v>
      </c>
      <c r="R3674">
        <f t="shared" si="230"/>
        <v>53.44</v>
      </c>
      <c r="S3674" s="16">
        <f t="shared" si="231"/>
        <v>41878.946574074071</v>
      </c>
      <c r="T3674" s="16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8315</v>
      </c>
      <c r="P3675" t="s">
        <v>8316</v>
      </c>
      <c r="Q3675" s="9">
        <f t="shared" si="229"/>
        <v>114</v>
      </c>
      <c r="R3675">
        <f t="shared" si="230"/>
        <v>39.869999999999997</v>
      </c>
      <c r="S3675" s="16">
        <f t="shared" si="231"/>
        <v>41914.295104166667</v>
      </c>
      <c r="T3675" s="16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8315</v>
      </c>
      <c r="P3676" t="s">
        <v>8316</v>
      </c>
      <c r="Q3676" s="9">
        <f t="shared" si="229"/>
        <v>100</v>
      </c>
      <c r="R3676">
        <f t="shared" si="230"/>
        <v>145.16</v>
      </c>
      <c r="S3676" s="16">
        <f t="shared" si="231"/>
        <v>42556.873020833329</v>
      </c>
      <c r="T3676" s="16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8315</v>
      </c>
      <c r="P3677" t="s">
        <v>8316</v>
      </c>
      <c r="Q3677" s="9">
        <f t="shared" si="229"/>
        <v>140</v>
      </c>
      <c r="R3677">
        <f t="shared" si="230"/>
        <v>23.33</v>
      </c>
      <c r="S3677" s="16">
        <f t="shared" si="231"/>
        <v>42493.597013888888</v>
      </c>
      <c r="T3677" s="16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8315</v>
      </c>
      <c r="P3678" t="s">
        <v>8316</v>
      </c>
      <c r="Q3678" s="9">
        <f t="shared" si="229"/>
        <v>129</v>
      </c>
      <c r="R3678">
        <f t="shared" si="230"/>
        <v>64.38</v>
      </c>
      <c r="S3678" s="16">
        <f t="shared" si="231"/>
        <v>41876.815787037034</v>
      </c>
      <c r="T3678" s="16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8315</v>
      </c>
      <c r="P3679" t="s">
        <v>8316</v>
      </c>
      <c r="Q3679" s="9">
        <f t="shared" si="229"/>
        <v>103</v>
      </c>
      <c r="R3679">
        <f t="shared" si="230"/>
        <v>62.05</v>
      </c>
      <c r="S3679" s="16">
        <f t="shared" si="231"/>
        <v>41802.574282407404</v>
      </c>
      <c r="T3679" s="16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8315</v>
      </c>
      <c r="P3680" t="s">
        <v>8316</v>
      </c>
      <c r="Q3680" s="9">
        <f t="shared" si="229"/>
        <v>103</v>
      </c>
      <c r="R3680">
        <f t="shared" si="230"/>
        <v>66.13</v>
      </c>
      <c r="S3680" s="16">
        <f t="shared" si="231"/>
        <v>42120.531226851846</v>
      </c>
      <c r="T3680" s="16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8315</v>
      </c>
      <c r="P3681" t="s">
        <v>8316</v>
      </c>
      <c r="Q3681" s="9">
        <f t="shared" si="229"/>
        <v>110</v>
      </c>
      <c r="R3681">
        <f t="shared" si="230"/>
        <v>73.400000000000006</v>
      </c>
      <c r="S3681" s="16">
        <f t="shared" si="231"/>
        <v>41786.761354166665</v>
      </c>
      <c r="T3681" s="16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8315</v>
      </c>
      <c r="P3682" t="s">
        <v>8316</v>
      </c>
      <c r="Q3682" s="9">
        <f t="shared" si="229"/>
        <v>113</v>
      </c>
      <c r="R3682">
        <f t="shared" si="230"/>
        <v>99.5</v>
      </c>
      <c r="S3682" s="16">
        <f t="shared" si="231"/>
        <v>42627.454097222217</v>
      </c>
      <c r="T3682" s="16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8315</v>
      </c>
      <c r="P3683" t="s">
        <v>8316</v>
      </c>
      <c r="Q3683" s="9">
        <f t="shared" si="229"/>
        <v>112</v>
      </c>
      <c r="R3683">
        <f t="shared" si="230"/>
        <v>62.17</v>
      </c>
      <c r="S3683" s="16">
        <f t="shared" si="231"/>
        <v>42374.651504629626</v>
      </c>
      <c r="T3683" s="16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8315</v>
      </c>
      <c r="P3684" t="s">
        <v>8316</v>
      </c>
      <c r="Q3684" s="9">
        <f t="shared" si="229"/>
        <v>139</v>
      </c>
      <c r="R3684">
        <f t="shared" si="230"/>
        <v>62.33</v>
      </c>
      <c r="S3684" s="16">
        <f t="shared" si="231"/>
        <v>41772.685393518521</v>
      </c>
      <c r="T3684" s="16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8315</v>
      </c>
      <c r="P3685" t="s">
        <v>8316</v>
      </c>
      <c r="Q3685" s="9">
        <f t="shared" si="229"/>
        <v>111</v>
      </c>
      <c r="R3685">
        <f t="shared" si="230"/>
        <v>58.79</v>
      </c>
      <c r="S3685" s="16">
        <f t="shared" si="231"/>
        <v>42633.116851851853</v>
      </c>
      <c r="T3685" s="16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8315</v>
      </c>
      <c r="P3686" t="s">
        <v>8316</v>
      </c>
      <c r="Q3686" s="9">
        <f t="shared" si="229"/>
        <v>139</v>
      </c>
      <c r="R3686">
        <f t="shared" si="230"/>
        <v>45.35</v>
      </c>
      <c r="S3686" s="16">
        <f t="shared" si="231"/>
        <v>42219.180393518516</v>
      </c>
      <c r="T3686" s="16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8315</v>
      </c>
      <c r="P3687" t="s">
        <v>8316</v>
      </c>
      <c r="Q3687" s="9">
        <f t="shared" si="229"/>
        <v>106</v>
      </c>
      <c r="R3687">
        <f t="shared" si="230"/>
        <v>41.94</v>
      </c>
      <c r="S3687" s="16">
        <f t="shared" si="231"/>
        <v>41753.593275462961</v>
      </c>
      <c r="T3687" s="16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8315</v>
      </c>
      <c r="P3688" t="s">
        <v>8316</v>
      </c>
      <c r="Q3688" s="9">
        <f t="shared" si="229"/>
        <v>101</v>
      </c>
      <c r="R3688">
        <f t="shared" si="230"/>
        <v>59.17</v>
      </c>
      <c r="S3688" s="16">
        <f t="shared" si="231"/>
        <v>42230.662731481483</v>
      </c>
      <c r="T3688" s="16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8315</v>
      </c>
      <c r="P3689" t="s">
        <v>8316</v>
      </c>
      <c r="Q3689" s="9">
        <f t="shared" si="229"/>
        <v>100</v>
      </c>
      <c r="R3689">
        <f t="shared" si="230"/>
        <v>200.49</v>
      </c>
      <c r="S3689" s="16">
        <f t="shared" si="231"/>
        <v>41787.218229166669</v>
      </c>
      <c r="T3689" s="16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8315</v>
      </c>
      <c r="P3690" t="s">
        <v>8316</v>
      </c>
      <c r="Q3690" s="9">
        <f t="shared" si="229"/>
        <v>109</v>
      </c>
      <c r="R3690">
        <f t="shared" si="230"/>
        <v>83.97</v>
      </c>
      <c r="S3690" s="16">
        <f t="shared" si="231"/>
        <v>41829.787083333329</v>
      </c>
      <c r="T3690" s="16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8315</v>
      </c>
      <c r="P3691" t="s">
        <v>8316</v>
      </c>
      <c r="Q3691" s="9">
        <f t="shared" si="229"/>
        <v>118</v>
      </c>
      <c r="R3691">
        <f t="shared" si="230"/>
        <v>57.26</v>
      </c>
      <c r="S3691" s="16">
        <f t="shared" si="231"/>
        <v>42147.826840277776</v>
      </c>
      <c r="T3691" s="16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8315</v>
      </c>
      <c r="P3692" t="s">
        <v>8316</v>
      </c>
      <c r="Q3692" s="9">
        <f t="shared" si="229"/>
        <v>120</v>
      </c>
      <c r="R3692">
        <f t="shared" si="230"/>
        <v>58.06</v>
      </c>
      <c r="S3692" s="16">
        <f t="shared" si="231"/>
        <v>41940.598182870373</v>
      </c>
      <c r="T3692" s="16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8315</v>
      </c>
      <c r="P3693" t="s">
        <v>8316</v>
      </c>
      <c r="Q3693" s="9">
        <f t="shared" si="229"/>
        <v>128</v>
      </c>
      <c r="R3693">
        <f t="shared" si="230"/>
        <v>186.8</v>
      </c>
      <c r="S3693" s="16">
        <f t="shared" si="231"/>
        <v>42020.700567129628</v>
      </c>
      <c r="T3693" s="16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8315</v>
      </c>
      <c r="P3694" t="s">
        <v>8316</v>
      </c>
      <c r="Q3694" s="9">
        <f t="shared" si="229"/>
        <v>126</v>
      </c>
      <c r="R3694">
        <f t="shared" si="230"/>
        <v>74.12</v>
      </c>
      <c r="S3694" s="16">
        <f t="shared" si="231"/>
        <v>41891.96503472222</v>
      </c>
      <c r="T3694" s="16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8315</v>
      </c>
      <c r="P3695" t="s">
        <v>8316</v>
      </c>
      <c r="Q3695" s="9">
        <f t="shared" si="229"/>
        <v>129</v>
      </c>
      <c r="R3695">
        <f t="shared" si="230"/>
        <v>30.71</v>
      </c>
      <c r="S3695" s="16">
        <f t="shared" si="231"/>
        <v>42309.191307870366</v>
      </c>
      <c r="T3695" s="16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8315</v>
      </c>
      <c r="P3696" t="s">
        <v>8316</v>
      </c>
      <c r="Q3696" s="9">
        <f t="shared" si="229"/>
        <v>107</v>
      </c>
      <c r="R3696">
        <f t="shared" si="230"/>
        <v>62.67</v>
      </c>
      <c r="S3696" s="16">
        <f t="shared" si="231"/>
        <v>42490.133877314816</v>
      </c>
      <c r="T3696" s="16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8315</v>
      </c>
      <c r="P3697" t="s">
        <v>8316</v>
      </c>
      <c r="Q3697" s="9">
        <f t="shared" si="229"/>
        <v>100</v>
      </c>
      <c r="R3697">
        <f t="shared" si="230"/>
        <v>121.36</v>
      </c>
      <c r="S3697" s="16">
        <f t="shared" si="231"/>
        <v>41995.870486111111</v>
      </c>
      <c r="T3697" s="16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8315</v>
      </c>
      <c r="P3698" t="s">
        <v>8316</v>
      </c>
      <c r="Q3698" s="9">
        <f t="shared" si="229"/>
        <v>155</v>
      </c>
      <c r="R3698">
        <f t="shared" si="230"/>
        <v>39.74</v>
      </c>
      <c r="S3698" s="16">
        <f t="shared" si="231"/>
        <v>41988.617083333331</v>
      </c>
      <c r="T3698" s="16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8315</v>
      </c>
      <c r="P3699" t="s">
        <v>8316</v>
      </c>
      <c r="Q3699" s="9">
        <f t="shared" si="229"/>
        <v>108</v>
      </c>
      <c r="R3699">
        <f t="shared" si="230"/>
        <v>72</v>
      </c>
      <c r="S3699" s="16">
        <f t="shared" si="231"/>
        <v>42479.465833333335</v>
      </c>
      <c r="T3699" s="16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8315</v>
      </c>
      <c r="P3700" t="s">
        <v>8316</v>
      </c>
      <c r="Q3700" s="9">
        <f t="shared" si="229"/>
        <v>111</v>
      </c>
      <c r="R3700">
        <f t="shared" si="230"/>
        <v>40.630000000000003</v>
      </c>
      <c r="S3700" s="16">
        <f t="shared" si="231"/>
        <v>42401.806562500002</v>
      </c>
      <c r="T3700" s="16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8315</v>
      </c>
      <c r="P3701" t="s">
        <v>8316</v>
      </c>
      <c r="Q3701" s="9">
        <f t="shared" si="229"/>
        <v>101</v>
      </c>
      <c r="R3701">
        <f t="shared" si="230"/>
        <v>63</v>
      </c>
      <c r="S3701" s="16">
        <f t="shared" si="231"/>
        <v>41897.602037037039</v>
      </c>
      <c r="T3701" s="16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8315</v>
      </c>
      <c r="P3702" t="s">
        <v>8316</v>
      </c>
      <c r="Q3702" s="9">
        <f t="shared" si="229"/>
        <v>121</v>
      </c>
      <c r="R3702">
        <f t="shared" si="230"/>
        <v>33.67</v>
      </c>
      <c r="S3702" s="16">
        <f t="shared" si="231"/>
        <v>41882.585648148146</v>
      </c>
      <c r="T3702" s="16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8315</v>
      </c>
      <c r="P3703" t="s">
        <v>8316</v>
      </c>
      <c r="Q3703" s="9">
        <f t="shared" si="229"/>
        <v>100</v>
      </c>
      <c r="R3703">
        <f t="shared" si="230"/>
        <v>38.590000000000003</v>
      </c>
      <c r="S3703" s="16">
        <f t="shared" si="231"/>
        <v>42129.541585648149</v>
      </c>
      <c r="T3703" s="16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8315</v>
      </c>
      <c r="P3704" t="s">
        <v>8316</v>
      </c>
      <c r="Q3704" s="9">
        <f t="shared" si="229"/>
        <v>109</v>
      </c>
      <c r="R3704">
        <f t="shared" si="230"/>
        <v>155.94999999999999</v>
      </c>
      <c r="S3704" s="16">
        <f t="shared" si="231"/>
        <v>42524.53800925926</v>
      </c>
      <c r="T3704" s="16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8315</v>
      </c>
      <c r="P3705" t="s">
        <v>8316</v>
      </c>
      <c r="Q3705" s="9">
        <f t="shared" si="229"/>
        <v>123</v>
      </c>
      <c r="R3705">
        <f t="shared" si="230"/>
        <v>43.2</v>
      </c>
      <c r="S3705" s="16">
        <f t="shared" si="231"/>
        <v>42556.504490740743</v>
      </c>
      <c r="T3705" s="16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8315</v>
      </c>
      <c r="P3706" t="s">
        <v>8316</v>
      </c>
      <c r="Q3706" s="9">
        <f t="shared" si="229"/>
        <v>136</v>
      </c>
      <c r="R3706">
        <f t="shared" si="230"/>
        <v>15.15</v>
      </c>
      <c r="S3706" s="16">
        <f t="shared" si="231"/>
        <v>42461.689745370371</v>
      </c>
      <c r="T3706" s="16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8315</v>
      </c>
      <c r="P3707" t="s">
        <v>8316</v>
      </c>
      <c r="Q3707" s="9">
        <f t="shared" si="229"/>
        <v>103</v>
      </c>
      <c r="R3707">
        <f t="shared" si="230"/>
        <v>83.57</v>
      </c>
      <c r="S3707" s="16">
        <f t="shared" si="231"/>
        <v>41792.542986111112</v>
      </c>
      <c r="T3707" s="16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8315</v>
      </c>
      <c r="P3708" t="s">
        <v>8316</v>
      </c>
      <c r="Q3708" s="9">
        <f t="shared" si="229"/>
        <v>121</v>
      </c>
      <c r="R3708">
        <f t="shared" si="230"/>
        <v>140</v>
      </c>
      <c r="S3708" s="16">
        <f t="shared" si="231"/>
        <v>41879.913761574076</v>
      </c>
      <c r="T3708" s="16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8315</v>
      </c>
      <c r="P3709" t="s">
        <v>8316</v>
      </c>
      <c r="Q3709" s="9">
        <f t="shared" si="229"/>
        <v>186</v>
      </c>
      <c r="R3709">
        <f t="shared" si="230"/>
        <v>80.87</v>
      </c>
      <c r="S3709" s="16">
        <f t="shared" si="231"/>
        <v>42552.048356481479</v>
      </c>
      <c r="T3709" s="16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8315</v>
      </c>
      <c r="P3710" t="s">
        <v>8316</v>
      </c>
      <c r="Q3710" s="9">
        <f t="shared" si="229"/>
        <v>300</v>
      </c>
      <c r="R3710">
        <f t="shared" si="230"/>
        <v>53.85</v>
      </c>
      <c r="S3710" s="16">
        <f t="shared" si="231"/>
        <v>41810.142199074071</v>
      </c>
      <c r="T3710" s="16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8315</v>
      </c>
      <c r="P3711" t="s">
        <v>8316</v>
      </c>
      <c r="Q3711" s="9">
        <f t="shared" si="229"/>
        <v>108</v>
      </c>
      <c r="R3711">
        <f t="shared" si="230"/>
        <v>30.93</v>
      </c>
      <c r="S3711" s="16">
        <f t="shared" si="231"/>
        <v>41785.707708333335</v>
      </c>
      <c r="T3711" s="16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8315</v>
      </c>
      <c r="P3712" t="s">
        <v>8316</v>
      </c>
      <c r="Q3712" s="9">
        <f t="shared" si="229"/>
        <v>141</v>
      </c>
      <c r="R3712">
        <f t="shared" si="230"/>
        <v>67.959999999999994</v>
      </c>
      <c r="S3712" s="16">
        <f t="shared" si="231"/>
        <v>42072.576249999998</v>
      </c>
      <c r="T3712" s="16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8315</v>
      </c>
      <c r="P3713" t="s">
        <v>8316</v>
      </c>
      <c r="Q3713" s="9">
        <f t="shared" si="229"/>
        <v>114</v>
      </c>
      <c r="R3713">
        <f t="shared" si="230"/>
        <v>27.14</v>
      </c>
      <c r="S3713" s="16">
        <f t="shared" si="231"/>
        <v>41779.724224537036</v>
      </c>
      <c r="T3713" s="16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8315</v>
      </c>
      <c r="P3714" t="s">
        <v>8316</v>
      </c>
      <c r="Q3714" s="9">
        <f t="shared" ref="Q3714:Q3777" si="233">ROUND(E3714/D3714*100,0)</f>
        <v>154</v>
      </c>
      <c r="R3714">
        <f t="shared" si="230"/>
        <v>110.87</v>
      </c>
      <c r="S3714" s="16">
        <f t="shared" si="231"/>
        <v>42134.172071759262</v>
      </c>
      <c r="T3714" s="16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8315</v>
      </c>
      <c r="P3715" t="s">
        <v>8316</v>
      </c>
      <c r="Q3715" s="9">
        <f t="shared" si="233"/>
        <v>102</v>
      </c>
      <c r="R3715">
        <f t="shared" ref="R3715:R3778" si="234">IFERROR(ROUND(E3715/L3715,2),0)</f>
        <v>106.84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8315</v>
      </c>
      <c r="P3716" t="s">
        <v>8316</v>
      </c>
      <c r="Q3716" s="9">
        <f t="shared" si="233"/>
        <v>102</v>
      </c>
      <c r="R3716">
        <f t="shared" si="234"/>
        <v>105.52</v>
      </c>
      <c r="S3716" s="16">
        <f t="shared" si="235"/>
        <v>42118.556331018524</v>
      </c>
      <c r="T3716" s="16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8315</v>
      </c>
      <c r="P3717" t="s">
        <v>8316</v>
      </c>
      <c r="Q3717" s="9">
        <f t="shared" si="233"/>
        <v>103</v>
      </c>
      <c r="R3717">
        <f t="shared" si="234"/>
        <v>132.96</v>
      </c>
      <c r="S3717" s="16">
        <f t="shared" si="235"/>
        <v>42036.995590277773</v>
      </c>
      <c r="T3717" s="16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8315</v>
      </c>
      <c r="P3718" t="s">
        <v>8316</v>
      </c>
      <c r="Q3718" s="9">
        <f t="shared" si="233"/>
        <v>156</v>
      </c>
      <c r="R3718">
        <f t="shared" si="234"/>
        <v>51.92</v>
      </c>
      <c r="S3718" s="16">
        <f t="shared" si="235"/>
        <v>42360.887835648144</v>
      </c>
      <c r="T3718" s="16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8315</v>
      </c>
      <c r="P3719" t="s">
        <v>8316</v>
      </c>
      <c r="Q3719" s="9">
        <f t="shared" si="233"/>
        <v>101</v>
      </c>
      <c r="R3719">
        <f t="shared" si="234"/>
        <v>310</v>
      </c>
      <c r="S3719" s="16">
        <f t="shared" si="235"/>
        <v>42102.866307870368</v>
      </c>
      <c r="T3719" s="16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8315</v>
      </c>
      <c r="P3720" t="s">
        <v>8316</v>
      </c>
      <c r="Q3720" s="9">
        <f t="shared" si="233"/>
        <v>239</v>
      </c>
      <c r="R3720">
        <f t="shared" si="234"/>
        <v>26.02</v>
      </c>
      <c r="S3720" s="16">
        <f t="shared" si="235"/>
        <v>42032.716145833328</v>
      </c>
      <c r="T3720" s="16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8315</v>
      </c>
      <c r="P3721" t="s">
        <v>8316</v>
      </c>
      <c r="Q3721" s="9">
        <f t="shared" si="233"/>
        <v>210</v>
      </c>
      <c r="R3721">
        <f t="shared" si="234"/>
        <v>105</v>
      </c>
      <c r="S3721" s="16">
        <f t="shared" si="235"/>
        <v>42147.729930555557</v>
      </c>
      <c r="T3721" s="16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8315</v>
      </c>
      <c r="P3722" t="s">
        <v>8316</v>
      </c>
      <c r="Q3722" s="9">
        <f t="shared" si="233"/>
        <v>105</v>
      </c>
      <c r="R3722">
        <f t="shared" si="234"/>
        <v>86.23</v>
      </c>
      <c r="S3722" s="16">
        <f t="shared" si="235"/>
        <v>42165.993125000001</v>
      </c>
      <c r="T3722" s="16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8315</v>
      </c>
      <c r="P3723" t="s">
        <v>8316</v>
      </c>
      <c r="Q3723" s="9">
        <f t="shared" si="233"/>
        <v>101</v>
      </c>
      <c r="R3723">
        <f t="shared" si="234"/>
        <v>114.55</v>
      </c>
      <c r="S3723" s="16">
        <f t="shared" si="235"/>
        <v>41927.936157407406</v>
      </c>
      <c r="T3723" s="16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8315</v>
      </c>
      <c r="P3724" t="s">
        <v>8316</v>
      </c>
      <c r="Q3724" s="9">
        <f t="shared" si="233"/>
        <v>111</v>
      </c>
      <c r="R3724">
        <f t="shared" si="234"/>
        <v>47.66</v>
      </c>
      <c r="S3724" s="16">
        <f t="shared" si="235"/>
        <v>42381.671840277777</v>
      </c>
      <c r="T3724" s="16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8315</v>
      </c>
      <c r="P3725" t="s">
        <v>8316</v>
      </c>
      <c r="Q3725" s="9">
        <f t="shared" si="233"/>
        <v>102</v>
      </c>
      <c r="R3725">
        <f t="shared" si="234"/>
        <v>72.89</v>
      </c>
      <c r="S3725" s="16">
        <f t="shared" si="235"/>
        <v>41943.753032407411</v>
      </c>
      <c r="T3725" s="16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8315</v>
      </c>
      <c r="P3726" t="s">
        <v>8316</v>
      </c>
      <c r="Q3726" s="9">
        <f t="shared" si="233"/>
        <v>103</v>
      </c>
      <c r="R3726">
        <f t="shared" si="234"/>
        <v>49.55</v>
      </c>
      <c r="S3726" s="16">
        <f t="shared" si="235"/>
        <v>42465.491435185191</v>
      </c>
      <c r="T3726" s="16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8315</v>
      </c>
      <c r="P3727" t="s">
        <v>8316</v>
      </c>
      <c r="Q3727" s="9">
        <f t="shared" si="233"/>
        <v>127</v>
      </c>
      <c r="R3727">
        <f t="shared" si="234"/>
        <v>25.4</v>
      </c>
      <c r="S3727" s="16">
        <f t="shared" si="235"/>
        <v>42401.945219907408</v>
      </c>
      <c r="T3727" s="16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8315</v>
      </c>
      <c r="P3728" t="s">
        <v>8316</v>
      </c>
      <c r="Q3728" s="9">
        <f t="shared" si="233"/>
        <v>339</v>
      </c>
      <c r="R3728">
        <f t="shared" si="234"/>
        <v>62.59</v>
      </c>
      <c r="S3728" s="16">
        <f t="shared" si="235"/>
        <v>42462.140868055561</v>
      </c>
      <c r="T3728" s="16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8315</v>
      </c>
      <c r="P3729" t="s">
        <v>8316</v>
      </c>
      <c r="Q3729" s="9">
        <f t="shared" si="233"/>
        <v>101</v>
      </c>
      <c r="R3729">
        <f t="shared" si="234"/>
        <v>61.06</v>
      </c>
      <c r="S3729" s="16">
        <f t="shared" si="235"/>
        <v>42632.348310185189</v>
      </c>
      <c r="T3729" s="16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8315</v>
      </c>
      <c r="P3730" t="s">
        <v>8316</v>
      </c>
      <c r="Q3730" s="9">
        <f t="shared" si="233"/>
        <v>9</v>
      </c>
      <c r="R3730">
        <f t="shared" si="234"/>
        <v>60.06</v>
      </c>
      <c r="S3730" s="16">
        <f t="shared" si="235"/>
        <v>42205.171018518522</v>
      </c>
      <c r="T3730" s="16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8315</v>
      </c>
      <c r="P3731" t="s">
        <v>8316</v>
      </c>
      <c r="Q3731" s="9">
        <f t="shared" si="233"/>
        <v>7</v>
      </c>
      <c r="R3731">
        <f t="shared" si="234"/>
        <v>72.400000000000006</v>
      </c>
      <c r="S3731" s="16">
        <f t="shared" si="235"/>
        <v>42041.205000000002</v>
      </c>
      <c r="T3731" s="16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8315</v>
      </c>
      <c r="P3732" t="s">
        <v>8316</v>
      </c>
      <c r="Q3732" s="9">
        <f t="shared" si="233"/>
        <v>10</v>
      </c>
      <c r="R3732">
        <f t="shared" si="234"/>
        <v>100</v>
      </c>
      <c r="S3732" s="16">
        <f t="shared" si="235"/>
        <v>42203.677766203706</v>
      </c>
      <c r="T3732" s="16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8315</v>
      </c>
      <c r="P3733" t="s">
        <v>8316</v>
      </c>
      <c r="Q3733" s="9">
        <f t="shared" si="233"/>
        <v>11</v>
      </c>
      <c r="R3733">
        <f t="shared" si="234"/>
        <v>51.67</v>
      </c>
      <c r="S3733" s="16">
        <f t="shared" si="235"/>
        <v>41983.752847222218</v>
      </c>
      <c r="T3733" s="16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8315</v>
      </c>
      <c r="P3734" t="s">
        <v>8316</v>
      </c>
      <c r="Q3734" s="9">
        <f t="shared" si="233"/>
        <v>15</v>
      </c>
      <c r="R3734">
        <f t="shared" si="234"/>
        <v>32.75</v>
      </c>
      <c r="S3734" s="16">
        <f t="shared" si="235"/>
        <v>41968.677465277782</v>
      </c>
      <c r="T3734" s="16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8315</v>
      </c>
      <c r="P3735" t="s">
        <v>8316</v>
      </c>
      <c r="Q3735" s="9">
        <f t="shared" si="233"/>
        <v>0</v>
      </c>
      <c r="R3735">
        <f t="shared" si="234"/>
        <v>0</v>
      </c>
      <c r="S3735" s="16">
        <f t="shared" si="235"/>
        <v>42103.024398148147</v>
      </c>
      <c r="T3735" s="16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8315</v>
      </c>
      <c r="P3736" t="s">
        <v>8316</v>
      </c>
      <c r="Q3736" s="9">
        <f t="shared" si="233"/>
        <v>28</v>
      </c>
      <c r="R3736">
        <f t="shared" si="234"/>
        <v>61</v>
      </c>
      <c r="S3736" s="16">
        <f t="shared" si="235"/>
        <v>42089.901574074072</v>
      </c>
      <c r="T3736" s="16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8315</v>
      </c>
      <c r="P3737" t="s">
        <v>8316</v>
      </c>
      <c r="Q3737" s="9">
        <f t="shared" si="233"/>
        <v>13</v>
      </c>
      <c r="R3737">
        <f t="shared" si="234"/>
        <v>10</v>
      </c>
      <c r="S3737" s="16">
        <f t="shared" si="235"/>
        <v>42122.693159722221</v>
      </c>
      <c r="T3737" s="16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8315</v>
      </c>
      <c r="P3738" t="s">
        <v>8316</v>
      </c>
      <c r="Q3738" s="9">
        <f t="shared" si="233"/>
        <v>1</v>
      </c>
      <c r="R3738">
        <f t="shared" si="234"/>
        <v>10</v>
      </c>
      <c r="S3738" s="16">
        <f t="shared" si="235"/>
        <v>42048.711724537032</v>
      </c>
      <c r="T3738" s="16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8315</v>
      </c>
      <c r="P3739" t="s">
        <v>8316</v>
      </c>
      <c r="Q3739" s="9">
        <f t="shared" si="233"/>
        <v>21</v>
      </c>
      <c r="R3739">
        <f t="shared" si="234"/>
        <v>37.5</v>
      </c>
      <c r="S3739" s="16">
        <f t="shared" si="235"/>
        <v>42297.691006944442</v>
      </c>
      <c r="T3739" s="16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8315</v>
      </c>
      <c r="P3740" t="s">
        <v>8316</v>
      </c>
      <c r="Q3740" s="9">
        <f t="shared" si="233"/>
        <v>18</v>
      </c>
      <c r="R3740">
        <f t="shared" si="234"/>
        <v>45</v>
      </c>
      <c r="S3740" s="16">
        <f t="shared" si="235"/>
        <v>41813.938715277778</v>
      </c>
      <c r="T3740" s="16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8315</v>
      </c>
      <c r="P3741" t="s">
        <v>8316</v>
      </c>
      <c r="Q3741" s="9">
        <f t="shared" si="233"/>
        <v>20</v>
      </c>
      <c r="R3741">
        <f t="shared" si="234"/>
        <v>100.63</v>
      </c>
      <c r="S3741" s="16">
        <f t="shared" si="235"/>
        <v>42548.449861111112</v>
      </c>
      <c r="T3741" s="16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8315</v>
      </c>
      <c r="P3742" t="s">
        <v>8316</v>
      </c>
      <c r="Q3742" s="9">
        <f t="shared" si="233"/>
        <v>18</v>
      </c>
      <c r="R3742">
        <f t="shared" si="234"/>
        <v>25.57</v>
      </c>
      <c r="S3742" s="16">
        <f t="shared" si="235"/>
        <v>41833.089756944442</v>
      </c>
      <c r="T3742" s="16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8315</v>
      </c>
      <c r="P3743" t="s">
        <v>8316</v>
      </c>
      <c r="Q3743" s="9">
        <f t="shared" si="233"/>
        <v>0</v>
      </c>
      <c r="R3743">
        <f t="shared" si="234"/>
        <v>0</v>
      </c>
      <c r="S3743" s="16">
        <f t="shared" si="235"/>
        <v>42325.920717592591</v>
      </c>
      <c r="T3743" s="16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8315</v>
      </c>
      <c r="P3744" t="s">
        <v>8316</v>
      </c>
      <c r="Q3744" s="9">
        <f t="shared" si="233"/>
        <v>2</v>
      </c>
      <c r="R3744">
        <f t="shared" si="234"/>
        <v>25</v>
      </c>
      <c r="S3744" s="16">
        <f t="shared" si="235"/>
        <v>41858.214629629627</v>
      </c>
      <c r="T3744" s="16">
        <f t="shared" si="236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8315</v>
      </c>
      <c r="P3745" t="s">
        <v>8316</v>
      </c>
      <c r="Q3745" s="9">
        <f t="shared" si="233"/>
        <v>0</v>
      </c>
      <c r="R3745">
        <f t="shared" si="234"/>
        <v>0</v>
      </c>
      <c r="S3745" s="16">
        <f t="shared" si="235"/>
        <v>41793.710231481484</v>
      </c>
      <c r="T3745" s="16">
        <f t="shared" si="236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8315</v>
      </c>
      <c r="P3746" t="s">
        <v>8316</v>
      </c>
      <c r="Q3746" s="9">
        <f t="shared" si="233"/>
        <v>0</v>
      </c>
      <c r="R3746">
        <f t="shared" si="234"/>
        <v>0</v>
      </c>
      <c r="S3746" s="16">
        <f t="shared" si="235"/>
        <v>41793.814259259263</v>
      </c>
      <c r="T3746" s="16">
        <f t="shared" si="236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8315</v>
      </c>
      <c r="P3747" t="s">
        <v>8316</v>
      </c>
      <c r="Q3747" s="9">
        <f t="shared" si="233"/>
        <v>10</v>
      </c>
      <c r="R3747">
        <f t="shared" si="234"/>
        <v>10</v>
      </c>
      <c r="S3747" s="16">
        <f t="shared" si="235"/>
        <v>41831.697939814818</v>
      </c>
      <c r="T3747" s="16">
        <f t="shared" si="236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8315</v>
      </c>
      <c r="P3748" t="s">
        <v>8316</v>
      </c>
      <c r="Q3748" s="9">
        <f t="shared" si="233"/>
        <v>2</v>
      </c>
      <c r="R3748">
        <f t="shared" si="234"/>
        <v>202</v>
      </c>
      <c r="S3748" s="16">
        <f t="shared" si="235"/>
        <v>42621.389340277776</v>
      </c>
      <c r="T3748" s="16">
        <f t="shared" si="236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8315</v>
      </c>
      <c r="P3749" t="s">
        <v>8316</v>
      </c>
      <c r="Q3749" s="9">
        <f t="shared" si="233"/>
        <v>1</v>
      </c>
      <c r="R3749">
        <f t="shared" si="234"/>
        <v>25</v>
      </c>
      <c r="S3749" s="16">
        <f t="shared" si="235"/>
        <v>42164.299722222218</v>
      </c>
      <c r="T3749" s="16">
        <f t="shared" si="236"/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8315</v>
      </c>
      <c r="P3750" t="s">
        <v>8357</v>
      </c>
      <c r="Q3750" s="9">
        <f t="shared" si="233"/>
        <v>104</v>
      </c>
      <c r="R3750">
        <f t="shared" si="234"/>
        <v>99.54</v>
      </c>
      <c r="S3750" s="16">
        <f t="shared" si="235"/>
        <v>42395.706435185188</v>
      </c>
      <c r="T3750" s="16">
        <f t="shared" si="236"/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8315</v>
      </c>
      <c r="P3751" t="s">
        <v>8357</v>
      </c>
      <c r="Q3751" s="9">
        <f t="shared" si="233"/>
        <v>105</v>
      </c>
      <c r="R3751">
        <f t="shared" si="234"/>
        <v>75</v>
      </c>
      <c r="S3751" s="16">
        <f t="shared" si="235"/>
        <v>42458.127175925925</v>
      </c>
      <c r="T3751" s="16">
        <f t="shared" si="236"/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8315</v>
      </c>
      <c r="P3752" t="s">
        <v>8357</v>
      </c>
      <c r="Q3752" s="9">
        <f t="shared" si="233"/>
        <v>100</v>
      </c>
      <c r="R3752">
        <f t="shared" si="234"/>
        <v>215.25</v>
      </c>
      <c r="S3752" s="16">
        <f t="shared" si="235"/>
        <v>42016.981574074074</v>
      </c>
      <c r="T3752" s="16">
        <f t="shared" si="236"/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8315</v>
      </c>
      <c r="P3753" t="s">
        <v>8357</v>
      </c>
      <c r="Q3753" s="9">
        <f t="shared" si="233"/>
        <v>133</v>
      </c>
      <c r="R3753">
        <f t="shared" si="234"/>
        <v>120.55</v>
      </c>
      <c r="S3753" s="16">
        <f t="shared" si="235"/>
        <v>42403.035567129627</v>
      </c>
      <c r="T3753" s="16">
        <f t="shared" si="236"/>
        <v>42462.993900462956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8315</v>
      </c>
      <c r="P3754" t="s">
        <v>8357</v>
      </c>
      <c r="Q3754" s="9">
        <f t="shared" si="233"/>
        <v>113</v>
      </c>
      <c r="R3754">
        <f t="shared" si="234"/>
        <v>37.67</v>
      </c>
      <c r="S3754" s="16">
        <f t="shared" si="235"/>
        <v>42619.802488425921</v>
      </c>
      <c r="T3754" s="16">
        <f t="shared" si="236"/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8315</v>
      </c>
      <c r="P3755" t="s">
        <v>8357</v>
      </c>
      <c r="Q3755" s="9">
        <f t="shared" si="233"/>
        <v>103</v>
      </c>
      <c r="R3755">
        <f t="shared" si="234"/>
        <v>172.23</v>
      </c>
      <c r="S3755" s="16">
        <f t="shared" si="235"/>
        <v>42128.824074074073</v>
      </c>
      <c r="T3755" s="16">
        <f t="shared" si="236"/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8315</v>
      </c>
      <c r="P3756" t="s">
        <v>8357</v>
      </c>
      <c r="Q3756" s="9">
        <f t="shared" si="233"/>
        <v>120</v>
      </c>
      <c r="R3756">
        <f t="shared" si="234"/>
        <v>111.11</v>
      </c>
      <c r="S3756" s="16">
        <f t="shared" si="235"/>
        <v>41808.881215277775</v>
      </c>
      <c r="T3756" s="16">
        <f t="shared" si="236"/>
        <v>41846.207638888889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8315</v>
      </c>
      <c r="P3757" t="s">
        <v>8357</v>
      </c>
      <c r="Q3757" s="9">
        <f t="shared" si="233"/>
        <v>130</v>
      </c>
      <c r="R3757">
        <f t="shared" si="234"/>
        <v>25.46</v>
      </c>
      <c r="S3757" s="16">
        <f t="shared" si="235"/>
        <v>42445.866979166662</v>
      </c>
      <c r="T3757" s="16">
        <f t="shared" si="236"/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8315</v>
      </c>
      <c r="P3758" t="s">
        <v>8357</v>
      </c>
      <c r="Q3758" s="9">
        <f t="shared" si="233"/>
        <v>101</v>
      </c>
      <c r="R3758">
        <f t="shared" si="234"/>
        <v>267.64999999999998</v>
      </c>
      <c r="S3758" s="16">
        <f t="shared" si="235"/>
        <v>41771.814791666664</v>
      </c>
      <c r="T3758" s="16">
        <f t="shared" si="236"/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8315</v>
      </c>
      <c r="P3759" t="s">
        <v>8357</v>
      </c>
      <c r="Q3759" s="9">
        <f t="shared" si="233"/>
        <v>109</v>
      </c>
      <c r="R3759">
        <f t="shared" si="234"/>
        <v>75.959999999999994</v>
      </c>
      <c r="S3759" s="16">
        <f t="shared" si="235"/>
        <v>41954.850868055553</v>
      </c>
      <c r="T3759" s="16">
        <f t="shared" si="236"/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8315</v>
      </c>
      <c r="P3760" t="s">
        <v>8357</v>
      </c>
      <c r="Q3760" s="9">
        <f t="shared" si="233"/>
        <v>102</v>
      </c>
      <c r="R3760">
        <f t="shared" si="234"/>
        <v>59.04</v>
      </c>
      <c r="S3760" s="16">
        <f t="shared" si="235"/>
        <v>41747.471504629626</v>
      </c>
      <c r="T3760" s="16">
        <f t="shared" si="236"/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8315</v>
      </c>
      <c r="P3761" t="s">
        <v>8357</v>
      </c>
      <c r="Q3761" s="9">
        <f t="shared" si="233"/>
        <v>110</v>
      </c>
      <c r="R3761">
        <f t="shared" si="234"/>
        <v>50.11</v>
      </c>
      <c r="S3761" s="16">
        <f t="shared" si="235"/>
        <v>42182.108252314814</v>
      </c>
      <c r="T3761" s="16">
        <f t="shared" si="236"/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8315</v>
      </c>
      <c r="P3762" t="s">
        <v>8357</v>
      </c>
      <c r="Q3762" s="9">
        <f t="shared" si="233"/>
        <v>101</v>
      </c>
      <c r="R3762">
        <f t="shared" si="234"/>
        <v>55.5</v>
      </c>
      <c r="S3762" s="16">
        <f t="shared" si="235"/>
        <v>41739.525300925925</v>
      </c>
      <c r="T3762" s="16">
        <f t="shared" si="236"/>
        <v>41764.525300925925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8315</v>
      </c>
      <c r="P3763" t="s">
        <v>8357</v>
      </c>
      <c r="Q3763" s="9">
        <f t="shared" si="233"/>
        <v>100</v>
      </c>
      <c r="R3763">
        <f t="shared" si="234"/>
        <v>166.67</v>
      </c>
      <c r="S3763" s="16">
        <f t="shared" si="235"/>
        <v>42173.466863425929</v>
      </c>
      <c r="T3763" s="16">
        <f t="shared" si="236"/>
        <v>42226.958333333328</v>
      </c>
      <c r="U3763">
        <f t="shared" ref="U3763:U3764" si="237">YEAR(S3763)</f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8315</v>
      </c>
      <c r="P3764" t="s">
        <v>8357</v>
      </c>
      <c r="Q3764" s="9">
        <f t="shared" si="233"/>
        <v>106</v>
      </c>
      <c r="R3764">
        <f t="shared" si="234"/>
        <v>47.43</v>
      </c>
      <c r="S3764" s="16">
        <f t="shared" si="235"/>
        <v>42193.813530092593</v>
      </c>
      <c r="T3764" s="16">
        <f t="shared" si="236"/>
        <v>42218.813530092593</v>
      </c>
      <c r="U3764">
        <f t="shared" si="23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8315</v>
      </c>
      <c r="P3765" t="s">
        <v>8357</v>
      </c>
      <c r="Q3765" s="9">
        <f t="shared" si="233"/>
        <v>100</v>
      </c>
      <c r="R3765">
        <f t="shared" si="234"/>
        <v>64.94</v>
      </c>
      <c r="S3765" s="16">
        <f t="shared" si="235"/>
        <v>42065.750300925924</v>
      </c>
      <c r="T3765" s="16">
        <f t="shared" si="236"/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8315</v>
      </c>
      <c r="P3766" t="s">
        <v>8357</v>
      </c>
      <c r="Q3766" s="9">
        <f t="shared" si="233"/>
        <v>100</v>
      </c>
      <c r="R3766">
        <f t="shared" si="234"/>
        <v>55.56</v>
      </c>
      <c r="S3766" s="16">
        <f t="shared" si="235"/>
        <v>42499.842962962968</v>
      </c>
      <c r="T3766" s="16">
        <f t="shared" si="236"/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8315</v>
      </c>
      <c r="P3767" t="s">
        <v>8357</v>
      </c>
      <c r="Q3767" s="9">
        <f t="shared" si="233"/>
        <v>113</v>
      </c>
      <c r="R3767">
        <f t="shared" si="234"/>
        <v>74.22</v>
      </c>
      <c r="S3767" s="16">
        <f t="shared" si="235"/>
        <v>41820.776412037041</v>
      </c>
      <c r="T3767" s="16">
        <f t="shared" si="236"/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8315</v>
      </c>
      <c r="P3768" t="s">
        <v>8357</v>
      </c>
      <c r="Q3768" s="9">
        <f t="shared" si="233"/>
        <v>103</v>
      </c>
      <c r="R3768">
        <f t="shared" si="234"/>
        <v>106.93</v>
      </c>
      <c r="S3768" s="16">
        <f t="shared" si="235"/>
        <v>41788.167187500003</v>
      </c>
      <c r="T3768" s="16">
        <f t="shared" si="236"/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8315</v>
      </c>
      <c r="P3769" t="s">
        <v>8357</v>
      </c>
      <c r="Q3769" s="9">
        <f t="shared" si="233"/>
        <v>117</v>
      </c>
      <c r="R3769">
        <f t="shared" si="234"/>
        <v>41.7</v>
      </c>
      <c r="S3769" s="16">
        <f t="shared" si="235"/>
        <v>42050.019641203704</v>
      </c>
      <c r="T3769" s="16">
        <f t="shared" si="236"/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8315</v>
      </c>
      <c r="P3770" t="s">
        <v>8357</v>
      </c>
      <c r="Q3770" s="9">
        <f t="shared" si="233"/>
        <v>108</v>
      </c>
      <c r="R3770">
        <f t="shared" si="234"/>
        <v>74.239999999999995</v>
      </c>
      <c r="S3770" s="16">
        <f t="shared" si="235"/>
        <v>41772.727893518517</v>
      </c>
      <c r="T3770" s="16">
        <f t="shared" si="236"/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8315</v>
      </c>
      <c r="P3771" t="s">
        <v>8357</v>
      </c>
      <c r="Q3771" s="9">
        <f t="shared" si="233"/>
        <v>100</v>
      </c>
      <c r="R3771">
        <f t="shared" si="234"/>
        <v>73.33</v>
      </c>
      <c r="S3771" s="16">
        <f t="shared" si="235"/>
        <v>42445.598136574074</v>
      </c>
      <c r="T3771" s="16">
        <f t="shared" si="236"/>
        <v>42475.598136574074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8315</v>
      </c>
      <c r="P3772" t="s">
        <v>8357</v>
      </c>
      <c r="Q3772" s="9">
        <f t="shared" si="233"/>
        <v>100</v>
      </c>
      <c r="R3772">
        <f t="shared" si="234"/>
        <v>100</v>
      </c>
      <c r="S3772" s="16">
        <f t="shared" si="235"/>
        <v>42138.930671296301</v>
      </c>
      <c r="T3772" s="16">
        <f t="shared" si="236"/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8315</v>
      </c>
      <c r="P3773" t="s">
        <v>8357</v>
      </c>
      <c r="Q3773" s="9">
        <f t="shared" si="233"/>
        <v>146</v>
      </c>
      <c r="R3773">
        <f t="shared" si="234"/>
        <v>38.42</v>
      </c>
      <c r="S3773" s="16">
        <f t="shared" si="235"/>
        <v>42493.857083333336</v>
      </c>
      <c r="T3773" s="16">
        <f t="shared" si="236"/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8315</v>
      </c>
      <c r="P3774" t="s">
        <v>8357</v>
      </c>
      <c r="Q3774" s="9">
        <f t="shared" si="233"/>
        <v>110</v>
      </c>
      <c r="R3774">
        <f t="shared" si="234"/>
        <v>166.97</v>
      </c>
      <c r="S3774" s="16">
        <f t="shared" si="235"/>
        <v>42682.616967592592</v>
      </c>
      <c r="T3774" s="16">
        <f t="shared" si="236"/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8315</v>
      </c>
      <c r="P3775" t="s">
        <v>8357</v>
      </c>
      <c r="Q3775" s="9">
        <f t="shared" si="233"/>
        <v>108</v>
      </c>
      <c r="R3775">
        <f t="shared" si="234"/>
        <v>94.91</v>
      </c>
      <c r="S3775" s="16">
        <f t="shared" si="235"/>
        <v>42656.005173611105</v>
      </c>
      <c r="T3775" s="16">
        <f t="shared" si="236"/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8315</v>
      </c>
      <c r="P3776" t="s">
        <v>8357</v>
      </c>
      <c r="Q3776" s="9">
        <f t="shared" si="233"/>
        <v>100</v>
      </c>
      <c r="R3776">
        <f t="shared" si="234"/>
        <v>100</v>
      </c>
      <c r="S3776" s="16">
        <f t="shared" si="235"/>
        <v>42087.792303240742</v>
      </c>
      <c r="T3776" s="16">
        <f t="shared" si="236"/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8315</v>
      </c>
      <c r="P3777" t="s">
        <v>8357</v>
      </c>
      <c r="Q3777" s="9">
        <f t="shared" si="233"/>
        <v>100</v>
      </c>
      <c r="R3777">
        <f t="shared" si="234"/>
        <v>143.21</v>
      </c>
      <c r="S3777" s="16">
        <f t="shared" si="235"/>
        <v>42075.942627314813</v>
      </c>
      <c r="T3777" s="16">
        <f t="shared" si="236"/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8315</v>
      </c>
      <c r="P3778" t="s">
        <v>8357</v>
      </c>
      <c r="Q3778" s="9">
        <f t="shared" ref="Q3778:Q3841" si="238">ROUND(E3778/D3778*100,0)</f>
        <v>107</v>
      </c>
      <c r="R3778">
        <f t="shared" si="234"/>
        <v>90.82</v>
      </c>
      <c r="S3778" s="16">
        <f t="shared" si="235"/>
        <v>41814.367800925924</v>
      </c>
      <c r="T3778" s="16">
        <f t="shared" si="236"/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8315</v>
      </c>
      <c r="P3779" t="s">
        <v>8357</v>
      </c>
      <c r="Q3779" s="9">
        <f t="shared" si="238"/>
        <v>143</v>
      </c>
      <c r="R3779">
        <f t="shared" ref="R3779:R3842" si="239">IFERROR(ROUND(E3779/L3779,2),0)</f>
        <v>48.54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8315</v>
      </c>
      <c r="P3780" t="s">
        <v>8357</v>
      </c>
      <c r="Q3780" s="9">
        <f t="shared" si="238"/>
        <v>105</v>
      </c>
      <c r="R3780">
        <f t="shared" si="239"/>
        <v>70.03</v>
      </c>
      <c r="S3780" s="16">
        <f t="shared" si="240"/>
        <v>41989.819212962961</v>
      </c>
      <c r="T3780" s="16">
        <f t="shared" si="241"/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8315</v>
      </c>
      <c r="P3781" t="s">
        <v>8357</v>
      </c>
      <c r="Q3781" s="9">
        <f t="shared" si="238"/>
        <v>104</v>
      </c>
      <c r="R3781">
        <f t="shared" si="239"/>
        <v>135.63</v>
      </c>
      <c r="S3781" s="16">
        <f t="shared" si="240"/>
        <v>42425.735416666663</v>
      </c>
      <c r="T3781" s="16">
        <f t="shared" si="241"/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8315</v>
      </c>
      <c r="P3782" t="s">
        <v>8357</v>
      </c>
      <c r="Q3782" s="9">
        <f t="shared" si="238"/>
        <v>120</v>
      </c>
      <c r="R3782">
        <f t="shared" si="239"/>
        <v>100</v>
      </c>
      <c r="S3782" s="16">
        <f t="shared" si="240"/>
        <v>42166.219733796301</v>
      </c>
      <c r="T3782" s="16">
        <f t="shared" si="241"/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8315</v>
      </c>
      <c r="P3783" t="s">
        <v>8357</v>
      </c>
      <c r="Q3783" s="9">
        <f t="shared" si="238"/>
        <v>110</v>
      </c>
      <c r="R3783">
        <f t="shared" si="239"/>
        <v>94.9</v>
      </c>
      <c r="S3783" s="16">
        <f t="shared" si="240"/>
        <v>41865.882928240739</v>
      </c>
      <c r="T3783" s="16">
        <f t="shared" si="241"/>
        <v>41890.882928240739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8315</v>
      </c>
      <c r="P3784" t="s">
        <v>8357</v>
      </c>
      <c r="Q3784" s="9">
        <f t="shared" si="238"/>
        <v>102</v>
      </c>
      <c r="R3784">
        <f t="shared" si="239"/>
        <v>75.37</v>
      </c>
      <c r="S3784" s="16">
        <f t="shared" si="240"/>
        <v>42546.862233796302</v>
      </c>
      <c r="T3784" s="16">
        <f t="shared" si="241"/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8315</v>
      </c>
      <c r="P3785" t="s">
        <v>8357</v>
      </c>
      <c r="Q3785" s="9">
        <f t="shared" si="238"/>
        <v>129</v>
      </c>
      <c r="R3785">
        <f t="shared" si="239"/>
        <v>64.459999999999994</v>
      </c>
      <c r="S3785" s="16">
        <f t="shared" si="240"/>
        <v>42420.140277777777</v>
      </c>
      <c r="T3785" s="16">
        <f t="shared" si="241"/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8315</v>
      </c>
      <c r="P3786" t="s">
        <v>8357</v>
      </c>
      <c r="Q3786" s="9">
        <f t="shared" si="238"/>
        <v>115</v>
      </c>
      <c r="R3786">
        <f t="shared" si="239"/>
        <v>115</v>
      </c>
      <c r="S3786" s="16">
        <f t="shared" si="240"/>
        <v>42531.980694444443</v>
      </c>
      <c r="T3786" s="16">
        <f t="shared" si="241"/>
        <v>42561.980694444443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8315</v>
      </c>
      <c r="P3787" t="s">
        <v>8357</v>
      </c>
      <c r="Q3787" s="9">
        <f t="shared" si="238"/>
        <v>151</v>
      </c>
      <c r="R3787">
        <f t="shared" si="239"/>
        <v>100.5</v>
      </c>
      <c r="S3787" s="16">
        <f t="shared" si="240"/>
        <v>42548.63853009259</v>
      </c>
      <c r="T3787" s="16">
        <f t="shared" si="241"/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8315</v>
      </c>
      <c r="P3788" t="s">
        <v>8357</v>
      </c>
      <c r="Q3788" s="9">
        <f t="shared" si="238"/>
        <v>111</v>
      </c>
      <c r="R3788">
        <f t="shared" si="239"/>
        <v>93.77</v>
      </c>
      <c r="S3788" s="16">
        <f t="shared" si="240"/>
        <v>42487.037905092591</v>
      </c>
      <c r="T3788" s="16">
        <f t="shared" si="241"/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8315</v>
      </c>
      <c r="P3789" t="s">
        <v>8357</v>
      </c>
      <c r="Q3789" s="9">
        <f t="shared" si="238"/>
        <v>100</v>
      </c>
      <c r="R3789">
        <f t="shared" si="239"/>
        <v>35.1</v>
      </c>
      <c r="S3789" s="16">
        <f t="shared" si="240"/>
        <v>42167.534791666665</v>
      </c>
      <c r="T3789" s="16">
        <f t="shared" si="241"/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8315</v>
      </c>
      <c r="P3790" t="s">
        <v>8357</v>
      </c>
      <c r="Q3790" s="9">
        <f t="shared" si="238"/>
        <v>1</v>
      </c>
      <c r="R3790">
        <f t="shared" si="239"/>
        <v>500</v>
      </c>
      <c r="S3790" s="16">
        <f t="shared" si="240"/>
        <v>42333.695821759262</v>
      </c>
      <c r="T3790" s="16">
        <f t="shared" si="241"/>
        <v>42361.679166666669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8315</v>
      </c>
      <c r="P3791" t="s">
        <v>8357</v>
      </c>
      <c r="Q3791" s="9">
        <f t="shared" si="238"/>
        <v>3</v>
      </c>
      <c r="R3791">
        <f t="shared" si="239"/>
        <v>29</v>
      </c>
      <c r="S3791" s="16">
        <f t="shared" si="240"/>
        <v>42138.798819444448</v>
      </c>
      <c r="T3791" s="16">
        <f t="shared" si="241"/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8315</v>
      </c>
      <c r="P3792" t="s">
        <v>8357</v>
      </c>
      <c r="Q3792" s="9">
        <f t="shared" si="238"/>
        <v>0</v>
      </c>
      <c r="R3792">
        <f t="shared" si="239"/>
        <v>0</v>
      </c>
      <c r="S3792" s="16">
        <f t="shared" si="240"/>
        <v>42666.666932870372</v>
      </c>
      <c r="T3792" s="16">
        <f t="shared" si="241"/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8315</v>
      </c>
      <c r="P3793" t="s">
        <v>8357</v>
      </c>
      <c r="Q3793" s="9">
        <f t="shared" si="238"/>
        <v>0</v>
      </c>
      <c r="R3793">
        <f t="shared" si="239"/>
        <v>0</v>
      </c>
      <c r="S3793" s="16">
        <f t="shared" si="240"/>
        <v>41766.692037037035</v>
      </c>
      <c r="T3793" s="16">
        <f t="shared" si="241"/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8315</v>
      </c>
      <c r="P3794" t="s">
        <v>8357</v>
      </c>
      <c r="Q3794" s="9">
        <f t="shared" si="238"/>
        <v>0</v>
      </c>
      <c r="R3794">
        <f t="shared" si="239"/>
        <v>17.5</v>
      </c>
      <c r="S3794" s="16">
        <f t="shared" si="240"/>
        <v>42170.447013888886</v>
      </c>
      <c r="T3794" s="16">
        <f t="shared" si="241"/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8315</v>
      </c>
      <c r="P3795" t="s">
        <v>8357</v>
      </c>
      <c r="Q3795" s="9">
        <f t="shared" si="238"/>
        <v>60</v>
      </c>
      <c r="R3795">
        <f t="shared" si="239"/>
        <v>174</v>
      </c>
      <c r="S3795" s="16">
        <f t="shared" si="240"/>
        <v>41968.938993055555</v>
      </c>
      <c r="T3795" s="16">
        <f t="shared" si="241"/>
        <v>41989.938993055555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8315</v>
      </c>
      <c r="P3796" t="s">
        <v>8357</v>
      </c>
      <c r="Q3796" s="9">
        <f t="shared" si="238"/>
        <v>1</v>
      </c>
      <c r="R3796">
        <f t="shared" si="239"/>
        <v>50</v>
      </c>
      <c r="S3796" s="16">
        <f t="shared" si="240"/>
        <v>42132.58048611111</v>
      </c>
      <c r="T3796" s="16">
        <f t="shared" si="241"/>
        <v>42162.58048611111</v>
      </c>
      <c r="U3796">
        <f t="shared" ref="U3796:U3797" si="242">YEAR(S3796)</f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8315</v>
      </c>
      <c r="P3797" t="s">
        <v>8357</v>
      </c>
      <c r="Q3797" s="9">
        <f t="shared" si="238"/>
        <v>2</v>
      </c>
      <c r="R3797">
        <f t="shared" si="239"/>
        <v>5</v>
      </c>
      <c r="S3797" s="16">
        <f t="shared" si="240"/>
        <v>42201.436226851853</v>
      </c>
      <c r="T3797" s="16">
        <f t="shared" si="241"/>
        <v>42244.9375</v>
      </c>
      <c r="U3797">
        <f t="shared" si="242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8315</v>
      </c>
      <c r="P3798" t="s">
        <v>8357</v>
      </c>
      <c r="Q3798" s="9">
        <f t="shared" si="238"/>
        <v>0</v>
      </c>
      <c r="R3798">
        <f t="shared" si="239"/>
        <v>1</v>
      </c>
      <c r="S3798" s="16">
        <f t="shared" si="240"/>
        <v>42689.029583333337</v>
      </c>
      <c r="T3798" s="16">
        <f t="shared" si="241"/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8315</v>
      </c>
      <c r="P3799" t="s">
        <v>8357</v>
      </c>
      <c r="Q3799" s="9">
        <f t="shared" si="238"/>
        <v>90</v>
      </c>
      <c r="R3799">
        <f t="shared" si="239"/>
        <v>145.41</v>
      </c>
      <c r="S3799" s="16">
        <f t="shared" si="240"/>
        <v>42084.881539351853</v>
      </c>
      <c r="T3799" s="16">
        <f t="shared" si="241"/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8315</v>
      </c>
      <c r="P3800" t="s">
        <v>8357</v>
      </c>
      <c r="Q3800" s="9">
        <f t="shared" si="238"/>
        <v>1</v>
      </c>
      <c r="R3800">
        <f t="shared" si="239"/>
        <v>205</v>
      </c>
      <c r="S3800" s="16">
        <f t="shared" si="240"/>
        <v>41831.722777777781</v>
      </c>
      <c r="T3800" s="16">
        <f t="shared" si="241"/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8315</v>
      </c>
      <c r="P3801" t="s">
        <v>8357</v>
      </c>
      <c r="Q3801" s="9">
        <f t="shared" si="238"/>
        <v>4</v>
      </c>
      <c r="R3801">
        <f t="shared" si="239"/>
        <v>100.5</v>
      </c>
      <c r="S3801" s="16">
        <f t="shared" si="240"/>
        <v>42410.93105324074</v>
      </c>
      <c r="T3801" s="16">
        <f t="shared" si="241"/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8315</v>
      </c>
      <c r="P3802" t="s">
        <v>8357</v>
      </c>
      <c r="Q3802" s="9">
        <f t="shared" si="238"/>
        <v>4</v>
      </c>
      <c r="R3802">
        <f t="shared" si="239"/>
        <v>55.06</v>
      </c>
      <c r="S3802" s="16">
        <f t="shared" si="240"/>
        <v>41982.737071759257</v>
      </c>
      <c r="T3802" s="16">
        <f t="shared" si="241"/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8315</v>
      </c>
      <c r="P3803" t="s">
        <v>8357</v>
      </c>
      <c r="Q3803" s="9">
        <f t="shared" si="238"/>
        <v>9</v>
      </c>
      <c r="R3803">
        <f t="shared" si="239"/>
        <v>47.33</v>
      </c>
      <c r="S3803" s="16">
        <f t="shared" si="240"/>
        <v>41975.676111111112</v>
      </c>
      <c r="T3803" s="16">
        <f t="shared" si="241"/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8315</v>
      </c>
      <c r="P3804" t="s">
        <v>8357</v>
      </c>
      <c r="Q3804" s="9">
        <f t="shared" si="238"/>
        <v>0</v>
      </c>
      <c r="R3804">
        <f t="shared" si="239"/>
        <v>0</v>
      </c>
      <c r="S3804" s="16">
        <f t="shared" si="240"/>
        <v>42269.126226851848</v>
      </c>
      <c r="T3804" s="16">
        <f t="shared" si="241"/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8315</v>
      </c>
      <c r="P3805" t="s">
        <v>8357</v>
      </c>
      <c r="Q3805" s="9">
        <f t="shared" si="238"/>
        <v>20</v>
      </c>
      <c r="R3805">
        <f t="shared" si="239"/>
        <v>58.95</v>
      </c>
      <c r="S3805" s="16">
        <f t="shared" si="240"/>
        <v>42403.971851851849</v>
      </c>
      <c r="T3805" s="16">
        <f t="shared" si="241"/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8315</v>
      </c>
      <c r="P3806" t="s">
        <v>8357</v>
      </c>
      <c r="Q3806" s="9">
        <f t="shared" si="238"/>
        <v>0</v>
      </c>
      <c r="R3806">
        <f t="shared" si="239"/>
        <v>0</v>
      </c>
      <c r="S3806" s="16">
        <f t="shared" si="240"/>
        <v>42527.00953703704</v>
      </c>
      <c r="T3806" s="16">
        <f t="shared" si="241"/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8315</v>
      </c>
      <c r="P3807" t="s">
        <v>8357</v>
      </c>
      <c r="Q3807" s="9">
        <f t="shared" si="238"/>
        <v>0</v>
      </c>
      <c r="R3807">
        <f t="shared" si="239"/>
        <v>1.5</v>
      </c>
      <c r="S3807" s="16">
        <f t="shared" si="240"/>
        <v>41849.887037037035</v>
      </c>
      <c r="T3807" s="16">
        <f t="shared" si="241"/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8315</v>
      </c>
      <c r="P3808" t="s">
        <v>8357</v>
      </c>
      <c r="Q3808" s="9">
        <f t="shared" si="238"/>
        <v>0</v>
      </c>
      <c r="R3808">
        <f t="shared" si="239"/>
        <v>5</v>
      </c>
      <c r="S3808" s="16">
        <f t="shared" si="240"/>
        <v>41799.259039351848</v>
      </c>
      <c r="T3808" s="16">
        <f t="shared" si="241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8315</v>
      </c>
      <c r="P3809" t="s">
        <v>8357</v>
      </c>
      <c r="Q3809" s="9">
        <f t="shared" si="238"/>
        <v>30</v>
      </c>
      <c r="R3809">
        <f t="shared" si="239"/>
        <v>50.56</v>
      </c>
      <c r="S3809" s="16">
        <f t="shared" si="240"/>
        <v>42090.909016203703</v>
      </c>
      <c r="T3809" s="16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8315</v>
      </c>
      <c r="P3810" t="s">
        <v>8316</v>
      </c>
      <c r="Q3810" s="9">
        <f t="shared" si="238"/>
        <v>100</v>
      </c>
      <c r="R3810">
        <f t="shared" si="239"/>
        <v>41.67</v>
      </c>
      <c r="S3810" s="16">
        <f t="shared" si="240"/>
        <v>42059.453923611116</v>
      </c>
      <c r="T3810" s="16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8315</v>
      </c>
      <c r="P3811" t="s">
        <v>8316</v>
      </c>
      <c r="Q3811" s="9">
        <f t="shared" si="238"/>
        <v>101</v>
      </c>
      <c r="R3811">
        <f t="shared" si="239"/>
        <v>53.29</v>
      </c>
      <c r="S3811" s="16">
        <f t="shared" si="240"/>
        <v>41800.526701388888</v>
      </c>
      <c r="T3811" s="16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8315</v>
      </c>
      <c r="P3812" t="s">
        <v>8316</v>
      </c>
      <c r="Q3812" s="9">
        <f t="shared" si="238"/>
        <v>122</v>
      </c>
      <c r="R3812">
        <f t="shared" si="239"/>
        <v>70.23</v>
      </c>
      <c r="S3812" s="16">
        <f t="shared" si="240"/>
        <v>42054.849050925928</v>
      </c>
      <c r="T3812" s="16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8315</v>
      </c>
      <c r="P3813" t="s">
        <v>8316</v>
      </c>
      <c r="Q3813" s="9">
        <f t="shared" si="238"/>
        <v>330</v>
      </c>
      <c r="R3813">
        <f t="shared" si="239"/>
        <v>43.42</v>
      </c>
      <c r="S3813" s="16">
        <f t="shared" si="240"/>
        <v>42487.62700231481</v>
      </c>
      <c r="T3813" s="16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8315</v>
      </c>
      <c r="P3814" t="s">
        <v>8316</v>
      </c>
      <c r="Q3814" s="9">
        <f t="shared" si="238"/>
        <v>110</v>
      </c>
      <c r="R3814">
        <f t="shared" si="239"/>
        <v>199.18</v>
      </c>
      <c r="S3814" s="16">
        <f t="shared" si="240"/>
        <v>42109.751250000001</v>
      </c>
      <c r="T3814" s="16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8315</v>
      </c>
      <c r="P3815" t="s">
        <v>8316</v>
      </c>
      <c r="Q3815" s="9">
        <f t="shared" si="238"/>
        <v>101</v>
      </c>
      <c r="R3815">
        <f t="shared" si="239"/>
        <v>78.52</v>
      </c>
      <c r="S3815" s="16">
        <f t="shared" si="240"/>
        <v>42497.275706018518</v>
      </c>
      <c r="T3815" s="16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8315</v>
      </c>
      <c r="P3816" t="s">
        <v>8316</v>
      </c>
      <c r="Q3816" s="9">
        <f t="shared" si="238"/>
        <v>140</v>
      </c>
      <c r="R3816">
        <f t="shared" si="239"/>
        <v>61.82</v>
      </c>
      <c r="S3816" s="16">
        <f t="shared" si="240"/>
        <v>42058.904074074075</v>
      </c>
      <c r="T3816" s="16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8315</v>
      </c>
      <c r="P3817" t="s">
        <v>8316</v>
      </c>
      <c r="Q3817" s="9">
        <f t="shared" si="238"/>
        <v>100</v>
      </c>
      <c r="R3817">
        <f t="shared" si="239"/>
        <v>50</v>
      </c>
      <c r="S3817" s="16">
        <f t="shared" si="240"/>
        <v>42207.259918981479</v>
      </c>
      <c r="T3817" s="16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8315</v>
      </c>
      <c r="P3818" t="s">
        <v>8316</v>
      </c>
      <c r="Q3818" s="9">
        <f t="shared" si="238"/>
        <v>119</v>
      </c>
      <c r="R3818">
        <f t="shared" si="239"/>
        <v>48.34</v>
      </c>
      <c r="S3818" s="16">
        <f t="shared" si="240"/>
        <v>41807.690081018518</v>
      </c>
      <c r="T3818" s="16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8315</v>
      </c>
      <c r="P3819" t="s">
        <v>8316</v>
      </c>
      <c r="Q3819" s="9">
        <f t="shared" si="238"/>
        <v>107</v>
      </c>
      <c r="R3819">
        <f t="shared" si="239"/>
        <v>107.25</v>
      </c>
      <c r="S3819" s="16">
        <f t="shared" si="240"/>
        <v>42284.69694444444</v>
      </c>
      <c r="T3819" s="16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8315</v>
      </c>
      <c r="P3820" t="s">
        <v>8316</v>
      </c>
      <c r="Q3820" s="9">
        <f t="shared" si="238"/>
        <v>228</v>
      </c>
      <c r="R3820">
        <f t="shared" si="239"/>
        <v>57</v>
      </c>
      <c r="S3820" s="16">
        <f t="shared" si="240"/>
        <v>42045.84238425926</v>
      </c>
      <c r="T3820" s="16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8315</v>
      </c>
      <c r="P3821" t="s">
        <v>8316</v>
      </c>
      <c r="Q3821" s="9">
        <f t="shared" si="238"/>
        <v>106</v>
      </c>
      <c r="R3821">
        <f t="shared" si="239"/>
        <v>40.92</v>
      </c>
      <c r="S3821" s="16">
        <f t="shared" si="240"/>
        <v>42184.209537037037</v>
      </c>
      <c r="T3821" s="16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8315</v>
      </c>
      <c r="P3822" t="s">
        <v>8316</v>
      </c>
      <c r="Q3822" s="9">
        <f t="shared" si="238"/>
        <v>143</v>
      </c>
      <c r="R3822">
        <f t="shared" si="239"/>
        <v>21.5</v>
      </c>
      <c r="S3822" s="16">
        <f t="shared" si="240"/>
        <v>42160.651817129634</v>
      </c>
      <c r="T3822" s="16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8315</v>
      </c>
      <c r="P3823" t="s">
        <v>8316</v>
      </c>
      <c r="Q3823" s="9">
        <f t="shared" si="238"/>
        <v>105</v>
      </c>
      <c r="R3823">
        <f t="shared" si="239"/>
        <v>79.540000000000006</v>
      </c>
      <c r="S3823" s="16">
        <f t="shared" si="240"/>
        <v>42341.180636574078</v>
      </c>
      <c r="T3823" s="16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8315</v>
      </c>
      <c r="P3824" t="s">
        <v>8316</v>
      </c>
      <c r="Q3824" s="9">
        <f t="shared" si="238"/>
        <v>110</v>
      </c>
      <c r="R3824">
        <f t="shared" si="239"/>
        <v>72.38</v>
      </c>
      <c r="S3824" s="16">
        <f t="shared" si="240"/>
        <v>42329.838159722218</v>
      </c>
      <c r="T3824" s="16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8315</v>
      </c>
      <c r="P3825" t="s">
        <v>8316</v>
      </c>
      <c r="Q3825" s="9">
        <f t="shared" si="238"/>
        <v>106</v>
      </c>
      <c r="R3825">
        <f t="shared" si="239"/>
        <v>64.63</v>
      </c>
      <c r="S3825" s="16">
        <f t="shared" si="240"/>
        <v>42170.910231481481</v>
      </c>
      <c r="T3825" s="16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8315</v>
      </c>
      <c r="P3826" t="s">
        <v>8316</v>
      </c>
      <c r="Q3826" s="9">
        <f t="shared" si="238"/>
        <v>108</v>
      </c>
      <c r="R3826">
        <f t="shared" si="239"/>
        <v>38.57</v>
      </c>
      <c r="S3826" s="16">
        <f t="shared" si="240"/>
        <v>42571.626192129625</v>
      </c>
      <c r="T3826" s="16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8315</v>
      </c>
      <c r="P3827" t="s">
        <v>8316</v>
      </c>
      <c r="Q3827" s="9">
        <f t="shared" si="238"/>
        <v>105</v>
      </c>
      <c r="R3827">
        <f t="shared" si="239"/>
        <v>107.57</v>
      </c>
      <c r="S3827" s="16">
        <f t="shared" si="240"/>
        <v>42151.069606481484</v>
      </c>
      <c r="T3827" s="16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8315</v>
      </c>
      <c r="P3828" t="s">
        <v>8316</v>
      </c>
      <c r="Q3828" s="9">
        <f t="shared" si="238"/>
        <v>119</v>
      </c>
      <c r="R3828">
        <f t="shared" si="239"/>
        <v>27.5</v>
      </c>
      <c r="S3828" s="16">
        <f t="shared" si="240"/>
        <v>42101.423541666663</v>
      </c>
      <c r="T3828" s="16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8315</v>
      </c>
      <c r="P3829" t="s">
        <v>8316</v>
      </c>
      <c r="Q3829" s="9">
        <f t="shared" si="238"/>
        <v>153</v>
      </c>
      <c r="R3829">
        <f t="shared" si="239"/>
        <v>70.459999999999994</v>
      </c>
      <c r="S3829" s="16">
        <f t="shared" si="240"/>
        <v>42034.928252314814</v>
      </c>
      <c r="T3829" s="16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8315</v>
      </c>
      <c r="P3830" t="s">
        <v>8316</v>
      </c>
      <c r="Q3830" s="9">
        <f t="shared" si="238"/>
        <v>100</v>
      </c>
      <c r="R3830">
        <f t="shared" si="239"/>
        <v>178.57</v>
      </c>
      <c r="S3830" s="16">
        <f t="shared" si="240"/>
        <v>41944.527627314819</v>
      </c>
      <c r="T3830" s="16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8315</v>
      </c>
      <c r="P3831" t="s">
        <v>8316</v>
      </c>
      <c r="Q3831" s="9">
        <f t="shared" si="238"/>
        <v>100</v>
      </c>
      <c r="R3831">
        <f t="shared" si="239"/>
        <v>62.63</v>
      </c>
      <c r="S3831" s="16">
        <f t="shared" si="240"/>
        <v>42593.865405092598</v>
      </c>
      <c r="T3831" s="16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8315</v>
      </c>
      <c r="P3832" t="s">
        <v>8316</v>
      </c>
      <c r="Q3832" s="9">
        <f t="shared" si="238"/>
        <v>225</v>
      </c>
      <c r="R3832">
        <f t="shared" si="239"/>
        <v>75</v>
      </c>
      <c r="S3832" s="16">
        <f t="shared" si="240"/>
        <v>42503.740868055553</v>
      </c>
      <c r="T3832" s="16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8315</v>
      </c>
      <c r="P3833" t="s">
        <v>8316</v>
      </c>
      <c r="Q3833" s="9">
        <f t="shared" si="238"/>
        <v>106</v>
      </c>
      <c r="R3833">
        <f t="shared" si="239"/>
        <v>58.9</v>
      </c>
      <c r="S3833" s="16">
        <f t="shared" si="240"/>
        <v>41927.848900462966</v>
      </c>
      <c r="T3833" s="16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8315</v>
      </c>
      <c r="P3834" t="s">
        <v>8316</v>
      </c>
      <c r="Q3834" s="9">
        <f t="shared" si="238"/>
        <v>105</v>
      </c>
      <c r="R3834">
        <f t="shared" si="239"/>
        <v>139.56</v>
      </c>
      <c r="S3834" s="16">
        <f t="shared" si="240"/>
        <v>42375.114988425921</v>
      </c>
      <c r="T3834" s="16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8315</v>
      </c>
      <c r="P3835" t="s">
        <v>8316</v>
      </c>
      <c r="Q3835" s="9">
        <f t="shared" si="238"/>
        <v>117</v>
      </c>
      <c r="R3835">
        <f t="shared" si="239"/>
        <v>70</v>
      </c>
      <c r="S3835" s="16">
        <f t="shared" si="240"/>
        <v>41963.872361111105</v>
      </c>
      <c r="T3835" s="16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8315</v>
      </c>
      <c r="P3836" t="s">
        <v>8316</v>
      </c>
      <c r="Q3836" s="9">
        <f t="shared" si="238"/>
        <v>109</v>
      </c>
      <c r="R3836">
        <f t="shared" si="239"/>
        <v>57.39</v>
      </c>
      <c r="S3836" s="16">
        <f t="shared" si="240"/>
        <v>42143.445219907408</v>
      </c>
      <c r="T3836" s="16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8315</v>
      </c>
      <c r="P3837" t="s">
        <v>8316</v>
      </c>
      <c r="Q3837" s="9">
        <f t="shared" si="238"/>
        <v>160</v>
      </c>
      <c r="R3837">
        <f t="shared" si="239"/>
        <v>40</v>
      </c>
      <c r="S3837" s="16">
        <f t="shared" si="240"/>
        <v>42460.94222222222</v>
      </c>
      <c r="T3837" s="16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8315</v>
      </c>
      <c r="P3838" t="s">
        <v>8316</v>
      </c>
      <c r="Q3838" s="9">
        <f t="shared" si="238"/>
        <v>113</v>
      </c>
      <c r="R3838">
        <f t="shared" si="239"/>
        <v>64.290000000000006</v>
      </c>
      <c r="S3838" s="16">
        <f t="shared" si="240"/>
        <v>42553.926527777774</v>
      </c>
      <c r="T3838" s="16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8315</v>
      </c>
      <c r="P3839" t="s">
        <v>8316</v>
      </c>
      <c r="Q3839" s="9">
        <f t="shared" si="238"/>
        <v>102</v>
      </c>
      <c r="R3839">
        <f t="shared" si="239"/>
        <v>120.12</v>
      </c>
      <c r="S3839" s="16">
        <f t="shared" si="240"/>
        <v>42152.765717592592</v>
      </c>
      <c r="T3839" s="16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8315</v>
      </c>
      <c r="P3840" t="s">
        <v>8316</v>
      </c>
      <c r="Q3840" s="9">
        <f t="shared" si="238"/>
        <v>101</v>
      </c>
      <c r="R3840">
        <f t="shared" si="239"/>
        <v>1008.24</v>
      </c>
      <c r="S3840" s="16">
        <f t="shared" si="240"/>
        <v>42116.710752314815</v>
      </c>
      <c r="T3840" s="16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8315</v>
      </c>
      <c r="P3841" t="s">
        <v>8316</v>
      </c>
      <c r="Q3841" s="9">
        <f t="shared" si="238"/>
        <v>101</v>
      </c>
      <c r="R3841">
        <f t="shared" si="239"/>
        <v>63.28</v>
      </c>
      <c r="S3841" s="16">
        <f t="shared" si="240"/>
        <v>42155.142638888887</v>
      </c>
      <c r="T3841" s="16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8315</v>
      </c>
      <c r="P3842" t="s">
        <v>8316</v>
      </c>
      <c r="Q3842" s="9">
        <f t="shared" ref="Q3842:Q3905" si="243">ROUND(E3842/D3842*100,0)</f>
        <v>6500</v>
      </c>
      <c r="R3842">
        <f t="shared" si="239"/>
        <v>21.67</v>
      </c>
      <c r="S3842" s="16">
        <f t="shared" si="240"/>
        <v>42432.701724537037</v>
      </c>
      <c r="T3842" s="16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8315</v>
      </c>
      <c r="P3843" t="s">
        <v>8316</v>
      </c>
      <c r="Q3843" s="9">
        <f t="shared" si="243"/>
        <v>9</v>
      </c>
      <c r="R3843">
        <f t="shared" ref="R3843:R3906" si="244">IFERROR(ROUND(E3843/L3843,2),0)</f>
        <v>25.65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8315</v>
      </c>
      <c r="P3844" t="s">
        <v>8316</v>
      </c>
      <c r="Q3844" s="9">
        <f t="shared" si="243"/>
        <v>22</v>
      </c>
      <c r="R3844">
        <f t="shared" si="244"/>
        <v>47.7</v>
      </c>
      <c r="S3844" s="16">
        <f t="shared" si="245"/>
        <v>41740.493657407409</v>
      </c>
      <c r="T3844" s="16">
        <f t="shared" si="24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8315</v>
      </c>
      <c r="P3845" t="s">
        <v>8316</v>
      </c>
      <c r="Q3845" s="9">
        <f t="shared" si="243"/>
        <v>21</v>
      </c>
      <c r="R3845">
        <f t="shared" si="244"/>
        <v>56.05</v>
      </c>
      <c r="S3845" s="16">
        <f t="shared" si="245"/>
        <v>41766.072500000002</v>
      </c>
      <c r="T3845" s="16">
        <f t="shared" si="24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8315</v>
      </c>
      <c r="P3846" t="s">
        <v>8316</v>
      </c>
      <c r="Q3846" s="9">
        <f t="shared" si="243"/>
        <v>41</v>
      </c>
      <c r="R3846">
        <f t="shared" si="244"/>
        <v>81.319999999999993</v>
      </c>
      <c r="S3846" s="16">
        <f t="shared" si="245"/>
        <v>41766.617291666669</v>
      </c>
      <c r="T3846" s="16">
        <f t="shared" si="24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8315</v>
      </c>
      <c r="P3847" t="s">
        <v>8316</v>
      </c>
      <c r="Q3847" s="9">
        <f t="shared" si="243"/>
        <v>2</v>
      </c>
      <c r="R3847">
        <f t="shared" si="244"/>
        <v>70.17</v>
      </c>
      <c r="S3847" s="16">
        <f t="shared" si="245"/>
        <v>42248.627013888887</v>
      </c>
      <c r="T3847" s="16">
        <f t="shared" si="24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8315</v>
      </c>
      <c r="P3848" t="s">
        <v>8316</v>
      </c>
      <c r="Q3848" s="9">
        <f t="shared" si="243"/>
        <v>3</v>
      </c>
      <c r="R3848">
        <f t="shared" si="244"/>
        <v>23.63</v>
      </c>
      <c r="S3848" s="16">
        <f t="shared" si="245"/>
        <v>41885.221550925926</v>
      </c>
      <c r="T3848" s="16">
        <f t="shared" si="24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8315</v>
      </c>
      <c r="P3849" t="s">
        <v>8316</v>
      </c>
      <c r="Q3849" s="9">
        <f t="shared" si="243"/>
        <v>16</v>
      </c>
      <c r="R3849">
        <f t="shared" si="244"/>
        <v>188.56</v>
      </c>
      <c r="S3849" s="16">
        <f t="shared" si="245"/>
        <v>42159.224432870367</v>
      </c>
      <c r="T3849" s="16">
        <f t="shared" si="24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8315</v>
      </c>
      <c r="P3850" t="s">
        <v>8316</v>
      </c>
      <c r="Q3850" s="9">
        <f t="shared" si="243"/>
        <v>16</v>
      </c>
      <c r="R3850">
        <f t="shared" si="244"/>
        <v>49.51</v>
      </c>
      <c r="S3850" s="16">
        <f t="shared" si="245"/>
        <v>42265.817002314812</v>
      </c>
      <c r="T3850" s="16">
        <f t="shared" si="24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8315</v>
      </c>
      <c r="P3851" t="s">
        <v>8316</v>
      </c>
      <c r="Q3851" s="9">
        <f t="shared" si="243"/>
        <v>7</v>
      </c>
      <c r="R3851">
        <f t="shared" si="244"/>
        <v>75.459999999999994</v>
      </c>
      <c r="S3851" s="16">
        <f t="shared" si="245"/>
        <v>42136.767175925925</v>
      </c>
      <c r="T3851" s="16">
        <f t="shared" si="24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8315</v>
      </c>
      <c r="P3852" t="s">
        <v>8316</v>
      </c>
      <c r="Q3852" s="9">
        <f t="shared" si="243"/>
        <v>4</v>
      </c>
      <c r="R3852">
        <f t="shared" si="244"/>
        <v>9.5</v>
      </c>
      <c r="S3852" s="16">
        <f t="shared" si="245"/>
        <v>41975.124340277776</v>
      </c>
      <c r="T3852" s="16">
        <f t="shared" si="24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8315</v>
      </c>
      <c r="P3853" t="s">
        <v>8316</v>
      </c>
      <c r="Q3853" s="9">
        <f t="shared" si="243"/>
        <v>34</v>
      </c>
      <c r="R3853">
        <f t="shared" si="244"/>
        <v>35.5</v>
      </c>
      <c r="S3853" s="16">
        <f t="shared" si="245"/>
        <v>42172.439571759256</v>
      </c>
      <c r="T3853" s="16">
        <f t="shared" si="24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8315</v>
      </c>
      <c r="P3854" t="s">
        <v>8316</v>
      </c>
      <c r="Q3854" s="9">
        <f t="shared" si="243"/>
        <v>0</v>
      </c>
      <c r="R3854">
        <f t="shared" si="244"/>
        <v>10</v>
      </c>
      <c r="S3854" s="16">
        <f t="shared" si="245"/>
        <v>42065.190694444449</v>
      </c>
      <c r="T3854" s="16">
        <f t="shared" si="24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8315</v>
      </c>
      <c r="P3855" t="s">
        <v>8316</v>
      </c>
      <c r="Q3855" s="9">
        <f t="shared" si="243"/>
        <v>0</v>
      </c>
      <c r="R3855">
        <f t="shared" si="244"/>
        <v>13</v>
      </c>
      <c r="S3855" s="16">
        <f t="shared" si="245"/>
        <v>41848.84002314815</v>
      </c>
      <c r="T3855" s="16">
        <f t="shared" si="24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8315</v>
      </c>
      <c r="P3856" t="s">
        <v>8316</v>
      </c>
      <c r="Q3856" s="9">
        <f t="shared" si="243"/>
        <v>16</v>
      </c>
      <c r="R3856">
        <f t="shared" si="244"/>
        <v>89.4</v>
      </c>
      <c r="S3856" s="16">
        <f t="shared" si="245"/>
        <v>42103.884930555556</v>
      </c>
      <c r="T3856" s="16">
        <f t="shared" si="246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8315</v>
      </c>
      <c r="P3857" t="s">
        <v>8316</v>
      </c>
      <c r="Q3857" s="9">
        <f t="shared" si="243"/>
        <v>3</v>
      </c>
      <c r="R3857">
        <f t="shared" si="244"/>
        <v>25</v>
      </c>
      <c r="S3857" s="16">
        <f t="shared" si="245"/>
        <v>42059.970729166671</v>
      </c>
      <c r="T3857" s="16">
        <f t="shared" si="246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8315</v>
      </c>
      <c r="P3858" t="s">
        <v>8316</v>
      </c>
      <c r="Q3858" s="9">
        <f t="shared" si="243"/>
        <v>0</v>
      </c>
      <c r="R3858">
        <f t="shared" si="244"/>
        <v>1</v>
      </c>
      <c r="S3858" s="16">
        <f t="shared" si="245"/>
        <v>42041.743090277778</v>
      </c>
      <c r="T3858" s="16">
        <f t="shared" si="246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8315</v>
      </c>
      <c r="P3859" t="s">
        <v>8316</v>
      </c>
      <c r="Q3859" s="9">
        <f t="shared" si="243"/>
        <v>5</v>
      </c>
      <c r="R3859">
        <f t="shared" si="244"/>
        <v>65</v>
      </c>
      <c r="S3859" s="16">
        <f t="shared" si="245"/>
        <v>41829.73715277778</v>
      </c>
      <c r="T3859" s="16">
        <f t="shared" si="24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8315</v>
      </c>
      <c r="P3860" t="s">
        <v>8316</v>
      </c>
      <c r="Q3860" s="9">
        <f t="shared" si="243"/>
        <v>2</v>
      </c>
      <c r="R3860">
        <f t="shared" si="244"/>
        <v>10</v>
      </c>
      <c r="S3860" s="16">
        <f t="shared" si="245"/>
        <v>42128.431064814817</v>
      </c>
      <c r="T3860" s="16">
        <f t="shared" si="246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8315</v>
      </c>
      <c r="P3861" t="s">
        <v>8316</v>
      </c>
      <c r="Q3861" s="9">
        <f t="shared" si="243"/>
        <v>0</v>
      </c>
      <c r="R3861">
        <f t="shared" si="244"/>
        <v>1</v>
      </c>
      <c r="S3861" s="16">
        <f t="shared" si="245"/>
        <v>41789.893599537041</v>
      </c>
      <c r="T3861" s="16">
        <f t="shared" si="246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8315</v>
      </c>
      <c r="P3862" t="s">
        <v>8316</v>
      </c>
      <c r="Q3862" s="9">
        <f t="shared" si="243"/>
        <v>18</v>
      </c>
      <c r="R3862">
        <f t="shared" si="244"/>
        <v>81.540000000000006</v>
      </c>
      <c r="S3862" s="16">
        <f t="shared" si="245"/>
        <v>41833.660995370366</v>
      </c>
      <c r="T3862" s="16">
        <f t="shared" si="246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8315</v>
      </c>
      <c r="P3863" t="s">
        <v>8316</v>
      </c>
      <c r="Q3863" s="9">
        <f t="shared" si="243"/>
        <v>5</v>
      </c>
      <c r="R3863">
        <f t="shared" si="244"/>
        <v>100</v>
      </c>
      <c r="S3863" s="16">
        <f t="shared" si="245"/>
        <v>41914.590011574073</v>
      </c>
      <c r="T3863" s="16">
        <f t="shared" si="246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8315</v>
      </c>
      <c r="P3864" t="s">
        <v>8316</v>
      </c>
      <c r="Q3864" s="9">
        <f t="shared" si="243"/>
        <v>0</v>
      </c>
      <c r="R3864">
        <f t="shared" si="244"/>
        <v>1</v>
      </c>
      <c r="S3864" s="16">
        <f t="shared" si="245"/>
        <v>42611.261064814811</v>
      </c>
      <c r="T3864" s="16">
        <f t="shared" si="246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8315</v>
      </c>
      <c r="P3865" t="s">
        <v>8316</v>
      </c>
      <c r="Q3865" s="9">
        <f t="shared" si="243"/>
        <v>0</v>
      </c>
      <c r="R3865">
        <f t="shared" si="244"/>
        <v>0</v>
      </c>
      <c r="S3865" s="16">
        <f t="shared" si="245"/>
        <v>42253.633159722223</v>
      </c>
      <c r="T3865" s="16">
        <f t="shared" si="246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8315</v>
      </c>
      <c r="P3866" t="s">
        <v>8316</v>
      </c>
      <c r="Q3866" s="9">
        <f t="shared" si="243"/>
        <v>1</v>
      </c>
      <c r="R3866">
        <f t="shared" si="244"/>
        <v>20</v>
      </c>
      <c r="S3866" s="16">
        <f t="shared" si="245"/>
        <v>42295.891828703709</v>
      </c>
      <c r="T3866" s="16">
        <f t="shared" si="246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8315</v>
      </c>
      <c r="P3867" t="s">
        <v>8316</v>
      </c>
      <c r="Q3867" s="9">
        <f t="shared" si="243"/>
        <v>27</v>
      </c>
      <c r="R3867">
        <f t="shared" si="244"/>
        <v>46.43</v>
      </c>
      <c r="S3867" s="16">
        <f t="shared" si="245"/>
        <v>41841.651597222226</v>
      </c>
      <c r="T3867" s="16">
        <f t="shared" si="246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8315</v>
      </c>
      <c r="P3868" t="s">
        <v>8316</v>
      </c>
      <c r="Q3868" s="9">
        <f t="shared" si="243"/>
        <v>1</v>
      </c>
      <c r="R3868">
        <f t="shared" si="244"/>
        <v>5.5</v>
      </c>
      <c r="S3868" s="16">
        <f t="shared" si="245"/>
        <v>42402.947002314817</v>
      </c>
      <c r="T3868" s="16">
        <f t="shared" si="246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8315</v>
      </c>
      <c r="P3869" t="s">
        <v>8316</v>
      </c>
      <c r="Q3869" s="9">
        <f t="shared" si="243"/>
        <v>13</v>
      </c>
      <c r="R3869">
        <f t="shared" si="244"/>
        <v>50.2</v>
      </c>
      <c r="S3869" s="16">
        <f t="shared" si="245"/>
        <v>42509.814108796301</v>
      </c>
      <c r="T3869" s="16">
        <f t="shared" si="246"/>
        <v>42539.814108796301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8315</v>
      </c>
      <c r="P3870" t="s">
        <v>8357</v>
      </c>
      <c r="Q3870" s="9">
        <f t="shared" si="243"/>
        <v>0</v>
      </c>
      <c r="R3870">
        <f t="shared" si="244"/>
        <v>10</v>
      </c>
      <c r="S3870" s="16">
        <f t="shared" si="245"/>
        <v>41865.659780092588</v>
      </c>
      <c r="T3870" s="16">
        <f t="shared" si="246"/>
        <v>41890.659780092588</v>
      </c>
      <c r="U3870">
        <f>YEAR(S3870)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8315</v>
      </c>
      <c r="P3871" t="s">
        <v>8357</v>
      </c>
      <c r="Q3871" s="9">
        <f t="shared" si="243"/>
        <v>3</v>
      </c>
      <c r="R3871">
        <f t="shared" si="244"/>
        <v>30.13</v>
      </c>
      <c r="S3871" s="16">
        <f t="shared" si="245"/>
        <v>42047.724444444444</v>
      </c>
      <c r="T3871" s="16">
        <f t="shared" si="246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8315</v>
      </c>
      <c r="P3872" t="s">
        <v>8357</v>
      </c>
      <c r="Q3872" s="9">
        <f t="shared" si="243"/>
        <v>15</v>
      </c>
      <c r="R3872">
        <f t="shared" si="244"/>
        <v>150</v>
      </c>
      <c r="S3872" s="16">
        <f t="shared" si="245"/>
        <v>41793.17219907407</v>
      </c>
      <c r="T3872" s="16">
        <f t="shared" si="246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8315</v>
      </c>
      <c r="P3873" t="s">
        <v>8357</v>
      </c>
      <c r="Q3873" s="9">
        <f t="shared" si="243"/>
        <v>3</v>
      </c>
      <c r="R3873">
        <f t="shared" si="244"/>
        <v>13.33</v>
      </c>
      <c r="S3873" s="16">
        <f t="shared" si="245"/>
        <v>42763.780671296292</v>
      </c>
      <c r="T3873" s="16">
        <f t="shared" si="246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8315</v>
      </c>
      <c r="P3874" t="s">
        <v>8357</v>
      </c>
      <c r="Q3874" s="9">
        <f t="shared" si="243"/>
        <v>0</v>
      </c>
      <c r="R3874">
        <f t="shared" si="244"/>
        <v>0</v>
      </c>
      <c r="S3874" s="16">
        <f t="shared" si="245"/>
        <v>42180.145787037036</v>
      </c>
      <c r="T3874" s="16">
        <f t="shared" si="246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8315</v>
      </c>
      <c r="P3875" t="s">
        <v>8357</v>
      </c>
      <c r="Q3875" s="9">
        <f t="shared" si="243"/>
        <v>0</v>
      </c>
      <c r="R3875">
        <f t="shared" si="244"/>
        <v>0</v>
      </c>
      <c r="S3875" s="16">
        <f t="shared" si="245"/>
        <v>42255.696006944447</v>
      </c>
      <c r="T3875" s="16">
        <f t="shared" si="246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8315</v>
      </c>
      <c r="P3876" t="s">
        <v>8357</v>
      </c>
      <c r="Q3876" s="9">
        <f t="shared" si="243"/>
        <v>0</v>
      </c>
      <c r="R3876">
        <f t="shared" si="244"/>
        <v>0</v>
      </c>
      <c r="S3876" s="16">
        <f t="shared" si="245"/>
        <v>42007.016458333332</v>
      </c>
      <c r="T3876" s="16">
        <f t="shared" si="246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8315</v>
      </c>
      <c r="P3877" t="s">
        <v>8357</v>
      </c>
      <c r="Q3877" s="9">
        <f t="shared" si="243"/>
        <v>0</v>
      </c>
      <c r="R3877">
        <f t="shared" si="244"/>
        <v>0</v>
      </c>
      <c r="S3877" s="16">
        <f t="shared" si="245"/>
        <v>42615.346817129626</v>
      </c>
      <c r="T3877" s="16">
        <f t="shared" si="246"/>
        <v>42616.416666666672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8315</v>
      </c>
      <c r="P3878" t="s">
        <v>8357</v>
      </c>
      <c r="Q3878" s="9">
        <f t="shared" si="243"/>
        <v>53</v>
      </c>
      <c r="R3878">
        <f t="shared" si="244"/>
        <v>44.76</v>
      </c>
      <c r="S3878" s="16">
        <f t="shared" si="245"/>
        <v>42372.624166666668</v>
      </c>
      <c r="T3878" s="16">
        <f t="shared" si="246"/>
        <v>42402.624166666668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8315</v>
      </c>
      <c r="P3879" t="s">
        <v>8357</v>
      </c>
      <c r="Q3879" s="9">
        <f t="shared" si="243"/>
        <v>5</v>
      </c>
      <c r="R3879">
        <f t="shared" si="244"/>
        <v>88.64</v>
      </c>
      <c r="S3879" s="16">
        <f t="shared" si="245"/>
        <v>42682.67768518519</v>
      </c>
      <c r="T3879" s="16">
        <f t="shared" si="246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8315</v>
      </c>
      <c r="P3880" t="s">
        <v>8357</v>
      </c>
      <c r="Q3880" s="9">
        <f t="shared" si="243"/>
        <v>0</v>
      </c>
      <c r="R3880">
        <f t="shared" si="244"/>
        <v>10</v>
      </c>
      <c r="S3880" s="16">
        <f t="shared" si="245"/>
        <v>42154.818819444445</v>
      </c>
      <c r="T3880" s="16">
        <f t="shared" si="246"/>
        <v>42185.165972222225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8315</v>
      </c>
      <c r="P3881" t="s">
        <v>8357</v>
      </c>
      <c r="Q3881" s="9">
        <f t="shared" si="243"/>
        <v>0</v>
      </c>
      <c r="R3881">
        <f t="shared" si="244"/>
        <v>0</v>
      </c>
      <c r="S3881" s="16">
        <f t="shared" si="245"/>
        <v>41999.861064814817</v>
      </c>
      <c r="T3881" s="16">
        <f t="shared" si="246"/>
        <v>42029.861064814817</v>
      </c>
      <c r="U3881">
        <f t="shared" ref="U3881:U3882" si="247">YEAR(S3881)</f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8315</v>
      </c>
      <c r="P3882" t="s">
        <v>8357</v>
      </c>
      <c r="Q3882" s="9">
        <f t="shared" si="243"/>
        <v>13</v>
      </c>
      <c r="R3882">
        <f t="shared" si="244"/>
        <v>57.65</v>
      </c>
      <c r="S3882" s="16">
        <f t="shared" si="245"/>
        <v>41815.815046296295</v>
      </c>
      <c r="T3882" s="16">
        <f t="shared" si="246"/>
        <v>41850.958333333336</v>
      </c>
      <c r="U3882">
        <f t="shared" si="247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8315</v>
      </c>
      <c r="P3883" t="s">
        <v>8357</v>
      </c>
      <c r="Q3883" s="9">
        <f t="shared" si="243"/>
        <v>5</v>
      </c>
      <c r="R3883">
        <f t="shared" si="244"/>
        <v>25</v>
      </c>
      <c r="S3883" s="16">
        <f t="shared" si="245"/>
        <v>42756.018506944441</v>
      </c>
      <c r="T3883" s="16">
        <f t="shared" si="246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8315</v>
      </c>
      <c r="P3884" t="s">
        <v>8357</v>
      </c>
      <c r="Q3884" s="9">
        <f t="shared" si="243"/>
        <v>0</v>
      </c>
      <c r="R3884">
        <f t="shared" si="244"/>
        <v>0</v>
      </c>
      <c r="S3884" s="16">
        <f t="shared" si="245"/>
        <v>42373.983449074076</v>
      </c>
      <c r="T3884" s="16">
        <f t="shared" si="246"/>
        <v>42400.960416666669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8315</v>
      </c>
      <c r="P3885" t="s">
        <v>8357</v>
      </c>
      <c r="Q3885" s="9">
        <f t="shared" si="243"/>
        <v>0</v>
      </c>
      <c r="R3885">
        <f t="shared" si="244"/>
        <v>0</v>
      </c>
      <c r="S3885" s="16">
        <f t="shared" si="245"/>
        <v>41854.602650462963</v>
      </c>
      <c r="T3885" s="16">
        <f t="shared" si="246"/>
        <v>41884.602650462963</v>
      </c>
      <c r="U3885">
        <f>YEAR(S3885)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8315</v>
      </c>
      <c r="P3886" t="s">
        <v>8357</v>
      </c>
      <c r="Q3886" s="9">
        <f t="shared" si="243"/>
        <v>0</v>
      </c>
      <c r="R3886">
        <f t="shared" si="244"/>
        <v>0</v>
      </c>
      <c r="S3886" s="16">
        <f t="shared" si="245"/>
        <v>42065.791574074072</v>
      </c>
      <c r="T3886" s="16">
        <f t="shared" si="246"/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8315</v>
      </c>
      <c r="P3887" t="s">
        <v>8357</v>
      </c>
      <c r="Q3887" s="9">
        <f t="shared" si="243"/>
        <v>0</v>
      </c>
      <c r="R3887">
        <f t="shared" si="244"/>
        <v>0</v>
      </c>
      <c r="S3887" s="16">
        <f t="shared" si="245"/>
        <v>42469.951284722221</v>
      </c>
      <c r="T3887" s="16">
        <f t="shared" si="246"/>
        <v>42499.951284722221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8315</v>
      </c>
      <c r="P3888" t="s">
        <v>8357</v>
      </c>
      <c r="Q3888" s="9">
        <f t="shared" si="243"/>
        <v>0</v>
      </c>
      <c r="R3888">
        <f t="shared" si="244"/>
        <v>0</v>
      </c>
      <c r="S3888" s="16">
        <f t="shared" si="245"/>
        <v>41954.228032407409</v>
      </c>
      <c r="T3888" s="16">
        <f t="shared" si="246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8315</v>
      </c>
      <c r="P3889" t="s">
        <v>8357</v>
      </c>
      <c r="Q3889" s="9">
        <f t="shared" si="243"/>
        <v>2</v>
      </c>
      <c r="R3889">
        <f t="shared" si="244"/>
        <v>17.5</v>
      </c>
      <c r="S3889" s="16">
        <f t="shared" si="245"/>
        <v>42079.857974537037</v>
      </c>
      <c r="T3889" s="16">
        <f t="shared" si="24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8315</v>
      </c>
      <c r="P3890" t="s">
        <v>8316</v>
      </c>
      <c r="Q3890" s="9">
        <f t="shared" si="243"/>
        <v>27</v>
      </c>
      <c r="R3890">
        <f t="shared" si="244"/>
        <v>38.71</v>
      </c>
      <c r="S3890" s="16">
        <f t="shared" si="245"/>
        <v>42762.545810185184</v>
      </c>
      <c r="T3890" s="16">
        <f t="shared" si="24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8315</v>
      </c>
      <c r="P3891" t="s">
        <v>8316</v>
      </c>
      <c r="Q3891" s="9">
        <f t="shared" si="243"/>
        <v>1</v>
      </c>
      <c r="R3891">
        <f t="shared" si="244"/>
        <v>13.11</v>
      </c>
      <c r="S3891" s="16">
        <f t="shared" si="245"/>
        <v>41977.004976851851</v>
      </c>
      <c r="T3891" s="16">
        <f t="shared" si="24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8315</v>
      </c>
      <c r="P3892" t="s">
        <v>8316</v>
      </c>
      <c r="Q3892" s="9">
        <f t="shared" si="243"/>
        <v>17</v>
      </c>
      <c r="R3892">
        <f t="shared" si="244"/>
        <v>315.5</v>
      </c>
      <c r="S3892" s="16">
        <f t="shared" si="245"/>
        <v>42171.758611111116</v>
      </c>
      <c r="T3892" s="16">
        <f t="shared" si="24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8315</v>
      </c>
      <c r="P3893" t="s">
        <v>8316</v>
      </c>
      <c r="Q3893" s="9">
        <f t="shared" si="243"/>
        <v>33</v>
      </c>
      <c r="R3893">
        <f t="shared" si="244"/>
        <v>37.14</v>
      </c>
      <c r="S3893" s="16">
        <f t="shared" si="245"/>
        <v>42056.1324537037</v>
      </c>
      <c r="T3893" s="16">
        <f t="shared" si="24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8315</v>
      </c>
      <c r="P3894" t="s">
        <v>8316</v>
      </c>
      <c r="Q3894" s="9">
        <f t="shared" si="243"/>
        <v>0</v>
      </c>
      <c r="R3894">
        <f t="shared" si="244"/>
        <v>0</v>
      </c>
      <c r="S3894" s="16">
        <f t="shared" si="245"/>
        <v>41867.652280092596</v>
      </c>
      <c r="T3894" s="16">
        <f t="shared" si="24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8315</v>
      </c>
      <c r="P3895" t="s">
        <v>8316</v>
      </c>
      <c r="Q3895" s="9">
        <f t="shared" si="243"/>
        <v>22</v>
      </c>
      <c r="R3895">
        <f t="shared" si="244"/>
        <v>128.27000000000001</v>
      </c>
      <c r="S3895" s="16">
        <f t="shared" si="245"/>
        <v>41779.657870370371</v>
      </c>
      <c r="T3895" s="16">
        <f t="shared" si="24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8315</v>
      </c>
      <c r="P3896" t="s">
        <v>8316</v>
      </c>
      <c r="Q3896" s="9">
        <f t="shared" si="243"/>
        <v>3</v>
      </c>
      <c r="R3896">
        <f t="shared" si="244"/>
        <v>47.27</v>
      </c>
      <c r="S3896" s="16">
        <f t="shared" si="245"/>
        <v>42679.958472222221</v>
      </c>
      <c r="T3896" s="16">
        <f t="shared" si="24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8315</v>
      </c>
      <c r="P3897" t="s">
        <v>8316</v>
      </c>
      <c r="Q3897" s="9">
        <f t="shared" si="243"/>
        <v>5</v>
      </c>
      <c r="R3897">
        <f t="shared" si="244"/>
        <v>50</v>
      </c>
      <c r="S3897" s="16">
        <f t="shared" si="245"/>
        <v>42032.250208333338</v>
      </c>
      <c r="T3897" s="16">
        <f t="shared" si="24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8315</v>
      </c>
      <c r="P3898" t="s">
        <v>8316</v>
      </c>
      <c r="Q3898" s="9">
        <f t="shared" si="243"/>
        <v>11</v>
      </c>
      <c r="R3898">
        <f t="shared" si="244"/>
        <v>42.5</v>
      </c>
      <c r="S3898" s="16">
        <f t="shared" si="245"/>
        <v>41793.191875000004</v>
      </c>
      <c r="T3898" s="16">
        <f t="shared" si="246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8315</v>
      </c>
      <c r="P3899" t="s">
        <v>8316</v>
      </c>
      <c r="Q3899" s="9">
        <f t="shared" si="243"/>
        <v>18</v>
      </c>
      <c r="R3899">
        <f t="shared" si="244"/>
        <v>44</v>
      </c>
      <c r="S3899" s="16">
        <f t="shared" si="245"/>
        <v>41982.87364583333</v>
      </c>
      <c r="T3899" s="16">
        <f t="shared" si="24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8315</v>
      </c>
      <c r="P3900" t="s">
        <v>8316</v>
      </c>
      <c r="Q3900" s="9">
        <f t="shared" si="243"/>
        <v>33</v>
      </c>
      <c r="R3900">
        <f t="shared" si="244"/>
        <v>50.88</v>
      </c>
      <c r="S3900" s="16">
        <f t="shared" si="245"/>
        <v>42193.482291666667</v>
      </c>
      <c r="T3900" s="16">
        <f t="shared" si="24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8315</v>
      </c>
      <c r="P3901" t="s">
        <v>8316</v>
      </c>
      <c r="Q3901" s="9">
        <f t="shared" si="243"/>
        <v>1</v>
      </c>
      <c r="R3901">
        <f t="shared" si="244"/>
        <v>62.5</v>
      </c>
      <c r="S3901" s="16">
        <f t="shared" si="245"/>
        <v>41843.775011574071</v>
      </c>
      <c r="T3901" s="16">
        <f t="shared" si="24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8315</v>
      </c>
      <c r="P3902" t="s">
        <v>8316</v>
      </c>
      <c r="Q3902" s="9">
        <f t="shared" si="243"/>
        <v>5</v>
      </c>
      <c r="R3902">
        <f t="shared" si="244"/>
        <v>27</v>
      </c>
      <c r="S3902" s="16">
        <f t="shared" si="245"/>
        <v>42136.092488425929</v>
      </c>
      <c r="T3902" s="16">
        <f t="shared" si="24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8315</v>
      </c>
      <c r="P3903" t="s">
        <v>8316</v>
      </c>
      <c r="Q3903" s="9">
        <f t="shared" si="243"/>
        <v>1</v>
      </c>
      <c r="R3903">
        <f t="shared" si="244"/>
        <v>25</v>
      </c>
      <c r="S3903" s="16">
        <f t="shared" si="245"/>
        <v>42317.826377314821</v>
      </c>
      <c r="T3903" s="16">
        <f t="shared" si="24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8315</v>
      </c>
      <c r="P3904" t="s">
        <v>8316</v>
      </c>
      <c r="Q3904" s="9">
        <f t="shared" si="243"/>
        <v>49</v>
      </c>
      <c r="R3904">
        <f t="shared" si="244"/>
        <v>47.26</v>
      </c>
      <c r="S3904" s="16">
        <f t="shared" si="245"/>
        <v>42663.468078703707</v>
      </c>
      <c r="T3904" s="16">
        <f t="shared" si="24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8315</v>
      </c>
      <c r="P3905" t="s">
        <v>8316</v>
      </c>
      <c r="Q3905" s="9">
        <f t="shared" si="243"/>
        <v>0</v>
      </c>
      <c r="R3905">
        <f t="shared" si="244"/>
        <v>0</v>
      </c>
      <c r="S3905" s="16">
        <f t="shared" si="245"/>
        <v>42186.01116898148</v>
      </c>
      <c r="T3905" s="16">
        <f t="shared" si="24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8315</v>
      </c>
      <c r="P3906" t="s">
        <v>8316</v>
      </c>
      <c r="Q3906" s="9">
        <f t="shared" ref="Q3906:Q3969" si="248">ROUND(E3906/D3906*100,0)</f>
        <v>0</v>
      </c>
      <c r="R3906">
        <f t="shared" si="244"/>
        <v>1.5</v>
      </c>
      <c r="S3906" s="16">
        <f t="shared" si="245"/>
        <v>42095.229166666672</v>
      </c>
      <c r="T3906" s="16">
        <f t="shared" si="24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8315</v>
      </c>
      <c r="P3907" t="s">
        <v>8316</v>
      </c>
      <c r="Q3907" s="9">
        <f t="shared" si="248"/>
        <v>12</v>
      </c>
      <c r="R3907">
        <f t="shared" ref="R3907:R3970" si="249">IFERROR(ROUND(E3907/L3907,2),0)</f>
        <v>24.71</v>
      </c>
      <c r="S3907" s="16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8315</v>
      </c>
      <c r="P3908" t="s">
        <v>8316</v>
      </c>
      <c r="Q3908" s="9">
        <f t="shared" si="248"/>
        <v>67</v>
      </c>
      <c r="R3908">
        <f t="shared" si="249"/>
        <v>63.13</v>
      </c>
      <c r="S3908" s="16">
        <f t="shared" si="250"/>
        <v>42143.917743055557</v>
      </c>
      <c r="T3908" s="16">
        <f t="shared" si="2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8315</v>
      </c>
      <c r="P3909" t="s">
        <v>8316</v>
      </c>
      <c r="Q3909" s="9">
        <f t="shared" si="248"/>
        <v>15</v>
      </c>
      <c r="R3909">
        <f t="shared" si="249"/>
        <v>38.25</v>
      </c>
      <c r="S3909" s="16">
        <f t="shared" si="250"/>
        <v>41906.819513888891</v>
      </c>
      <c r="T3909" s="16">
        <f t="shared" si="2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8315</v>
      </c>
      <c r="P3910" t="s">
        <v>8316</v>
      </c>
      <c r="Q3910" s="9">
        <f t="shared" si="248"/>
        <v>9</v>
      </c>
      <c r="R3910">
        <f t="shared" si="249"/>
        <v>16.25</v>
      </c>
      <c r="S3910" s="16">
        <f t="shared" si="250"/>
        <v>41834.135370370372</v>
      </c>
      <c r="T3910" s="16">
        <f t="shared" si="2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8315</v>
      </c>
      <c r="P3911" t="s">
        <v>8316</v>
      </c>
      <c r="Q3911" s="9">
        <f t="shared" si="248"/>
        <v>0</v>
      </c>
      <c r="R3911">
        <f t="shared" si="249"/>
        <v>33.75</v>
      </c>
      <c r="S3911" s="16">
        <f t="shared" si="250"/>
        <v>41863.359282407408</v>
      </c>
      <c r="T3911" s="16">
        <f t="shared" si="2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8315</v>
      </c>
      <c r="P3912" t="s">
        <v>8316</v>
      </c>
      <c r="Q3912" s="9">
        <f t="shared" si="248"/>
        <v>3</v>
      </c>
      <c r="R3912">
        <f t="shared" si="249"/>
        <v>61.67</v>
      </c>
      <c r="S3912" s="16">
        <f t="shared" si="250"/>
        <v>42224.756909722222</v>
      </c>
      <c r="T3912" s="16">
        <f t="shared" si="2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8315</v>
      </c>
      <c r="P3913" t="s">
        <v>8316</v>
      </c>
      <c r="Q3913" s="9">
        <f t="shared" si="248"/>
        <v>37</v>
      </c>
      <c r="R3913">
        <f t="shared" si="249"/>
        <v>83.14</v>
      </c>
      <c r="S3913" s="16">
        <f t="shared" si="250"/>
        <v>41939.8122337963</v>
      </c>
      <c r="T3913" s="16">
        <f t="shared" si="2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8315</v>
      </c>
      <c r="P3914" t="s">
        <v>8316</v>
      </c>
      <c r="Q3914" s="9">
        <f t="shared" si="248"/>
        <v>0</v>
      </c>
      <c r="R3914">
        <f t="shared" si="249"/>
        <v>1</v>
      </c>
      <c r="S3914" s="16">
        <f t="shared" si="250"/>
        <v>42059.270023148143</v>
      </c>
      <c r="T3914" s="16">
        <f t="shared" si="2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8315</v>
      </c>
      <c r="P3915" t="s">
        <v>8316</v>
      </c>
      <c r="Q3915" s="9">
        <f t="shared" si="248"/>
        <v>10</v>
      </c>
      <c r="R3915">
        <f t="shared" si="249"/>
        <v>142.86000000000001</v>
      </c>
      <c r="S3915" s="16">
        <f t="shared" si="250"/>
        <v>42308.211215277777</v>
      </c>
      <c r="T3915" s="16">
        <f t="shared" si="2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8315</v>
      </c>
      <c r="P3916" t="s">
        <v>8316</v>
      </c>
      <c r="Q3916" s="9">
        <f t="shared" si="248"/>
        <v>36</v>
      </c>
      <c r="R3916">
        <f t="shared" si="249"/>
        <v>33.67</v>
      </c>
      <c r="S3916" s="16">
        <f t="shared" si="250"/>
        <v>42114.818935185183</v>
      </c>
      <c r="T3916" s="16">
        <f t="shared" si="2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8315</v>
      </c>
      <c r="P3917" t="s">
        <v>8316</v>
      </c>
      <c r="Q3917" s="9">
        <f t="shared" si="248"/>
        <v>0</v>
      </c>
      <c r="R3917">
        <f t="shared" si="249"/>
        <v>5</v>
      </c>
      <c r="S3917" s="16">
        <f t="shared" si="250"/>
        <v>42492.98505787037</v>
      </c>
      <c r="T3917" s="16">
        <f t="shared" si="25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8315</v>
      </c>
      <c r="P3918" t="s">
        <v>8316</v>
      </c>
      <c r="Q3918" s="9">
        <f t="shared" si="248"/>
        <v>0</v>
      </c>
      <c r="R3918">
        <f t="shared" si="249"/>
        <v>0</v>
      </c>
      <c r="S3918" s="16">
        <f t="shared" si="250"/>
        <v>42494.471666666665</v>
      </c>
      <c r="T3918" s="16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8315</v>
      </c>
      <c r="P3919" t="s">
        <v>8316</v>
      </c>
      <c r="Q3919" s="9">
        <f t="shared" si="248"/>
        <v>0</v>
      </c>
      <c r="R3919">
        <f t="shared" si="249"/>
        <v>10</v>
      </c>
      <c r="S3919" s="16">
        <f t="shared" si="250"/>
        <v>41863.527326388888</v>
      </c>
      <c r="T3919" s="16">
        <f t="shared" si="2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8315</v>
      </c>
      <c r="P3920" t="s">
        <v>8316</v>
      </c>
      <c r="Q3920" s="9">
        <f t="shared" si="248"/>
        <v>0</v>
      </c>
      <c r="R3920">
        <f t="shared" si="249"/>
        <v>40</v>
      </c>
      <c r="S3920" s="16">
        <f t="shared" si="250"/>
        <v>41843.664618055554</v>
      </c>
      <c r="T3920" s="16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8315</v>
      </c>
      <c r="P3921" t="s">
        <v>8316</v>
      </c>
      <c r="Q3921" s="9">
        <f t="shared" si="248"/>
        <v>2</v>
      </c>
      <c r="R3921">
        <f t="shared" si="249"/>
        <v>30</v>
      </c>
      <c r="S3921" s="16">
        <f t="shared" si="250"/>
        <v>42358.684872685189</v>
      </c>
      <c r="T3921" s="16">
        <f t="shared" si="2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8315</v>
      </c>
      <c r="P3922" t="s">
        <v>8316</v>
      </c>
      <c r="Q3922" s="9">
        <f t="shared" si="248"/>
        <v>5</v>
      </c>
      <c r="R3922">
        <f t="shared" si="249"/>
        <v>45</v>
      </c>
      <c r="S3922" s="16">
        <f t="shared" si="250"/>
        <v>42657.38726851852</v>
      </c>
      <c r="T3922" s="16">
        <f t="shared" si="25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8315</v>
      </c>
      <c r="P3923" t="s">
        <v>8316</v>
      </c>
      <c r="Q3923" s="9">
        <f t="shared" si="248"/>
        <v>0</v>
      </c>
      <c r="R3923">
        <f t="shared" si="249"/>
        <v>0</v>
      </c>
      <c r="S3923" s="16">
        <f t="shared" si="250"/>
        <v>41926.542303240742</v>
      </c>
      <c r="T3923" s="16">
        <f t="shared" si="2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8315</v>
      </c>
      <c r="P3924" t="s">
        <v>8316</v>
      </c>
      <c r="Q3924" s="9">
        <f t="shared" si="248"/>
        <v>8</v>
      </c>
      <c r="R3924">
        <f t="shared" si="249"/>
        <v>10.17</v>
      </c>
      <c r="S3924" s="16">
        <f t="shared" si="250"/>
        <v>42020.768634259264</v>
      </c>
      <c r="T3924" s="16">
        <f t="shared" si="2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8315</v>
      </c>
      <c r="P3925" t="s">
        <v>8316</v>
      </c>
      <c r="Q3925" s="9">
        <f t="shared" si="248"/>
        <v>12</v>
      </c>
      <c r="R3925">
        <f t="shared" si="249"/>
        <v>81.41</v>
      </c>
      <c r="S3925" s="16">
        <f t="shared" si="250"/>
        <v>42075.979988425926</v>
      </c>
      <c r="T3925" s="16">
        <f t="shared" si="2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8315</v>
      </c>
      <c r="P3926" t="s">
        <v>8316</v>
      </c>
      <c r="Q3926" s="9">
        <f t="shared" si="248"/>
        <v>15</v>
      </c>
      <c r="R3926">
        <f t="shared" si="249"/>
        <v>57.25</v>
      </c>
      <c r="S3926" s="16">
        <f t="shared" si="250"/>
        <v>41786.959745370368</v>
      </c>
      <c r="T3926" s="16">
        <f t="shared" si="2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8315</v>
      </c>
      <c r="P3927" t="s">
        <v>8316</v>
      </c>
      <c r="Q3927" s="9">
        <f t="shared" si="248"/>
        <v>10</v>
      </c>
      <c r="R3927">
        <f t="shared" si="249"/>
        <v>5</v>
      </c>
      <c r="S3927" s="16">
        <f t="shared" si="250"/>
        <v>41820.870821759258</v>
      </c>
      <c r="T3927" s="16">
        <f t="shared" si="2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8315</v>
      </c>
      <c r="P3928" t="s">
        <v>8316</v>
      </c>
      <c r="Q3928" s="9">
        <f t="shared" si="248"/>
        <v>0</v>
      </c>
      <c r="R3928">
        <f t="shared" si="249"/>
        <v>15</v>
      </c>
      <c r="S3928" s="16">
        <f t="shared" si="250"/>
        <v>41970.085046296299</v>
      </c>
      <c r="T3928" s="16">
        <f t="shared" si="2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8315</v>
      </c>
      <c r="P3929" t="s">
        <v>8316</v>
      </c>
      <c r="Q3929" s="9">
        <f t="shared" si="248"/>
        <v>1</v>
      </c>
      <c r="R3929">
        <f t="shared" si="249"/>
        <v>12.5</v>
      </c>
      <c r="S3929" s="16">
        <f t="shared" si="250"/>
        <v>41830.267407407409</v>
      </c>
      <c r="T3929" s="16">
        <f t="shared" si="2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8315</v>
      </c>
      <c r="P3930" t="s">
        <v>8316</v>
      </c>
      <c r="Q3930" s="9">
        <f t="shared" si="248"/>
        <v>13</v>
      </c>
      <c r="R3930">
        <f t="shared" si="249"/>
        <v>93</v>
      </c>
      <c r="S3930" s="16">
        <f t="shared" si="250"/>
        <v>42265.683182870373</v>
      </c>
      <c r="T3930" s="16">
        <f t="shared" si="2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8315</v>
      </c>
      <c r="P3931" t="s">
        <v>8316</v>
      </c>
      <c r="Q3931" s="9">
        <f t="shared" si="248"/>
        <v>2</v>
      </c>
      <c r="R3931">
        <f t="shared" si="249"/>
        <v>32.36</v>
      </c>
      <c r="S3931" s="16">
        <f t="shared" si="250"/>
        <v>42601.827141203699</v>
      </c>
      <c r="T3931" s="16">
        <f t="shared" si="2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8315</v>
      </c>
      <c r="P3932" t="s">
        <v>8316</v>
      </c>
      <c r="Q3932" s="9">
        <f t="shared" si="248"/>
        <v>0</v>
      </c>
      <c r="R3932">
        <f t="shared" si="249"/>
        <v>0</v>
      </c>
      <c r="S3932" s="16">
        <f t="shared" si="250"/>
        <v>42433.338749999995</v>
      </c>
      <c r="T3932" s="16">
        <f t="shared" si="2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8315</v>
      </c>
      <c r="P3933" t="s">
        <v>8316</v>
      </c>
      <c r="Q3933" s="9">
        <f t="shared" si="248"/>
        <v>0</v>
      </c>
      <c r="R3933">
        <f t="shared" si="249"/>
        <v>0</v>
      </c>
      <c r="S3933" s="16">
        <f t="shared" si="250"/>
        <v>42228.151701388888</v>
      </c>
      <c r="T3933" s="16">
        <f t="shared" si="2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8315</v>
      </c>
      <c r="P3934" t="s">
        <v>8316</v>
      </c>
      <c r="Q3934" s="9">
        <f t="shared" si="248"/>
        <v>0</v>
      </c>
      <c r="R3934">
        <f t="shared" si="249"/>
        <v>1</v>
      </c>
      <c r="S3934" s="16">
        <f t="shared" si="250"/>
        <v>42415.168564814812</v>
      </c>
      <c r="T3934" s="16">
        <f t="shared" si="2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8315</v>
      </c>
      <c r="P3935" t="s">
        <v>8316</v>
      </c>
      <c r="Q3935" s="9">
        <f t="shared" si="248"/>
        <v>16</v>
      </c>
      <c r="R3935">
        <f t="shared" si="249"/>
        <v>91.83</v>
      </c>
      <c r="S3935" s="16">
        <f t="shared" si="250"/>
        <v>42538.968310185184</v>
      </c>
      <c r="T3935" s="16">
        <f t="shared" si="2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8315</v>
      </c>
      <c r="P3936" t="s">
        <v>8316</v>
      </c>
      <c r="Q3936" s="9">
        <f t="shared" si="248"/>
        <v>11</v>
      </c>
      <c r="R3936">
        <f t="shared" si="249"/>
        <v>45.83</v>
      </c>
      <c r="S3936" s="16">
        <f t="shared" si="250"/>
        <v>42233.671747685185</v>
      </c>
      <c r="T3936" s="16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8315</v>
      </c>
      <c r="P3937" t="s">
        <v>8316</v>
      </c>
      <c r="Q3937" s="9">
        <f t="shared" si="248"/>
        <v>44</v>
      </c>
      <c r="R3937">
        <f t="shared" si="249"/>
        <v>57.17</v>
      </c>
      <c r="S3937" s="16">
        <f t="shared" si="250"/>
        <v>42221.656782407401</v>
      </c>
      <c r="T3937" s="16">
        <f t="shared" si="25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8315</v>
      </c>
      <c r="P3938" t="s">
        <v>8316</v>
      </c>
      <c r="Q3938" s="9">
        <f t="shared" si="248"/>
        <v>0</v>
      </c>
      <c r="R3938">
        <f t="shared" si="249"/>
        <v>0</v>
      </c>
      <c r="S3938" s="16">
        <f t="shared" si="250"/>
        <v>42675.262962962966</v>
      </c>
      <c r="T3938" s="16">
        <f t="shared" si="2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8315</v>
      </c>
      <c r="P3939" t="s">
        <v>8316</v>
      </c>
      <c r="Q3939" s="9">
        <f t="shared" si="248"/>
        <v>86</v>
      </c>
      <c r="R3939">
        <f t="shared" si="249"/>
        <v>248.5</v>
      </c>
      <c r="S3939" s="16">
        <f t="shared" si="250"/>
        <v>42534.631481481483</v>
      </c>
      <c r="T3939" s="16">
        <f t="shared" si="2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8315</v>
      </c>
      <c r="P3940" t="s">
        <v>8316</v>
      </c>
      <c r="Q3940" s="9">
        <f t="shared" si="248"/>
        <v>12</v>
      </c>
      <c r="R3940">
        <f t="shared" si="249"/>
        <v>79.400000000000006</v>
      </c>
      <c r="S3940" s="16">
        <f t="shared" si="250"/>
        <v>42151.905717592599</v>
      </c>
      <c r="T3940" s="16">
        <f t="shared" si="25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8315</v>
      </c>
      <c r="P3941" t="s">
        <v>8316</v>
      </c>
      <c r="Q3941" s="9">
        <f t="shared" si="248"/>
        <v>0</v>
      </c>
      <c r="R3941">
        <f t="shared" si="249"/>
        <v>5</v>
      </c>
      <c r="S3941" s="16">
        <f t="shared" si="250"/>
        <v>41915.400219907409</v>
      </c>
      <c r="T3941" s="16">
        <f t="shared" si="25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8315</v>
      </c>
      <c r="P3942" t="s">
        <v>8316</v>
      </c>
      <c r="Q3942" s="9">
        <f t="shared" si="248"/>
        <v>0</v>
      </c>
      <c r="R3942">
        <f t="shared" si="249"/>
        <v>5.5</v>
      </c>
      <c r="S3942" s="16">
        <f t="shared" si="250"/>
        <v>41961.492488425924</v>
      </c>
      <c r="T3942" s="16">
        <f t="shared" si="2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8315</v>
      </c>
      <c r="P3943" t="s">
        <v>8316</v>
      </c>
      <c r="Q3943" s="9">
        <f t="shared" si="248"/>
        <v>1</v>
      </c>
      <c r="R3943">
        <f t="shared" si="249"/>
        <v>25</v>
      </c>
      <c r="S3943" s="16">
        <f t="shared" si="250"/>
        <v>41940.587233796294</v>
      </c>
      <c r="T3943" s="16">
        <f t="shared" si="2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8315</v>
      </c>
      <c r="P3944" t="s">
        <v>8316</v>
      </c>
      <c r="Q3944" s="9">
        <f t="shared" si="248"/>
        <v>0</v>
      </c>
      <c r="R3944">
        <f t="shared" si="249"/>
        <v>0</v>
      </c>
      <c r="S3944" s="16">
        <f t="shared" si="250"/>
        <v>42111.904097222221</v>
      </c>
      <c r="T3944" s="16">
        <f t="shared" si="2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8315</v>
      </c>
      <c r="P3945" t="s">
        <v>8316</v>
      </c>
      <c r="Q3945" s="9">
        <f t="shared" si="248"/>
        <v>36</v>
      </c>
      <c r="R3945">
        <f t="shared" si="249"/>
        <v>137.08000000000001</v>
      </c>
      <c r="S3945" s="16">
        <f t="shared" si="250"/>
        <v>42279.778564814813</v>
      </c>
      <c r="T3945" s="16">
        <f t="shared" si="2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8315</v>
      </c>
      <c r="P3946" t="s">
        <v>8316</v>
      </c>
      <c r="Q3946" s="9">
        <f t="shared" si="248"/>
        <v>0</v>
      </c>
      <c r="R3946">
        <f t="shared" si="249"/>
        <v>0</v>
      </c>
      <c r="S3946" s="16">
        <f t="shared" si="250"/>
        <v>42213.662905092591</v>
      </c>
      <c r="T3946" s="16">
        <f t="shared" si="2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8315</v>
      </c>
      <c r="P3947" t="s">
        <v>8316</v>
      </c>
      <c r="Q3947" s="9">
        <f t="shared" si="248"/>
        <v>0</v>
      </c>
      <c r="R3947">
        <f t="shared" si="249"/>
        <v>5</v>
      </c>
      <c r="S3947" s="16">
        <f t="shared" si="250"/>
        <v>42109.801712962959</v>
      </c>
      <c r="T3947" s="16">
        <f t="shared" si="2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8315</v>
      </c>
      <c r="P3948" t="s">
        <v>8316</v>
      </c>
      <c r="Q3948" s="9">
        <f t="shared" si="248"/>
        <v>3</v>
      </c>
      <c r="R3948">
        <f t="shared" si="249"/>
        <v>39</v>
      </c>
      <c r="S3948" s="16">
        <f t="shared" si="250"/>
        <v>42031.833587962959</v>
      </c>
      <c r="T3948" s="16">
        <f t="shared" si="2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8315</v>
      </c>
      <c r="P3949" t="s">
        <v>8316</v>
      </c>
      <c r="Q3949" s="9">
        <f t="shared" si="248"/>
        <v>3</v>
      </c>
      <c r="R3949">
        <f t="shared" si="249"/>
        <v>50.5</v>
      </c>
      <c r="S3949" s="16">
        <f t="shared" si="250"/>
        <v>42615.142870370371</v>
      </c>
      <c r="T3949" s="16">
        <f t="shared" si="2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8315</v>
      </c>
      <c r="P3950" t="s">
        <v>8316</v>
      </c>
      <c r="Q3950" s="9">
        <f t="shared" si="248"/>
        <v>0</v>
      </c>
      <c r="R3950">
        <f t="shared" si="249"/>
        <v>0</v>
      </c>
      <c r="S3950" s="16">
        <f t="shared" si="250"/>
        <v>41829.325497685182</v>
      </c>
      <c r="T3950" s="16">
        <f t="shared" si="25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8315</v>
      </c>
      <c r="P3951" t="s">
        <v>8316</v>
      </c>
      <c r="Q3951" s="9">
        <f t="shared" si="248"/>
        <v>16</v>
      </c>
      <c r="R3951">
        <f t="shared" si="249"/>
        <v>49.28</v>
      </c>
      <c r="S3951" s="16">
        <f t="shared" si="250"/>
        <v>42016.120613425926</v>
      </c>
      <c r="T3951" s="16">
        <f t="shared" si="2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8315</v>
      </c>
      <c r="P3952" t="s">
        <v>8316</v>
      </c>
      <c r="Q3952" s="9">
        <f t="shared" si="248"/>
        <v>1</v>
      </c>
      <c r="R3952">
        <f t="shared" si="249"/>
        <v>25</v>
      </c>
      <c r="S3952" s="16">
        <f t="shared" si="250"/>
        <v>42439.702314814815</v>
      </c>
      <c r="T3952" s="16">
        <f t="shared" si="25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8315</v>
      </c>
      <c r="P3953" t="s">
        <v>8316</v>
      </c>
      <c r="Q3953" s="9">
        <f t="shared" si="248"/>
        <v>0</v>
      </c>
      <c r="R3953">
        <f t="shared" si="249"/>
        <v>1</v>
      </c>
      <c r="S3953" s="16">
        <f t="shared" si="250"/>
        <v>42433.825717592597</v>
      </c>
      <c r="T3953" s="16">
        <f t="shared" si="2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8315</v>
      </c>
      <c r="P3954" t="s">
        <v>8316</v>
      </c>
      <c r="Q3954" s="9">
        <f t="shared" si="248"/>
        <v>0</v>
      </c>
      <c r="R3954">
        <f t="shared" si="249"/>
        <v>25</v>
      </c>
      <c r="S3954" s="16">
        <f t="shared" si="250"/>
        <v>42243.790393518517</v>
      </c>
      <c r="T3954" s="16">
        <f t="shared" si="2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8315</v>
      </c>
      <c r="P3955" t="s">
        <v>8316</v>
      </c>
      <c r="Q3955" s="9">
        <f t="shared" si="248"/>
        <v>0</v>
      </c>
      <c r="R3955">
        <f t="shared" si="249"/>
        <v>0</v>
      </c>
      <c r="S3955" s="16">
        <f t="shared" si="250"/>
        <v>42550.048449074078</v>
      </c>
      <c r="T3955" s="16">
        <f t="shared" si="2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8315</v>
      </c>
      <c r="P3956" t="s">
        <v>8316</v>
      </c>
      <c r="Q3956" s="9">
        <f t="shared" si="248"/>
        <v>0</v>
      </c>
      <c r="R3956">
        <f t="shared" si="249"/>
        <v>0</v>
      </c>
      <c r="S3956" s="16">
        <f t="shared" si="250"/>
        <v>41774.651203703703</v>
      </c>
      <c r="T3956" s="16">
        <f t="shared" si="25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8315</v>
      </c>
      <c r="P3957" t="s">
        <v>8316</v>
      </c>
      <c r="Q3957" s="9">
        <f t="shared" si="248"/>
        <v>24</v>
      </c>
      <c r="R3957">
        <f t="shared" si="249"/>
        <v>53.13</v>
      </c>
      <c r="S3957" s="16">
        <f t="shared" si="250"/>
        <v>42306.848854166667</v>
      </c>
      <c r="T3957" s="16">
        <f t="shared" si="2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8315</v>
      </c>
      <c r="P3958" t="s">
        <v>8316</v>
      </c>
      <c r="Q3958" s="9">
        <f t="shared" si="248"/>
        <v>0</v>
      </c>
      <c r="R3958">
        <f t="shared" si="249"/>
        <v>0</v>
      </c>
      <c r="S3958" s="16">
        <f t="shared" si="250"/>
        <v>42457.932025462964</v>
      </c>
      <c r="T3958" s="16">
        <f t="shared" si="2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8315</v>
      </c>
      <c r="P3959" t="s">
        <v>8316</v>
      </c>
      <c r="Q3959" s="9">
        <f t="shared" si="248"/>
        <v>0</v>
      </c>
      <c r="R3959">
        <f t="shared" si="249"/>
        <v>7</v>
      </c>
      <c r="S3959" s="16">
        <f t="shared" si="250"/>
        <v>42513.976319444439</v>
      </c>
      <c r="T3959" s="16">
        <f t="shared" si="25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8315</v>
      </c>
      <c r="P3960" t="s">
        <v>8316</v>
      </c>
      <c r="Q3960" s="9">
        <f t="shared" si="248"/>
        <v>32</v>
      </c>
      <c r="R3960">
        <f t="shared" si="249"/>
        <v>40.06</v>
      </c>
      <c r="S3960" s="16">
        <f t="shared" si="250"/>
        <v>41816.950370370374</v>
      </c>
      <c r="T3960" s="16">
        <f t="shared" si="2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8315</v>
      </c>
      <c r="P3961" t="s">
        <v>8316</v>
      </c>
      <c r="Q3961" s="9">
        <f t="shared" si="248"/>
        <v>24</v>
      </c>
      <c r="R3961">
        <f t="shared" si="249"/>
        <v>24.33</v>
      </c>
      <c r="S3961" s="16">
        <f t="shared" si="250"/>
        <v>41880.788842592592</v>
      </c>
      <c r="T3961" s="16">
        <f t="shared" si="2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8315</v>
      </c>
      <c r="P3962" t="s">
        <v>8316</v>
      </c>
      <c r="Q3962" s="9">
        <f t="shared" si="248"/>
        <v>2</v>
      </c>
      <c r="R3962">
        <f t="shared" si="249"/>
        <v>11.25</v>
      </c>
      <c r="S3962" s="16">
        <f t="shared" si="250"/>
        <v>42342.845555555556</v>
      </c>
      <c r="T3962" s="16">
        <f t="shared" si="2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8315</v>
      </c>
      <c r="P3963" t="s">
        <v>8316</v>
      </c>
      <c r="Q3963" s="9">
        <f t="shared" si="248"/>
        <v>0</v>
      </c>
      <c r="R3963">
        <f t="shared" si="249"/>
        <v>10.5</v>
      </c>
      <c r="S3963" s="16">
        <f t="shared" si="250"/>
        <v>41745.891319444447</v>
      </c>
      <c r="T3963" s="16">
        <f t="shared" si="2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8315</v>
      </c>
      <c r="P3964" t="s">
        <v>8316</v>
      </c>
      <c r="Q3964" s="9">
        <f t="shared" si="248"/>
        <v>3</v>
      </c>
      <c r="R3964">
        <f t="shared" si="249"/>
        <v>15</v>
      </c>
      <c r="S3964" s="16">
        <f t="shared" si="250"/>
        <v>42311.621458333335</v>
      </c>
      <c r="T3964" s="16">
        <f t="shared" si="2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8315</v>
      </c>
      <c r="P3965" t="s">
        <v>8316</v>
      </c>
      <c r="Q3965" s="9">
        <f t="shared" si="248"/>
        <v>0</v>
      </c>
      <c r="R3965">
        <f t="shared" si="249"/>
        <v>0</v>
      </c>
      <c r="S3965" s="16">
        <f t="shared" si="250"/>
        <v>42296.154131944444</v>
      </c>
      <c r="T3965" s="16">
        <f t="shared" si="2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8315</v>
      </c>
      <c r="P3966" t="s">
        <v>8316</v>
      </c>
      <c r="Q3966" s="9">
        <f t="shared" si="248"/>
        <v>6</v>
      </c>
      <c r="R3966">
        <f t="shared" si="249"/>
        <v>42</v>
      </c>
      <c r="S3966" s="16">
        <f t="shared" si="250"/>
        <v>42053.722060185188</v>
      </c>
      <c r="T3966" s="16">
        <f t="shared" si="2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8315</v>
      </c>
      <c r="P3967" t="s">
        <v>8316</v>
      </c>
      <c r="Q3967" s="9">
        <f t="shared" si="248"/>
        <v>14</v>
      </c>
      <c r="R3967">
        <f t="shared" si="249"/>
        <v>71.25</v>
      </c>
      <c r="S3967" s="16">
        <f t="shared" si="250"/>
        <v>42414.235879629632</v>
      </c>
      <c r="T3967" s="16">
        <f t="shared" si="2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8315</v>
      </c>
      <c r="P3968" t="s">
        <v>8316</v>
      </c>
      <c r="Q3968" s="9">
        <f t="shared" si="248"/>
        <v>1</v>
      </c>
      <c r="R3968">
        <f t="shared" si="249"/>
        <v>22.5</v>
      </c>
      <c r="S3968" s="16">
        <f t="shared" si="250"/>
        <v>41801.711550925924</v>
      </c>
      <c r="T3968" s="16">
        <f t="shared" si="2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8315</v>
      </c>
      <c r="P3969" t="s">
        <v>8316</v>
      </c>
      <c r="Q3969" s="9">
        <f t="shared" si="248"/>
        <v>24</v>
      </c>
      <c r="R3969">
        <f t="shared" si="249"/>
        <v>41</v>
      </c>
      <c r="S3969" s="16">
        <f t="shared" si="250"/>
        <v>42770.290590277778</v>
      </c>
      <c r="T3969" s="16">
        <f t="shared" si="2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8315</v>
      </c>
      <c r="P3970" t="s">
        <v>8316</v>
      </c>
      <c r="Q3970" s="9">
        <f t="shared" ref="Q3970:Q4033" si="252">ROUND(E3970/D3970*100,0)</f>
        <v>11</v>
      </c>
      <c r="R3970">
        <f t="shared" si="249"/>
        <v>47.91</v>
      </c>
      <c r="S3970" s="16">
        <f t="shared" si="250"/>
        <v>42452.815659722226</v>
      </c>
      <c r="T3970" s="16">
        <f t="shared" si="2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8315</v>
      </c>
      <c r="P3971" t="s">
        <v>8316</v>
      </c>
      <c r="Q3971" s="9">
        <f t="shared" si="252"/>
        <v>7</v>
      </c>
      <c r="R3971">
        <f t="shared" ref="R3971:R4034" si="253">IFERROR(ROUND(E3971/L3971,2),0)</f>
        <v>35.17</v>
      </c>
      <c r="S3971" s="16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8315</v>
      </c>
      <c r="P3972" t="s">
        <v>8316</v>
      </c>
      <c r="Q3972" s="9">
        <f t="shared" si="252"/>
        <v>0</v>
      </c>
      <c r="R3972">
        <f t="shared" si="253"/>
        <v>5.5</v>
      </c>
      <c r="S3972" s="16">
        <f t="shared" si="254"/>
        <v>42447.863553240735</v>
      </c>
      <c r="T3972" s="16">
        <f t="shared" si="25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8315</v>
      </c>
      <c r="P3973" t="s">
        <v>8316</v>
      </c>
      <c r="Q3973" s="9">
        <f t="shared" si="252"/>
        <v>1</v>
      </c>
      <c r="R3973">
        <f t="shared" si="253"/>
        <v>22.67</v>
      </c>
      <c r="S3973" s="16">
        <f t="shared" si="254"/>
        <v>41811.536180555559</v>
      </c>
      <c r="T3973" s="16">
        <f t="shared" si="2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8315</v>
      </c>
      <c r="P3974" t="s">
        <v>8316</v>
      </c>
      <c r="Q3974" s="9">
        <f t="shared" si="252"/>
        <v>21</v>
      </c>
      <c r="R3974">
        <f t="shared" si="253"/>
        <v>26.38</v>
      </c>
      <c r="S3974" s="16">
        <f t="shared" si="254"/>
        <v>41981.067523148144</v>
      </c>
      <c r="T3974" s="16">
        <f t="shared" si="2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8315</v>
      </c>
      <c r="P3975" t="s">
        <v>8316</v>
      </c>
      <c r="Q3975" s="9">
        <f t="shared" si="252"/>
        <v>78</v>
      </c>
      <c r="R3975">
        <f t="shared" si="253"/>
        <v>105.54</v>
      </c>
      <c r="S3975" s="16">
        <f t="shared" si="254"/>
        <v>42469.68414351852</v>
      </c>
      <c r="T3975" s="16">
        <f t="shared" si="2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8315</v>
      </c>
      <c r="P3976" t="s">
        <v>8316</v>
      </c>
      <c r="Q3976" s="9">
        <f t="shared" si="252"/>
        <v>32</v>
      </c>
      <c r="R3976">
        <f t="shared" si="253"/>
        <v>29.09</v>
      </c>
      <c r="S3976" s="16">
        <f t="shared" si="254"/>
        <v>42493.546851851846</v>
      </c>
      <c r="T3976" s="16">
        <f t="shared" si="2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8315</v>
      </c>
      <c r="P3977" t="s">
        <v>8316</v>
      </c>
      <c r="Q3977" s="9">
        <f t="shared" si="252"/>
        <v>0</v>
      </c>
      <c r="R3977">
        <f t="shared" si="253"/>
        <v>0</v>
      </c>
      <c r="S3977" s="16">
        <f t="shared" si="254"/>
        <v>42534.866875</v>
      </c>
      <c r="T3977" s="16">
        <f t="shared" si="2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8315</v>
      </c>
      <c r="P3978" t="s">
        <v>8316</v>
      </c>
      <c r="Q3978" s="9">
        <f t="shared" si="252"/>
        <v>48</v>
      </c>
      <c r="R3978">
        <f t="shared" si="253"/>
        <v>62</v>
      </c>
      <c r="S3978" s="16">
        <f t="shared" si="254"/>
        <v>41830.858344907407</v>
      </c>
      <c r="T3978" s="16">
        <f t="shared" si="2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8315</v>
      </c>
      <c r="P3979" t="s">
        <v>8316</v>
      </c>
      <c r="Q3979" s="9">
        <f t="shared" si="252"/>
        <v>1</v>
      </c>
      <c r="R3979">
        <f t="shared" si="253"/>
        <v>217.5</v>
      </c>
      <c r="S3979" s="16">
        <f t="shared" si="254"/>
        <v>42543.788564814815</v>
      </c>
      <c r="T3979" s="16">
        <f t="shared" si="2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8315</v>
      </c>
      <c r="P3980" t="s">
        <v>8316</v>
      </c>
      <c r="Q3980" s="9">
        <f t="shared" si="252"/>
        <v>11</v>
      </c>
      <c r="R3980">
        <f t="shared" si="253"/>
        <v>26.75</v>
      </c>
      <c r="S3980" s="16">
        <f t="shared" si="254"/>
        <v>41975.642974537041</v>
      </c>
      <c r="T3980" s="16">
        <f t="shared" si="2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8315</v>
      </c>
      <c r="P3981" t="s">
        <v>8316</v>
      </c>
      <c r="Q3981" s="9">
        <f t="shared" si="252"/>
        <v>2</v>
      </c>
      <c r="R3981">
        <f t="shared" si="253"/>
        <v>18.329999999999998</v>
      </c>
      <c r="S3981" s="16">
        <f t="shared" si="254"/>
        <v>42069.903437500005</v>
      </c>
      <c r="T3981" s="16">
        <f t="shared" si="2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8315</v>
      </c>
      <c r="P3982" t="s">
        <v>8316</v>
      </c>
      <c r="Q3982" s="9">
        <f t="shared" si="252"/>
        <v>18</v>
      </c>
      <c r="R3982">
        <f t="shared" si="253"/>
        <v>64.290000000000006</v>
      </c>
      <c r="S3982" s="16">
        <f t="shared" si="254"/>
        <v>41795.598923611113</v>
      </c>
      <c r="T3982" s="16">
        <f t="shared" si="2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8315</v>
      </c>
      <c r="P3983" t="s">
        <v>8316</v>
      </c>
      <c r="Q3983" s="9">
        <f t="shared" si="252"/>
        <v>4</v>
      </c>
      <c r="R3983">
        <f t="shared" si="253"/>
        <v>175</v>
      </c>
      <c r="S3983" s="16">
        <f t="shared" si="254"/>
        <v>42508.179965277777</v>
      </c>
      <c r="T3983" s="16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8315</v>
      </c>
      <c r="P3984" t="s">
        <v>8316</v>
      </c>
      <c r="Q3984" s="9">
        <f t="shared" si="252"/>
        <v>20</v>
      </c>
      <c r="R3984">
        <f t="shared" si="253"/>
        <v>34</v>
      </c>
      <c r="S3984" s="16">
        <f t="shared" si="254"/>
        <v>42132.809953703705</v>
      </c>
      <c r="T3984" s="16">
        <f t="shared" si="2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8315</v>
      </c>
      <c r="P3985" t="s">
        <v>8316</v>
      </c>
      <c r="Q3985" s="9">
        <f t="shared" si="252"/>
        <v>35</v>
      </c>
      <c r="R3985">
        <f t="shared" si="253"/>
        <v>84.28</v>
      </c>
      <c r="S3985" s="16">
        <f t="shared" si="254"/>
        <v>41747.86986111111</v>
      </c>
      <c r="T3985" s="16">
        <f t="shared" si="2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8315</v>
      </c>
      <c r="P3986" t="s">
        <v>8316</v>
      </c>
      <c r="Q3986" s="9">
        <f t="shared" si="252"/>
        <v>6</v>
      </c>
      <c r="R3986">
        <f t="shared" si="253"/>
        <v>9.5</v>
      </c>
      <c r="S3986" s="16">
        <f t="shared" si="254"/>
        <v>41920.963472222218</v>
      </c>
      <c r="T3986" s="16">
        <f t="shared" si="2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8315</v>
      </c>
      <c r="P3987" t="s">
        <v>8316</v>
      </c>
      <c r="Q3987" s="9">
        <f t="shared" si="252"/>
        <v>32</v>
      </c>
      <c r="R3987">
        <f t="shared" si="253"/>
        <v>33.74</v>
      </c>
      <c r="S3987" s="16">
        <f t="shared" si="254"/>
        <v>42399.707407407404</v>
      </c>
      <c r="T3987" s="16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8315</v>
      </c>
      <c r="P3988" t="s">
        <v>8316</v>
      </c>
      <c r="Q3988" s="9">
        <f t="shared" si="252"/>
        <v>10</v>
      </c>
      <c r="R3988">
        <f t="shared" si="253"/>
        <v>37.54</v>
      </c>
      <c r="S3988" s="16">
        <f t="shared" si="254"/>
        <v>42467.548541666663</v>
      </c>
      <c r="T3988" s="16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8315</v>
      </c>
      <c r="P3989" t="s">
        <v>8316</v>
      </c>
      <c r="Q3989" s="9">
        <f t="shared" si="252"/>
        <v>38</v>
      </c>
      <c r="R3989">
        <f t="shared" si="253"/>
        <v>11.62</v>
      </c>
      <c r="S3989" s="16">
        <f t="shared" si="254"/>
        <v>41765.92465277778</v>
      </c>
      <c r="T3989" s="16">
        <f t="shared" si="2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8315</v>
      </c>
      <c r="P3990" t="s">
        <v>8316</v>
      </c>
      <c r="Q3990" s="9">
        <f t="shared" si="252"/>
        <v>2</v>
      </c>
      <c r="R3990">
        <f t="shared" si="253"/>
        <v>8</v>
      </c>
      <c r="S3990" s="16">
        <f t="shared" si="254"/>
        <v>42230.08116898148</v>
      </c>
      <c r="T3990" s="16">
        <f t="shared" si="2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8315</v>
      </c>
      <c r="P3991" t="s">
        <v>8316</v>
      </c>
      <c r="Q3991" s="9">
        <f t="shared" si="252"/>
        <v>0</v>
      </c>
      <c r="R3991">
        <f t="shared" si="253"/>
        <v>0</v>
      </c>
      <c r="S3991" s="16">
        <f t="shared" si="254"/>
        <v>42286.749780092592</v>
      </c>
      <c r="T3991" s="16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8315</v>
      </c>
      <c r="P3992" t="s">
        <v>8316</v>
      </c>
      <c r="Q3992" s="9">
        <f t="shared" si="252"/>
        <v>4</v>
      </c>
      <c r="R3992">
        <f t="shared" si="253"/>
        <v>23</v>
      </c>
      <c r="S3992" s="16">
        <f t="shared" si="254"/>
        <v>42401.672372685185</v>
      </c>
      <c r="T3992" s="16">
        <f t="shared" si="2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8315</v>
      </c>
      <c r="P3993" t="s">
        <v>8316</v>
      </c>
      <c r="Q3993" s="9">
        <f t="shared" si="252"/>
        <v>20</v>
      </c>
      <c r="R3993">
        <f t="shared" si="253"/>
        <v>100</v>
      </c>
      <c r="S3993" s="16">
        <f t="shared" si="254"/>
        <v>42125.644467592589</v>
      </c>
      <c r="T3993" s="16">
        <f t="shared" si="2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8315</v>
      </c>
      <c r="P3994" t="s">
        <v>8316</v>
      </c>
      <c r="Q3994" s="9">
        <f t="shared" si="252"/>
        <v>5</v>
      </c>
      <c r="R3994">
        <f t="shared" si="253"/>
        <v>60.11</v>
      </c>
      <c r="S3994" s="16">
        <f t="shared" si="254"/>
        <v>42289.94049768518</v>
      </c>
      <c r="T3994" s="16">
        <f t="shared" si="2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8315</v>
      </c>
      <c r="P3995" t="s">
        <v>8316</v>
      </c>
      <c r="Q3995" s="9">
        <f t="shared" si="252"/>
        <v>0</v>
      </c>
      <c r="R3995">
        <f t="shared" si="253"/>
        <v>3</v>
      </c>
      <c r="S3995" s="16">
        <f t="shared" si="254"/>
        <v>42107.864722222221</v>
      </c>
      <c r="T3995" s="16">
        <f t="shared" si="2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8315</v>
      </c>
      <c r="P3996" t="s">
        <v>8316</v>
      </c>
      <c r="Q3996" s="9">
        <f t="shared" si="252"/>
        <v>0</v>
      </c>
      <c r="R3996">
        <f t="shared" si="253"/>
        <v>5</v>
      </c>
      <c r="S3996" s="16">
        <f t="shared" si="254"/>
        <v>41809.389930555553</v>
      </c>
      <c r="T3996" s="16">
        <f t="shared" si="2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8315</v>
      </c>
      <c r="P3997" t="s">
        <v>8316</v>
      </c>
      <c r="Q3997" s="9">
        <f t="shared" si="252"/>
        <v>35</v>
      </c>
      <c r="R3997">
        <f t="shared" si="253"/>
        <v>17.5</v>
      </c>
      <c r="S3997" s="16">
        <f t="shared" si="254"/>
        <v>42019.683761574073</v>
      </c>
      <c r="T3997" s="16">
        <f t="shared" si="2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8315</v>
      </c>
      <c r="P3998" t="s">
        <v>8316</v>
      </c>
      <c r="Q3998" s="9">
        <f t="shared" si="252"/>
        <v>17</v>
      </c>
      <c r="R3998">
        <f t="shared" si="253"/>
        <v>29.24</v>
      </c>
      <c r="S3998" s="16">
        <f t="shared" si="254"/>
        <v>41950.26694444444</v>
      </c>
      <c r="T3998" s="16">
        <f t="shared" si="2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8315</v>
      </c>
      <c r="P3999" t="s">
        <v>8316</v>
      </c>
      <c r="Q3999" s="9">
        <f t="shared" si="252"/>
        <v>0</v>
      </c>
      <c r="R3999">
        <f t="shared" si="253"/>
        <v>0</v>
      </c>
      <c r="S3999" s="16">
        <f t="shared" si="254"/>
        <v>42069.391446759255</v>
      </c>
      <c r="T3999" s="16">
        <f t="shared" si="2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8315</v>
      </c>
      <c r="P4000" t="s">
        <v>8316</v>
      </c>
      <c r="Q4000" s="9">
        <f t="shared" si="252"/>
        <v>57</v>
      </c>
      <c r="R4000">
        <f t="shared" si="253"/>
        <v>59.58</v>
      </c>
      <c r="S4000" s="16">
        <f t="shared" si="254"/>
        <v>42061.963263888887</v>
      </c>
      <c r="T4000" s="16">
        <f t="shared" si="2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8315</v>
      </c>
      <c r="P4001" t="s">
        <v>8316</v>
      </c>
      <c r="Q4001" s="9">
        <f t="shared" si="252"/>
        <v>17</v>
      </c>
      <c r="R4001">
        <f t="shared" si="253"/>
        <v>82.57</v>
      </c>
      <c r="S4001" s="16">
        <f t="shared" si="254"/>
        <v>41842.828680555554</v>
      </c>
      <c r="T4001" s="16">
        <f t="shared" si="2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8315</v>
      </c>
      <c r="P4002" t="s">
        <v>8316</v>
      </c>
      <c r="Q4002" s="9">
        <f t="shared" si="252"/>
        <v>0</v>
      </c>
      <c r="R4002">
        <f t="shared" si="253"/>
        <v>10</v>
      </c>
      <c r="S4002" s="16">
        <f t="shared" si="254"/>
        <v>42437.64534722222</v>
      </c>
      <c r="T4002" s="16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8315</v>
      </c>
      <c r="P4003" t="s">
        <v>8316</v>
      </c>
      <c r="Q4003" s="9">
        <f t="shared" si="252"/>
        <v>38</v>
      </c>
      <c r="R4003">
        <f t="shared" si="253"/>
        <v>32.36</v>
      </c>
      <c r="S4003" s="16">
        <f t="shared" si="254"/>
        <v>42775.964212962965</v>
      </c>
      <c r="T4003" s="16">
        <f t="shared" si="2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8315</v>
      </c>
      <c r="P4004" t="s">
        <v>8316</v>
      </c>
      <c r="Q4004" s="9">
        <f t="shared" si="252"/>
        <v>2</v>
      </c>
      <c r="R4004">
        <f t="shared" si="253"/>
        <v>5.75</v>
      </c>
      <c r="S4004" s="16">
        <f t="shared" si="254"/>
        <v>41879.043530092589</v>
      </c>
      <c r="T4004" s="16">
        <f t="shared" si="2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8315</v>
      </c>
      <c r="P4005" t="s">
        <v>8316</v>
      </c>
      <c r="Q4005" s="9">
        <f t="shared" si="252"/>
        <v>10</v>
      </c>
      <c r="R4005">
        <f t="shared" si="253"/>
        <v>100.5</v>
      </c>
      <c r="S4005" s="16">
        <f t="shared" si="254"/>
        <v>42020.587349537032</v>
      </c>
      <c r="T4005" s="16">
        <f t="shared" si="25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8315</v>
      </c>
      <c r="P4006" t="s">
        <v>8316</v>
      </c>
      <c r="Q4006" s="9">
        <f t="shared" si="252"/>
        <v>0</v>
      </c>
      <c r="R4006">
        <f t="shared" si="253"/>
        <v>1</v>
      </c>
      <c r="S4006" s="16">
        <f t="shared" si="254"/>
        <v>41890.16269675926</v>
      </c>
      <c r="T4006" s="16">
        <f t="shared" si="2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8315</v>
      </c>
      <c r="P4007" t="s">
        <v>8316</v>
      </c>
      <c r="Q4007" s="9">
        <f t="shared" si="252"/>
        <v>1</v>
      </c>
      <c r="R4007">
        <f t="shared" si="253"/>
        <v>20</v>
      </c>
      <c r="S4007" s="16">
        <f t="shared" si="254"/>
        <v>41872.807696759257</v>
      </c>
      <c r="T4007" s="16">
        <f t="shared" si="2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8315</v>
      </c>
      <c r="P4008" t="s">
        <v>8316</v>
      </c>
      <c r="Q4008" s="9">
        <f t="shared" si="252"/>
        <v>0</v>
      </c>
      <c r="R4008">
        <f t="shared" si="253"/>
        <v>2</v>
      </c>
      <c r="S4008" s="16">
        <f t="shared" si="254"/>
        <v>42391.772997685184</v>
      </c>
      <c r="T4008" s="16">
        <f t="shared" si="2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8315</v>
      </c>
      <c r="P4009" t="s">
        <v>8316</v>
      </c>
      <c r="Q4009" s="9">
        <f t="shared" si="252"/>
        <v>0</v>
      </c>
      <c r="R4009">
        <f t="shared" si="253"/>
        <v>5</v>
      </c>
      <c r="S4009" s="16">
        <f t="shared" si="254"/>
        <v>41848.772928240738</v>
      </c>
      <c r="T4009" s="16">
        <f t="shared" si="25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8315</v>
      </c>
      <c r="P4010" t="s">
        <v>8316</v>
      </c>
      <c r="Q4010" s="9">
        <f t="shared" si="252"/>
        <v>6</v>
      </c>
      <c r="R4010">
        <f t="shared" si="253"/>
        <v>15</v>
      </c>
      <c r="S4010" s="16">
        <f t="shared" si="254"/>
        <v>42177.964201388888</v>
      </c>
      <c r="T4010" s="16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8315</v>
      </c>
      <c r="P4011" t="s">
        <v>8316</v>
      </c>
      <c r="Q4011" s="9">
        <f t="shared" si="252"/>
        <v>4</v>
      </c>
      <c r="R4011">
        <f t="shared" si="253"/>
        <v>25</v>
      </c>
      <c r="S4011" s="16">
        <f t="shared" si="254"/>
        <v>41851.700925925928</v>
      </c>
      <c r="T4011" s="16">
        <f t="shared" si="2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8315</v>
      </c>
      <c r="P4012" t="s">
        <v>8316</v>
      </c>
      <c r="Q4012" s="9">
        <f t="shared" si="252"/>
        <v>24</v>
      </c>
      <c r="R4012">
        <f t="shared" si="253"/>
        <v>45.84</v>
      </c>
      <c r="S4012" s="16">
        <f t="shared" si="254"/>
        <v>41921.770439814813</v>
      </c>
      <c r="T4012" s="16">
        <f t="shared" si="2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8315</v>
      </c>
      <c r="P4013" t="s">
        <v>8316</v>
      </c>
      <c r="Q4013" s="9">
        <f t="shared" si="252"/>
        <v>8</v>
      </c>
      <c r="R4013">
        <f t="shared" si="253"/>
        <v>4.75</v>
      </c>
      <c r="S4013" s="16">
        <f t="shared" si="254"/>
        <v>42002.54488425926</v>
      </c>
      <c r="T4013" s="16">
        <f t="shared" si="2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8315</v>
      </c>
      <c r="P4014" t="s">
        <v>8316</v>
      </c>
      <c r="Q4014" s="9">
        <f t="shared" si="252"/>
        <v>0</v>
      </c>
      <c r="R4014">
        <f t="shared" si="253"/>
        <v>0</v>
      </c>
      <c r="S4014" s="16">
        <f t="shared" si="254"/>
        <v>42096.544548611113</v>
      </c>
      <c r="T4014" s="16">
        <f t="shared" si="2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8315</v>
      </c>
      <c r="P4015" t="s">
        <v>8316</v>
      </c>
      <c r="Q4015" s="9">
        <f t="shared" si="252"/>
        <v>1</v>
      </c>
      <c r="R4015">
        <f t="shared" si="253"/>
        <v>13</v>
      </c>
      <c r="S4015" s="16">
        <f t="shared" si="254"/>
        <v>42021.301192129627</v>
      </c>
      <c r="T4015" s="16">
        <f t="shared" si="2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8315</v>
      </c>
      <c r="P4016" t="s">
        <v>8316</v>
      </c>
      <c r="Q4016" s="9">
        <f t="shared" si="252"/>
        <v>0</v>
      </c>
      <c r="R4016">
        <f t="shared" si="253"/>
        <v>0</v>
      </c>
      <c r="S4016" s="16">
        <f t="shared" si="254"/>
        <v>42419.246168981481</v>
      </c>
      <c r="T4016" s="16">
        <f t="shared" si="2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8315</v>
      </c>
      <c r="P4017" t="s">
        <v>8316</v>
      </c>
      <c r="Q4017" s="9">
        <f t="shared" si="252"/>
        <v>0</v>
      </c>
      <c r="R4017">
        <f t="shared" si="253"/>
        <v>1</v>
      </c>
      <c r="S4017" s="16">
        <f t="shared" si="254"/>
        <v>42174.780821759254</v>
      </c>
      <c r="T4017" s="16">
        <f t="shared" si="25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8315</v>
      </c>
      <c r="P4018" t="s">
        <v>8316</v>
      </c>
      <c r="Q4018" s="9">
        <f t="shared" si="252"/>
        <v>14</v>
      </c>
      <c r="R4018">
        <f t="shared" si="253"/>
        <v>10</v>
      </c>
      <c r="S4018" s="16">
        <f t="shared" si="254"/>
        <v>41869.872685185182</v>
      </c>
      <c r="T4018" s="16">
        <f t="shared" si="2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8315</v>
      </c>
      <c r="P4019" t="s">
        <v>8316</v>
      </c>
      <c r="Q4019" s="9">
        <f t="shared" si="252"/>
        <v>1</v>
      </c>
      <c r="R4019">
        <f t="shared" si="253"/>
        <v>52.5</v>
      </c>
      <c r="S4019" s="16">
        <f t="shared" si="254"/>
        <v>41856.672152777777</v>
      </c>
      <c r="T4019" s="16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8315</v>
      </c>
      <c r="P4020" t="s">
        <v>8316</v>
      </c>
      <c r="Q4020" s="9">
        <f t="shared" si="252"/>
        <v>9</v>
      </c>
      <c r="R4020">
        <f t="shared" si="253"/>
        <v>32.5</v>
      </c>
      <c r="S4020" s="16">
        <f t="shared" si="254"/>
        <v>42620.91097222222</v>
      </c>
      <c r="T4020" s="16">
        <f t="shared" si="2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8315</v>
      </c>
      <c r="P4021" t="s">
        <v>8316</v>
      </c>
      <c r="Q4021" s="9">
        <f t="shared" si="252"/>
        <v>1</v>
      </c>
      <c r="R4021">
        <f t="shared" si="253"/>
        <v>7.25</v>
      </c>
      <c r="S4021" s="16">
        <f t="shared" si="254"/>
        <v>42417.675879629634</v>
      </c>
      <c r="T4021" s="16">
        <f t="shared" si="25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8315</v>
      </c>
      <c r="P4022" t="s">
        <v>8316</v>
      </c>
      <c r="Q4022" s="9">
        <f t="shared" si="252"/>
        <v>17</v>
      </c>
      <c r="R4022">
        <f t="shared" si="253"/>
        <v>33.33</v>
      </c>
      <c r="S4022" s="16">
        <f t="shared" si="254"/>
        <v>42057.190960648149</v>
      </c>
      <c r="T4022" s="16">
        <f t="shared" si="2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8315</v>
      </c>
      <c r="P4023" t="s">
        <v>8316</v>
      </c>
      <c r="Q4023" s="9">
        <f t="shared" si="252"/>
        <v>1</v>
      </c>
      <c r="R4023">
        <f t="shared" si="253"/>
        <v>62.5</v>
      </c>
      <c r="S4023" s="16">
        <f t="shared" si="254"/>
        <v>41878.911550925928</v>
      </c>
      <c r="T4023" s="16">
        <f t="shared" si="2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8315</v>
      </c>
      <c r="P4024" t="s">
        <v>8316</v>
      </c>
      <c r="Q4024" s="9">
        <f t="shared" si="252"/>
        <v>70</v>
      </c>
      <c r="R4024">
        <f t="shared" si="253"/>
        <v>63.56</v>
      </c>
      <c r="S4024" s="16">
        <f t="shared" si="254"/>
        <v>41990.584108796291</v>
      </c>
      <c r="T4024" s="16">
        <f t="shared" si="2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8315</v>
      </c>
      <c r="P4025" t="s">
        <v>8316</v>
      </c>
      <c r="Q4025" s="9">
        <f t="shared" si="252"/>
        <v>0</v>
      </c>
      <c r="R4025">
        <f t="shared" si="253"/>
        <v>0</v>
      </c>
      <c r="S4025" s="16">
        <f t="shared" si="254"/>
        <v>42408.999571759254</v>
      </c>
      <c r="T4025" s="16">
        <f t="shared" si="2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8315</v>
      </c>
      <c r="P4026" t="s">
        <v>8316</v>
      </c>
      <c r="Q4026" s="9">
        <f t="shared" si="252"/>
        <v>1</v>
      </c>
      <c r="R4026">
        <f t="shared" si="253"/>
        <v>10</v>
      </c>
      <c r="S4026" s="16">
        <f t="shared" si="254"/>
        <v>42217.670104166667</v>
      </c>
      <c r="T4026" s="16">
        <f t="shared" si="2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8315</v>
      </c>
      <c r="P4027" t="s">
        <v>8316</v>
      </c>
      <c r="Q4027" s="9">
        <f t="shared" si="252"/>
        <v>5</v>
      </c>
      <c r="R4027">
        <f t="shared" si="253"/>
        <v>62.5</v>
      </c>
      <c r="S4027" s="16">
        <f t="shared" si="254"/>
        <v>42151.237685185188</v>
      </c>
      <c r="T4027" s="16">
        <f t="shared" si="2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8315</v>
      </c>
      <c r="P4028" t="s">
        <v>8316</v>
      </c>
      <c r="Q4028" s="9">
        <f t="shared" si="252"/>
        <v>0</v>
      </c>
      <c r="R4028">
        <f t="shared" si="253"/>
        <v>0</v>
      </c>
      <c r="S4028" s="16">
        <f t="shared" si="254"/>
        <v>42282.655543981484</v>
      </c>
      <c r="T4028" s="16">
        <f t="shared" si="2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8315</v>
      </c>
      <c r="P4029" t="s">
        <v>8316</v>
      </c>
      <c r="Q4029" s="9">
        <f t="shared" si="252"/>
        <v>7</v>
      </c>
      <c r="R4029">
        <f t="shared" si="253"/>
        <v>30.71</v>
      </c>
      <c r="S4029" s="16">
        <f t="shared" si="254"/>
        <v>42768.97084490741</v>
      </c>
      <c r="T4029" s="16">
        <f t="shared" si="2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8315</v>
      </c>
      <c r="P4030" t="s">
        <v>8316</v>
      </c>
      <c r="Q4030" s="9">
        <f t="shared" si="252"/>
        <v>28</v>
      </c>
      <c r="R4030">
        <f t="shared" si="253"/>
        <v>51</v>
      </c>
      <c r="S4030" s="16">
        <f t="shared" si="254"/>
        <v>41765.938657407409</v>
      </c>
      <c r="T4030" s="16">
        <f t="shared" si="2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8315</v>
      </c>
      <c r="P4031" t="s">
        <v>8316</v>
      </c>
      <c r="Q4031" s="9">
        <f t="shared" si="252"/>
        <v>0</v>
      </c>
      <c r="R4031">
        <f t="shared" si="253"/>
        <v>0</v>
      </c>
      <c r="S4031" s="16">
        <f t="shared" si="254"/>
        <v>42322.025115740747</v>
      </c>
      <c r="T4031" s="16">
        <f t="shared" si="25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8315</v>
      </c>
      <c r="P4032" t="s">
        <v>8316</v>
      </c>
      <c r="Q4032" s="9">
        <f t="shared" si="252"/>
        <v>16</v>
      </c>
      <c r="R4032">
        <f t="shared" si="253"/>
        <v>66.67</v>
      </c>
      <c r="S4032" s="16">
        <f t="shared" si="254"/>
        <v>42374.655081018514</v>
      </c>
      <c r="T4032" s="16">
        <f t="shared" si="25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8315</v>
      </c>
      <c r="P4033" t="s">
        <v>8316</v>
      </c>
      <c r="Q4033" s="9">
        <f t="shared" si="252"/>
        <v>0</v>
      </c>
      <c r="R4033">
        <f t="shared" si="253"/>
        <v>0</v>
      </c>
      <c r="S4033" s="16">
        <f t="shared" si="254"/>
        <v>41941.585231481484</v>
      </c>
      <c r="T4033" s="16">
        <f t="shared" si="2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8315</v>
      </c>
      <c r="P4034" t="s">
        <v>8316</v>
      </c>
      <c r="Q4034" s="9">
        <f t="shared" ref="Q4034:Q4097" si="256">ROUND(E4034/D4034*100,0)</f>
        <v>7</v>
      </c>
      <c r="R4034">
        <f t="shared" si="253"/>
        <v>59</v>
      </c>
      <c r="S4034" s="16">
        <f t="shared" si="254"/>
        <v>42293.809212962966</v>
      </c>
      <c r="T4034" s="16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8315</v>
      </c>
      <c r="P4035" t="s">
        <v>8316</v>
      </c>
      <c r="Q4035" s="9">
        <f t="shared" si="256"/>
        <v>26</v>
      </c>
      <c r="R4035">
        <f t="shared" ref="R4035:R4098" si="257">IFERROR(ROUND(E4035/L4035,2),0)</f>
        <v>65.34</v>
      </c>
      <c r="S4035" s="16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8315</v>
      </c>
      <c r="P4036" t="s">
        <v>8316</v>
      </c>
      <c r="Q4036" s="9">
        <f t="shared" si="256"/>
        <v>1</v>
      </c>
      <c r="R4036">
        <f t="shared" si="257"/>
        <v>100</v>
      </c>
      <c r="S4036" s="16">
        <f t="shared" si="258"/>
        <v>42067.947337962964</v>
      </c>
      <c r="T4036" s="16">
        <f t="shared" si="2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8315</v>
      </c>
      <c r="P4037" t="s">
        <v>8316</v>
      </c>
      <c r="Q4037" s="9">
        <f t="shared" si="256"/>
        <v>37</v>
      </c>
      <c r="R4037">
        <f t="shared" si="257"/>
        <v>147.4</v>
      </c>
      <c r="S4037" s="16">
        <f t="shared" si="258"/>
        <v>41903.882951388885</v>
      </c>
      <c r="T4037" s="16">
        <f t="shared" si="25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8315</v>
      </c>
      <c r="P4038" t="s">
        <v>8316</v>
      </c>
      <c r="Q4038" s="9">
        <f t="shared" si="256"/>
        <v>47</v>
      </c>
      <c r="R4038">
        <f t="shared" si="257"/>
        <v>166.06</v>
      </c>
      <c r="S4038" s="16">
        <f t="shared" si="258"/>
        <v>41804.937083333331</v>
      </c>
      <c r="T4038" s="16">
        <f t="shared" si="2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8315</v>
      </c>
      <c r="P4039" t="s">
        <v>8316</v>
      </c>
      <c r="Q4039" s="9">
        <f t="shared" si="256"/>
        <v>11</v>
      </c>
      <c r="R4039">
        <f t="shared" si="257"/>
        <v>40</v>
      </c>
      <c r="S4039" s="16">
        <f t="shared" si="258"/>
        <v>42497.070775462969</v>
      </c>
      <c r="T4039" s="16">
        <f t="shared" si="2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8315</v>
      </c>
      <c r="P4040" t="s">
        <v>8316</v>
      </c>
      <c r="Q4040" s="9">
        <f t="shared" si="256"/>
        <v>12</v>
      </c>
      <c r="R4040">
        <f t="shared" si="257"/>
        <v>75.25</v>
      </c>
      <c r="S4040" s="16">
        <f t="shared" si="258"/>
        <v>41869.798726851855</v>
      </c>
      <c r="T4040" s="16">
        <f t="shared" si="25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8315</v>
      </c>
      <c r="P4041" t="s">
        <v>8316</v>
      </c>
      <c r="Q4041" s="9">
        <f t="shared" si="256"/>
        <v>60</v>
      </c>
      <c r="R4041">
        <f t="shared" si="257"/>
        <v>60</v>
      </c>
      <c r="S4041" s="16">
        <f t="shared" si="258"/>
        <v>42305.670914351853</v>
      </c>
      <c r="T4041" s="16">
        <f t="shared" si="2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8315</v>
      </c>
      <c r="P4042" t="s">
        <v>8316</v>
      </c>
      <c r="Q4042" s="9">
        <f t="shared" si="256"/>
        <v>31</v>
      </c>
      <c r="R4042">
        <f t="shared" si="257"/>
        <v>1250</v>
      </c>
      <c r="S4042" s="16">
        <f t="shared" si="258"/>
        <v>42144.231527777782</v>
      </c>
      <c r="T4042" s="16">
        <f t="shared" si="2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8315</v>
      </c>
      <c r="P4043" t="s">
        <v>8316</v>
      </c>
      <c r="Q4043" s="9">
        <f t="shared" si="256"/>
        <v>0</v>
      </c>
      <c r="R4043">
        <f t="shared" si="257"/>
        <v>10.5</v>
      </c>
      <c r="S4043" s="16">
        <f t="shared" si="258"/>
        <v>42559.474004629628</v>
      </c>
      <c r="T4043" s="16">
        <f t="shared" si="2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8315</v>
      </c>
      <c r="P4044" t="s">
        <v>8316</v>
      </c>
      <c r="Q4044" s="9">
        <f t="shared" si="256"/>
        <v>0</v>
      </c>
      <c r="R4044">
        <f t="shared" si="257"/>
        <v>7</v>
      </c>
      <c r="S4044" s="16">
        <f t="shared" si="258"/>
        <v>41995.084074074075</v>
      </c>
      <c r="T4044" s="16">
        <f t="shared" si="2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8315</v>
      </c>
      <c r="P4045" t="s">
        <v>8316</v>
      </c>
      <c r="Q4045" s="9">
        <f t="shared" si="256"/>
        <v>0</v>
      </c>
      <c r="R4045">
        <f t="shared" si="257"/>
        <v>0</v>
      </c>
      <c r="S4045" s="16">
        <f t="shared" si="258"/>
        <v>41948.957465277781</v>
      </c>
      <c r="T4045" s="16">
        <f t="shared" si="2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8315</v>
      </c>
      <c r="P4046" t="s">
        <v>8316</v>
      </c>
      <c r="Q4046" s="9">
        <f t="shared" si="256"/>
        <v>38</v>
      </c>
      <c r="R4046">
        <f t="shared" si="257"/>
        <v>56.25</v>
      </c>
      <c r="S4046" s="16">
        <f t="shared" si="258"/>
        <v>42074.219699074078</v>
      </c>
      <c r="T4046" s="16">
        <f t="shared" si="2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8315</v>
      </c>
      <c r="P4047" t="s">
        <v>8316</v>
      </c>
      <c r="Q4047" s="9">
        <f t="shared" si="256"/>
        <v>0</v>
      </c>
      <c r="R4047">
        <f t="shared" si="257"/>
        <v>1</v>
      </c>
      <c r="S4047" s="16">
        <f t="shared" si="258"/>
        <v>41842.201261574075</v>
      </c>
      <c r="T4047" s="16">
        <f t="shared" si="2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8315</v>
      </c>
      <c r="P4048" t="s">
        <v>8316</v>
      </c>
      <c r="Q4048" s="9">
        <f t="shared" si="256"/>
        <v>8</v>
      </c>
      <c r="R4048">
        <f t="shared" si="257"/>
        <v>38.33</v>
      </c>
      <c r="S4048" s="16">
        <f t="shared" si="258"/>
        <v>41904.650578703702</v>
      </c>
      <c r="T4048" s="16">
        <f t="shared" si="2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8315</v>
      </c>
      <c r="P4049" t="s">
        <v>8316</v>
      </c>
      <c r="Q4049" s="9">
        <f t="shared" si="256"/>
        <v>2</v>
      </c>
      <c r="R4049">
        <f t="shared" si="257"/>
        <v>27.5</v>
      </c>
      <c r="S4049" s="16">
        <f t="shared" si="258"/>
        <v>41991.022488425922</v>
      </c>
      <c r="T4049" s="16">
        <f t="shared" si="2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8315</v>
      </c>
      <c r="P4050" t="s">
        <v>8316</v>
      </c>
      <c r="Q4050" s="9">
        <f t="shared" si="256"/>
        <v>18</v>
      </c>
      <c r="R4050">
        <f t="shared" si="257"/>
        <v>32.979999999999997</v>
      </c>
      <c r="S4050" s="16">
        <f t="shared" si="258"/>
        <v>42436.509108796294</v>
      </c>
      <c r="T4050" s="16">
        <f t="shared" si="2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8315</v>
      </c>
      <c r="P4051" t="s">
        <v>8316</v>
      </c>
      <c r="Q4051" s="9">
        <f t="shared" si="256"/>
        <v>0</v>
      </c>
      <c r="R4051">
        <f t="shared" si="257"/>
        <v>16</v>
      </c>
      <c r="S4051" s="16">
        <f t="shared" si="258"/>
        <v>42169.958506944444</v>
      </c>
      <c r="T4051" s="16">
        <f t="shared" si="2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8315</v>
      </c>
      <c r="P4052" t="s">
        <v>8316</v>
      </c>
      <c r="Q4052" s="9">
        <f t="shared" si="256"/>
        <v>0</v>
      </c>
      <c r="R4052">
        <f t="shared" si="257"/>
        <v>1</v>
      </c>
      <c r="S4052" s="16">
        <f t="shared" si="258"/>
        <v>41905.636469907404</v>
      </c>
      <c r="T4052" s="16">
        <f t="shared" si="2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8315</v>
      </c>
      <c r="P4053" t="s">
        <v>8316</v>
      </c>
      <c r="Q4053" s="9">
        <f t="shared" si="256"/>
        <v>0</v>
      </c>
      <c r="R4053">
        <f t="shared" si="257"/>
        <v>0</v>
      </c>
      <c r="S4053" s="16">
        <f t="shared" si="258"/>
        <v>41761.810150462967</v>
      </c>
      <c r="T4053" s="16">
        <f t="shared" si="2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8315</v>
      </c>
      <c r="P4054" t="s">
        <v>8316</v>
      </c>
      <c r="Q4054" s="9">
        <f t="shared" si="256"/>
        <v>38</v>
      </c>
      <c r="R4054">
        <f t="shared" si="257"/>
        <v>86.62</v>
      </c>
      <c r="S4054" s="16">
        <f t="shared" si="258"/>
        <v>41865.878657407404</v>
      </c>
      <c r="T4054" s="16">
        <f t="shared" si="2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8315</v>
      </c>
      <c r="P4055" t="s">
        <v>8316</v>
      </c>
      <c r="Q4055" s="9">
        <f t="shared" si="256"/>
        <v>22</v>
      </c>
      <c r="R4055">
        <f t="shared" si="257"/>
        <v>55</v>
      </c>
      <c r="S4055" s="16">
        <f t="shared" si="258"/>
        <v>41928.690138888887</v>
      </c>
      <c r="T4055" s="16">
        <f t="shared" si="2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8315</v>
      </c>
      <c r="P4056" t="s">
        <v>8316</v>
      </c>
      <c r="Q4056" s="9">
        <f t="shared" si="256"/>
        <v>0</v>
      </c>
      <c r="R4056">
        <f t="shared" si="257"/>
        <v>0</v>
      </c>
      <c r="S4056" s="16">
        <f t="shared" si="258"/>
        <v>42613.841261574074</v>
      </c>
      <c r="T4056" s="16">
        <f t="shared" si="2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8315</v>
      </c>
      <c r="P4057" t="s">
        <v>8316</v>
      </c>
      <c r="Q4057" s="9">
        <f t="shared" si="256"/>
        <v>18</v>
      </c>
      <c r="R4057">
        <f t="shared" si="257"/>
        <v>41.95</v>
      </c>
      <c r="S4057" s="16">
        <f t="shared" si="258"/>
        <v>41779.648506944446</v>
      </c>
      <c r="T4057" s="16">
        <f t="shared" si="25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8315</v>
      </c>
      <c r="P4058" t="s">
        <v>8316</v>
      </c>
      <c r="Q4058" s="9">
        <f t="shared" si="256"/>
        <v>53</v>
      </c>
      <c r="R4058">
        <f t="shared" si="257"/>
        <v>88.33</v>
      </c>
      <c r="S4058" s="16">
        <f t="shared" si="258"/>
        <v>42534.933321759265</v>
      </c>
      <c r="T4058" s="16">
        <f t="shared" si="2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8315</v>
      </c>
      <c r="P4059" t="s">
        <v>8316</v>
      </c>
      <c r="Q4059" s="9">
        <f t="shared" si="256"/>
        <v>22</v>
      </c>
      <c r="R4059">
        <f t="shared" si="257"/>
        <v>129.16999999999999</v>
      </c>
      <c r="S4059" s="16">
        <f t="shared" si="258"/>
        <v>42310.968518518523</v>
      </c>
      <c r="T4059" s="16">
        <f t="shared" si="2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8315</v>
      </c>
      <c r="P4060" t="s">
        <v>8316</v>
      </c>
      <c r="Q4060" s="9">
        <f t="shared" si="256"/>
        <v>3</v>
      </c>
      <c r="R4060">
        <f t="shared" si="257"/>
        <v>23.75</v>
      </c>
      <c r="S4060" s="16">
        <f t="shared" si="258"/>
        <v>42446.060694444444</v>
      </c>
      <c r="T4060" s="16">
        <f t="shared" si="2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8315</v>
      </c>
      <c r="P4061" t="s">
        <v>8316</v>
      </c>
      <c r="Q4061" s="9">
        <f t="shared" si="256"/>
        <v>3</v>
      </c>
      <c r="R4061">
        <f t="shared" si="257"/>
        <v>35.71</v>
      </c>
      <c r="S4061" s="16">
        <f t="shared" si="258"/>
        <v>41866.640648148146</v>
      </c>
      <c r="T4061" s="16">
        <f t="shared" si="2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8315</v>
      </c>
      <c r="P4062" t="s">
        <v>8316</v>
      </c>
      <c r="Q4062" s="9">
        <f t="shared" si="256"/>
        <v>3</v>
      </c>
      <c r="R4062">
        <f t="shared" si="257"/>
        <v>57</v>
      </c>
      <c r="S4062" s="16">
        <f t="shared" si="258"/>
        <v>41779.695092592592</v>
      </c>
      <c r="T4062" s="16">
        <f t="shared" si="2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8315</v>
      </c>
      <c r="P4063" t="s">
        <v>8316</v>
      </c>
      <c r="Q4063" s="9">
        <f t="shared" si="256"/>
        <v>0</v>
      </c>
      <c r="R4063">
        <f t="shared" si="257"/>
        <v>0</v>
      </c>
      <c r="S4063" s="16">
        <f t="shared" si="258"/>
        <v>42421.141469907408</v>
      </c>
      <c r="T4063" s="16">
        <f t="shared" si="2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8315</v>
      </c>
      <c r="P4064" t="s">
        <v>8316</v>
      </c>
      <c r="Q4064" s="9">
        <f t="shared" si="256"/>
        <v>2</v>
      </c>
      <c r="R4064">
        <f t="shared" si="257"/>
        <v>163.33000000000001</v>
      </c>
      <c r="S4064" s="16">
        <f t="shared" si="258"/>
        <v>42523.739212962959</v>
      </c>
      <c r="T4064" s="16">
        <f t="shared" si="2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8315</v>
      </c>
      <c r="P4065" t="s">
        <v>8316</v>
      </c>
      <c r="Q4065" s="9">
        <f t="shared" si="256"/>
        <v>1</v>
      </c>
      <c r="R4065">
        <f t="shared" si="257"/>
        <v>15</v>
      </c>
      <c r="S4065" s="16">
        <f t="shared" si="258"/>
        <v>41787.681527777779</v>
      </c>
      <c r="T4065" s="16">
        <f t="shared" si="2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8315</v>
      </c>
      <c r="P4066" t="s">
        <v>8316</v>
      </c>
      <c r="Q4066" s="9">
        <f t="shared" si="256"/>
        <v>19</v>
      </c>
      <c r="R4066">
        <f t="shared" si="257"/>
        <v>64.17</v>
      </c>
      <c r="S4066" s="16">
        <f t="shared" si="258"/>
        <v>42093.588263888887</v>
      </c>
      <c r="T4066" s="16">
        <f t="shared" si="2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8315</v>
      </c>
      <c r="P4067" t="s">
        <v>8316</v>
      </c>
      <c r="Q4067" s="9">
        <f t="shared" si="256"/>
        <v>1</v>
      </c>
      <c r="R4067">
        <f t="shared" si="257"/>
        <v>6.75</v>
      </c>
      <c r="S4067" s="16">
        <f t="shared" si="258"/>
        <v>41833.951516203706</v>
      </c>
      <c r="T4067" s="16">
        <f t="shared" si="2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8315</v>
      </c>
      <c r="P4068" t="s">
        <v>8316</v>
      </c>
      <c r="Q4068" s="9">
        <f t="shared" si="256"/>
        <v>0</v>
      </c>
      <c r="R4068">
        <f t="shared" si="257"/>
        <v>25</v>
      </c>
      <c r="S4068" s="16">
        <f t="shared" si="258"/>
        <v>42479.039212962962</v>
      </c>
      <c r="T4068" s="16">
        <f t="shared" si="2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8315</v>
      </c>
      <c r="P4069" t="s">
        <v>8316</v>
      </c>
      <c r="Q4069" s="9">
        <f t="shared" si="256"/>
        <v>61</v>
      </c>
      <c r="R4069">
        <f t="shared" si="257"/>
        <v>179.12</v>
      </c>
      <c r="S4069" s="16">
        <f t="shared" si="258"/>
        <v>42235.117476851854</v>
      </c>
      <c r="T4069" s="16">
        <f t="shared" si="2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8315</v>
      </c>
      <c r="P4070" t="s">
        <v>8316</v>
      </c>
      <c r="Q4070" s="9">
        <f t="shared" si="256"/>
        <v>1</v>
      </c>
      <c r="R4070">
        <f t="shared" si="257"/>
        <v>34.950000000000003</v>
      </c>
      <c r="S4070" s="16">
        <f t="shared" si="258"/>
        <v>42718.963599537034</v>
      </c>
      <c r="T4070" s="16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8315</v>
      </c>
      <c r="P4071" t="s">
        <v>8316</v>
      </c>
      <c r="Q4071" s="9">
        <f t="shared" si="256"/>
        <v>34</v>
      </c>
      <c r="R4071">
        <f t="shared" si="257"/>
        <v>33.08</v>
      </c>
      <c r="S4071" s="16">
        <f t="shared" si="258"/>
        <v>42022.661527777775</v>
      </c>
      <c r="T4071" s="16">
        <f t="shared" si="2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8315</v>
      </c>
      <c r="P4072" t="s">
        <v>8316</v>
      </c>
      <c r="Q4072" s="9">
        <f t="shared" si="256"/>
        <v>17</v>
      </c>
      <c r="R4072">
        <f t="shared" si="257"/>
        <v>27.5</v>
      </c>
      <c r="S4072" s="16">
        <f t="shared" si="258"/>
        <v>42031.666898148149</v>
      </c>
      <c r="T4072" s="16">
        <f t="shared" si="2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8315</v>
      </c>
      <c r="P4073" t="s">
        <v>8316</v>
      </c>
      <c r="Q4073" s="9">
        <f t="shared" si="256"/>
        <v>0</v>
      </c>
      <c r="R4073">
        <f t="shared" si="257"/>
        <v>0</v>
      </c>
      <c r="S4073" s="16">
        <f t="shared" si="258"/>
        <v>42700.804756944446</v>
      </c>
      <c r="T4073" s="16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8315</v>
      </c>
      <c r="P4074" t="s">
        <v>8316</v>
      </c>
      <c r="Q4074" s="9">
        <f t="shared" si="256"/>
        <v>0</v>
      </c>
      <c r="R4074">
        <f t="shared" si="257"/>
        <v>2</v>
      </c>
      <c r="S4074" s="16">
        <f t="shared" si="258"/>
        <v>41812.77443287037</v>
      </c>
      <c r="T4074" s="16">
        <f t="shared" si="2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8315</v>
      </c>
      <c r="P4075" t="s">
        <v>8316</v>
      </c>
      <c r="Q4075" s="9">
        <f t="shared" si="256"/>
        <v>1</v>
      </c>
      <c r="R4075">
        <f t="shared" si="257"/>
        <v>18.5</v>
      </c>
      <c r="S4075" s="16">
        <f t="shared" si="258"/>
        <v>42078.34520833334</v>
      </c>
      <c r="T4075" s="16">
        <f t="shared" si="2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8315</v>
      </c>
      <c r="P4076" t="s">
        <v>8316</v>
      </c>
      <c r="Q4076" s="9">
        <f t="shared" si="256"/>
        <v>27</v>
      </c>
      <c r="R4076">
        <f t="shared" si="257"/>
        <v>35</v>
      </c>
      <c r="S4076" s="16">
        <f t="shared" si="258"/>
        <v>42283.552951388891</v>
      </c>
      <c r="T4076" s="16">
        <f t="shared" si="2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8315</v>
      </c>
      <c r="P4077" t="s">
        <v>8316</v>
      </c>
      <c r="Q4077" s="9">
        <f t="shared" si="256"/>
        <v>29</v>
      </c>
      <c r="R4077">
        <f t="shared" si="257"/>
        <v>44.31</v>
      </c>
      <c r="S4077" s="16">
        <f t="shared" si="258"/>
        <v>41779.045937499999</v>
      </c>
      <c r="T4077" s="16">
        <f t="shared" si="2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8315</v>
      </c>
      <c r="P4078" t="s">
        <v>8316</v>
      </c>
      <c r="Q4078" s="9">
        <f t="shared" si="256"/>
        <v>0</v>
      </c>
      <c r="R4078">
        <f t="shared" si="257"/>
        <v>0</v>
      </c>
      <c r="S4078" s="16">
        <f t="shared" si="258"/>
        <v>41905.795706018522</v>
      </c>
      <c r="T4078" s="16">
        <f t="shared" si="25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8315</v>
      </c>
      <c r="P4079" t="s">
        <v>8316</v>
      </c>
      <c r="Q4079" s="9">
        <f t="shared" si="256"/>
        <v>9</v>
      </c>
      <c r="R4079">
        <f t="shared" si="257"/>
        <v>222.5</v>
      </c>
      <c r="S4079" s="16">
        <f t="shared" si="258"/>
        <v>42695.7105787037</v>
      </c>
      <c r="T4079" s="16">
        <f t="shared" si="2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8315</v>
      </c>
      <c r="P4080" t="s">
        <v>8316</v>
      </c>
      <c r="Q4080" s="9">
        <f t="shared" si="256"/>
        <v>0</v>
      </c>
      <c r="R4080">
        <f t="shared" si="257"/>
        <v>0</v>
      </c>
      <c r="S4080" s="16">
        <f t="shared" si="258"/>
        <v>42732.787523148145</v>
      </c>
      <c r="T4080" s="16">
        <f t="shared" si="2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8315</v>
      </c>
      <c r="P4081" t="s">
        <v>8316</v>
      </c>
      <c r="Q4081" s="9">
        <f t="shared" si="256"/>
        <v>0</v>
      </c>
      <c r="R4081">
        <f t="shared" si="257"/>
        <v>5</v>
      </c>
      <c r="S4081" s="16">
        <f t="shared" si="258"/>
        <v>42510.938900462963</v>
      </c>
      <c r="T4081" s="16">
        <f t="shared" si="25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8315</v>
      </c>
      <c r="P4082" t="s">
        <v>8316</v>
      </c>
      <c r="Q4082" s="9">
        <f t="shared" si="256"/>
        <v>0</v>
      </c>
      <c r="R4082">
        <f t="shared" si="257"/>
        <v>0</v>
      </c>
      <c r="S4082" s="16">
        <f t="shared" si="258"/>
        <v>42511.698101851856</v>
      </c>
      <c r="T4082" s="16">
        <f t="shared" si="25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8315</v>
      </c>
      <c r="P4083" t="s">
        <v>8316</v>
      </c>
      <c r="Q4083" s="9">
        <f t="shared" si="256"/>
        <v>16</v>
      </c>
      <c r="R4083">
        <f t="shared" si="257"/>
        <v>29.17</v>
      </c>
      <c r="S4083" s="16">
        <f t="shared" si="258"/>
        <v>42041.581307870365</v>
      </c>
      <c r="T4083" s="16">
        <f t="shared" si="2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8315</v>
      </c>
      <c r="P4084" t="s">
        <v>8316</v>
      </c>
      <c r="Q4084" s="9">
        <f t="shared" si="256"/>
        <v>2</v>
      </c>
      <c r="R4084">
        <f t="shared" si="257"/>
        <v>1.5</v>
      </c>
      <c r="S4084" s="16">
        <f t="shared" si="258"/>
        <v>42307.189270833333</v>
      </c>
      <c r="T4084" s="16">
        <f t="shared" si="2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8315</v>
      </c>
      <c r="P4085" t="s">
        <v>8316</v>
      </c>
      <c r="Q4085" s="9">
        <f t="shared" si="256"/>
        <v>22</v>
      </c>
      <c r="R4085">
        <f t="shared" si="257"/>
        <v>126.5</v>
      </c>
      <c r="S4085" s="16">
        <f t="shared" si="258"/>
        <v>42353.761759259258</v>
      </c>
      <c r="T4085" s="16">
        <f t="shared" si="2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8315</v>
      </c>
      <c r="P4086" t="s">
        <v>8316</v>
      </c>
      <c r="Q4086" s="9">
        <f t="shared" si="256"/>
        <v>0</v>
      </c>
      <c r="R4086">
        <f t="shared" si="257"/>
        <v>10</v>
      </c>
      <c r="S4086" s="16">
        <f t="shared" si="258"/>
        <v>42622.436412037037</v>
      </c>
      <c r="T4086" s="16">
        <f t="shared" si="2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8315</v>
      </c>
      <c r="P4087" t="s">
        <v>8316</v>
      </c>
      <c r="Q4087" s="9">
        <f t="shared" si="256"/>
        <v>0</v>
      </c>
      <c r="R4087">
        <f t="shared" si="257"/>
        <v>10</v>
      </c>
      <c r="S4087" s="16">
        <f t="shared" si="258"/>
        <v>42058.603877314818</v>
      </c>
      <c r="T4087" s="16">
        <f t="shared" si="2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8315</v>
      </c>
      <c r="P4088" t="s">
        <v>8316</v>
      </c>
      <c r="Q4088" s="9">
        <f t="shared" si="256"/>
        <v>5</v>
      </c>
      <c r="R4088">
        <f t="shared" si="257"/>
        <v>9.4</v>
      </c>
      <c r="S4088" s="16">
        <f t="shared" si="258"/>
        <v>42304.940960648149</v>
      </c>
      <c r="T4088" s="16">
        <f t="shared" si="25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8315</v>
      </c>
      <c r="P4089" t="s">
        <v>8316</v>
      </c>
      <c r="Q4089" s="9">
        <f t="shared" si="256"/>
        <v>0</v>
      </c>
      <c r="R4089">
        <f t="shared" si="257"/>
        <v>0</v>
      </c>
      <c r="S4089" s="16">
        <f t="shared" si="258"/>
        <v>42538.742893518516</v>
      </c>
      <c r="T4089" s="16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8315</v>
      </c>
      <c r="P4090" t="s">
        <v>8316</v>
      </c>
      <c r="Q4090" s="9">
        <f t="shared" si="256"/>
        <v>11</v>
      </c>
      <c r="R4090">
        <f t="shared" si="257"/>
        <v>72</v>
      </c>
      <c r="S4090" s="16">
        <f t="shared" si="258"/>
        <v>41990.612546296295</v>
      </c>
      <c r="T4090" s="16">
        <f t="shared" si="25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8315</v>
      </c>
      <c r="P4091" t="s">
        <v>8316</v>
      </c>
      <c r="Q4091" s="9">
        <f t="shared" si="256"/>
        <v>5</v>
      </c>
      <c r="R4091">
        <f t="shared" si="257"/>
        <v>30</v>
      </c>
      <c r="S4091" s="16">
        <f t="shared" si="258"/>
        <v>42122.732499999998</v>
      </c>
      <c r="T4091" s="16">
        <f t="shared" si="2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8315</v>
      </c>
      <c r="P4092" t="s">
        <v>8316</v>
      </c>
      <c r="Q4092" s="9">
        <f t="shared" si="256"/>
        <v>3</v>
      </c>
      <c r="R4092">
        <f t="shared" si="257"/>
        <v>10.67</v>
      </c>
      <c r="S4092" s="16">
        <f t="shared" si="258"/>
        <v>42209.67288194444</v>
      </c>
      <c r="T4092" s="16">
        <f t="shared" si="2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8315</v>
      </c>
      <c r="P4093" t="s">
        <v>8316</v>
      </c>
      <c r="Q4093" s="9">
        <f t="shared" si="256"/>
        <v>13</v>
      </c>
      <c r="R4093">
        <f t="shared" si="257"/>
        <v>25.5</v>
      </c>
      <c r="S4093" s="16">
        <f t="shared" si="258"/>
        <v>41990.506377314814</v>
      </c>
      <c r="T4093" s="16">
        <f t="shared" si="2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8315</v>
      </c>
      <c r="P4094" t="s">
        <v>8316</v>
      </c>
      <c r="Q4094" s="9">
        <f t="shared" si="256"/>
        <v>0</v>
      </c>
      <c r="R4094">
        <f t="shared" si="257"/>
        <v>20</v>
      </c>
      <c r="S4094" s="16">
        <f t="shared" si="258"/>
        <v>42039.194988425923</v>
      </c>
      <c r="T4094" s="16">
        <f t="shared" si="25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8315</v>
      </c>
      <c r="P4095" t="s">
        <v>8316</v>
      </c>
      <c r="Q4095" s="9">
        <f t="shared" si="256"/>
        <v>2</v>
      </c>
      <c r="R4095">
        <f t="shared" si="257"/>
        <v>15</v>
      </c>
      <c r="S4095" s="16">
        <f t="shared" si="258"/>
        <v>42178.815891203703</v>
      </c>
      <c r="T4095" s="16">
        <f t="shared" si="2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8315</v>
      </c>
      <c r="P4096" t="s">
        <v>8316</v>
      </c>
      <c r="Q4096" s="9">
        <f t="shared" si="256"/>
        <v>37</v>
      </c>
      <c r="R4096">
        <f t="shared" si="257"/>
        <v>91.25</v>
      </c>
      <c r="S4096" s="16">
        <f t="shared" si="258"/>
        <v>41890.086805555555</v>
      </c>
      <c r="T4096" s="16">
        <f t="shared" si="2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8315</v>
      </c>
      <c r="P4097" t="s">
        <v>8316</v>
      </c>
      <c r="Q4097" s="9">
        <f t="shared" si="256"/>
        <v>3</v>
      </c>
      <c r="R4097">
        <f t="shared" si="257"/>
        <v>800</v>
      </c>
      <c r="S4097" s="16">
        <f t="shared" si="258"/>
        <v>42693.031828703708</v>
      </c>
      <c r="T4097" s="16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8315</v>
      </c>
      <c r="P4098" t="s">
        <v>8316</v>
      </c>
      <c r="Q4098" s="9">
        <f t="shared" ref="Q4098:Q4115" si="260">ROUND(E4098/D4098*100,0)</f>
        <v>11</v>
      </c>
      <c r="R4098">
        <f t="shared" si="257"/>
        <v>80</v>
      </c>
      <c r="S4098" s="16">
        <f t="shared" si="258"/>
        <v>42750.530312499999</v>
      </c>
      <c r="T4098" s="16">
        <f t="shared" si="25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8315</v>
      </c>
      <c r="P4099" t="s">
        <v>8316</v>
      </c>
      <c r="Q4099" s="9">
        <f t="shared" si="260"/>
        <v>0</v>
      </c>
      <c r="R4099">
        <f t="shared" ref="R4099:R4115" si="261">IFERROR(ROUND(E4099/L4099,2),0)</f>
        <v>0</v>
      </c>
      <c r="S4099" s="16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8315</v>
      </c>
      <c r="P4100" t="s">
        <v>8316</v>
      </c>
      <c r="Q4100" s="9">
        <f t="shared" si="260"/>
        <v>0</v>
      </c>
      <c r="R4100">
        <f t="shared" si="261"/>
        <v>0</v>
      </c>
      <c r="S4100" s="16">
        <f t="shared" si="262"/>
        <v>42495.722187499996</v>
      </c>
      <c r="T4100" s="16">
        <f t="shared" si="2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8315</v>
      </c>
      <c r="P4101" t="s">
        <v>8316</v>
      </c>
      <c r="Q4101" s="9">
        <f t="shared" si="260"/>
        <v>1</v>
      </c>
      <c r="R4101">
        <f t="shared" si="261"/>
        <v>50</v>
      </c>
      <c r="S4101" s="16">
        <f t="shared" si="262"/>
        <v>42570.850381944445</v>
      </c>
      <c r="T4101" s="16">
        <f t="shared" si="2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8315</v>
      </c>
      <c r="P4102" t="s">
        <v>8316</v>
      </c>
      <c r="Q4102" s="9">
        <f t="shared" si="260"/>
        <v>0</v>
      </c>
      <c r="R4102">
        <f t="shared" si="261"/>
        <v>0</v>
      </c>
      <c r="S4102" s="16">
        <f t="shared" si="262"/>
        <v>41927.124884259261</v>
      </c>
      <c r="T4102" s="16">
        <f t="shared" si="2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8315</v>
      </c>
      <c r="P4103" t="s">
        <v>8316</v>
      </c>
      <c r="Q4103" s="9">
        <f t="shared" si="260"/>
        <v>0</v>
      </c>
      <c r="R4103">
        <f t="shared" si="261"/>
        <v>0</v>
      </c>
      <c r="S4103" s="16">
        <f t="shared" si="262"/>
        <v>42730.903726851851</v>
      </c>
      <c r="T4103" s="16">
        <f t="shared" si="2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8315</v>
      </c>
      <c r="P4104" t="s">
        <v>8316</v>
      </c>
      <c r="Q4104" s="9">
        <f t="shared" si="260"/>
        <v>27</v>
      </c>
      <c r="R4104">
        <f t="shared" si="261"/>
        <v>22.83</v>
      </c>
      <c r="S4104" s="16">
        <f t="shared" si="262"/>
        <v>42475.848067129627</v>
      </c>
      <c r="T4104" s="16">
        <f t="shared" si="2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8315</v>
      </c>
      <c r="P4105" t="s">
        <v>8316</v>
      </c>
      <c r="Q4105" s="9">
        <f t="shared" si="260"/>
        <v>10</v>
      </c>
      <c r="R4105">
        <f t="shared" si="261"/>
        <v>16.670000000000002</v>
      </c>
      <c r="S4105" s="16">
        <f t="shared" si="262"/>
        <v>42188.83293981482</v>
      </c>
      <c r="T4105" s="16">
        <f t="shared" si="2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8315</v>
      </c>
      <c r="P4106" t="s">
        <v>8316</v>
      </c>
      <c r="Q4106" s="9">
        <f t="shared" si="260"/>
        <v>21</v>
      </c>
      <c r="R4106">
        <f t="shared" si="261"/>
        <v>45.79</v>
      </c>
      <c r="S4106" s="16">
        <f t="shared" si="262"/>
        <v>42640.278171296297</v>
      </c>
      <c r="T4106" s="16">
        <f t="shared" si="2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8315</v>
      </c>
      <c r="P4107" t="s">
        <v>8316</v>
      </c>
      <c r="Q4107" s="9">
        <f t="shared" si="260"/>
        <v>7</v>
      </c>
      <c r="R4107">
        <f t="shared" si="261"/>
        <v>383.33</v>
      </c>
      <c r="S4107" s="16">
        <f t="shared" si="262"/>
        <v>42697.010520833333</v>
      </c>
      <c r="T4107" s="16">
        <f t="shared" si="2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8315</v>
      </c>
      <c r="P4108" t="s">
        <v>8316</v>
      </c>
      <c r="Q4108" s="9">
        <f t="shared" si="260"/>
        <v>71</v>
      </c>
      <c r="R4108">
        <f t="shared" si="261"/>
        <v>106.97</v>
      </c>
      <c r="S4108" s="16">
        <f t="shared" si="262"/>
        <v>42053.049375000002</v>
      </c>
      <c r="T4108" s="16">
        <f t="shared" si="2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8315</v>
      </c>
      <c r="P4109" t="s">
        <v>8316</v>
      </c>
      <c r="Q4109" s="9">
        <f t="shared" si="260"/>
        <v>2</v>
      </c>
      <c r="R4109">
        <f t="shared" si="261"/>
        <v>10.25</v>
      </c>
      <c r="S4109" s="16">
        <f t="shared" si="262"/>
        <v>41883.916678240741</v>
      </c>
      <c r="T4109" s="16">
        <f t="shared" si="2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8315</v>
      </c>
      <c r="P4110" t="s">
        <v>8316</v>
      </c>
      <c r="Q4110" s="9">
        <f t="shared" si="260"/>
        <v>2</v>
      </c>
      <c r="R4110">
        <f t="shared" si="261"/>
        <v>59</v>
      </c>
      <c r="S4110" s="16">
        <f t="shared" si="262"/>
        <v>42767.031678240746</v>
      </c>
      <c r="T4110" s="16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8315</v>
      </c>
      <c r="P4111" t="s">
        <v>8316</v>
      </c>
      <c r="Q4111" s="9">
        <f t="shared" si="260"/>
        <v>0</v>
      </c>
      <c r="R4111">
        <f t="shared" si="261"/>
        <v>0</v>
      </c>
      <c r="S4111" s="16">
        <f t="shared" si="262"/>
        <v>42307.539398148147</v>
      </c>
      <c r="T4111" s="16">
        <f t="shared" si="2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8315</v>
      </c>
      <c r="P4112" t="s">
        <v>8316</v>
      </c>
      <c r="Q4112" s="9">
        <f t="shared" si="260"/>
        <v>29</v>
      </c>
      <c r="R4112">
        <f t="shared" si="261"/>
        <v>14.33</v>
      </c>
      <c r="S4112" s="16">
        <f t="shared" si="262"/>
        <v>42512.626747685179</v>
      </c>
      <c r="T4112" s="16">
        <f t="shared" si="26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8315</v>
      </c>
      <c r="P4113" t="s">
        <v>8316</v>
      </c>
      <c r="Q4113" s="9">
        <f t="shared" si="260"/>
        <v>3</v>
      </c>
      <c r="R4113">
        <f t="shared" si="261"/>
        <v>15.67</v>
      </c>
      <c r="S4113" s="16">
        <f t="shared" si="262"/>
        <v>42029.135879629626</v>
      </c>
      <c r="T4113" s="16">
        <f t="shared" si="26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8315</v>
      </c>
      <c r="P4114" t="s">
        <v>8316</v>
      </c>
      <c r="Q4114" s="9">
        <f t="shared" si="260"/>
        <v>0</v>
      </c>
      <c r="R4114">
        <f t="shared" si="261"/>
        <v>1</v>
      </c>
      <c r="S4114" s="16">
        <f t="shared" si="262"/>
        <v>42400.946597222224</v>
      </c>
      <c r="T4114" s="16">
        <f t="shared" si="2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8315</v>
      </c>
      <c r="P4115" t="s">
        <v>8316</v>
      </c>
      <c r="Q4115" s="9">
        <f t="shared" si="260"/>
        <v>0</v>
      </c>
      <c r="R4115">
        <f t="shared" si="261"/>
        <v>1</v>
      </c>
      <c r="S4115" s="16">
        <f t="shared" si="262"/>
        <v>42358.573182870372</v>
      </c>
      <c r="T4115" s="16">
        <f t="shared" si="263"/>
        <v>42377.273611111115</v>
      </c>
    </row>
  </sheetData>
  <autoFilter ref="A1:T4115" xr:uid="{00000000-0001-0000-0000-000000000000}">
    <filterColumn colId="15">
      <filters>
        <filter val="plays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"canceled 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Q1:Q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percentile" val="50"/>
        <cfvo type="max"/>
        <color rgb="FFFF0000"/>
        <color theme="4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D5D3E-3AEF-4867-AFE2-A77058A9CA14}">
  <dimension ref="A1:E18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EF090-BB71-4F86-903A-FFA96C43F614}">
  <dimension ref="A1:H13"/>
  <sheetViews>
    <sheetView workbookViewId="0">
      <selection activeCell="G26" sqref="G26"/>
    </sheetView>
  </sheetViews>
  <sheetFormatPr defaultRowHeight="15" x14ac:dyDescent="0.25"/>
  <cols>
    <col min="1" max="1" width="14" bestFit="1" customWidth="1"/>
    <col min="2" max="2" width="14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0" t="s">
        <v>8382</v>
      </c>
      <c r="B1" s="10" t="s">
        <v>8414</v>
      </c>
      <c r="C1" s="10" t="s">
        <v>8398</v>
      </c>
      <c r="D1" s="10" t="s">
        <v>8399</v>
      </c>
      <c r="E1" s="10" t="s">
        <v>8400</v>
      </c>
      <c r="F1" s="10" t="s">
        <v>8401</v>
      </c>
      <c r="G1" s="10" t="s">
        <v>8402</v>
      </c>
      <c r="H1" s="10" t="s">
        <v>8403</v>
      </c>
    </row>
    <row r="2" spans="1:8" x14ac:dyDescent="0.25">
      <c r="A2" t="s">
        <v>8404</v>
      </c>
      <c r="B2">
        <f>COUNTIFS(KickStarter!$P:$P, "plays", KickStarter!$D:$D, "&gt;=0", KickStarter!$D:$D, "&lt;1000", KickStarter!$F:$F, "successful")</f>
        <v>141</v>
      </c>
      <c r="C2">
        <f>COUNTIFS(KickStarter!$P:$P, "plays", KickStarter!$D:$D, "&gt;=0", KickStarter!$D:$D, "&lt;1000", KickStarter!$F:$F, "failed")</f>
        <v>45</v>
      </c>
      <c r="D2">
        <f>COUNTIFS(KickStarter!$P:$P, "plays", KickStarter!$D:$D, "&gt;=0", KickStarter!$D:$D, "&lt;1000", KickStarter!$F:$F, "canceled")</f>
        <v>0</v>
      </c>
      <c r="E2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 t="shared" si="0"/>
        <v>0</v>
      </c>
    </row>
    <row r="3" spans="1:8" x14ac:dyDescent="0.25">
      <c r="A3" t="s">
        <v>8405</v>
      </c>
      <c r="B3">
        <f>COUNTIFS(KickStarter!$P:$P, "plays", KickStarter!$D:$D, "&gt;=1000", KickStarter!$D:$D, "&lt;5000", KickStarter!$F:$F, "successful")</f>
        <v>388</v>
      </c>
      <c r="C3">
        <f>COUNTIFS(KickStarter!$P:$P, "plays", KickStarter!$D:$D, "&gt;=1000", KickStarter!$D:$D, "&lt;5000", KickStarter!$F:$F, "failed")</f>
        <v>146</v>
      </c>
      <c r="D3">
        <f>COUNTIFS(KickStarter!$P:$P, "plays", KickStarter!$D:$D, "&gt;=1000", KickStarter!$D:$D, "&lt;5000", KickStarter!$F:$F, "canceled")</f>
        <v>0</v>
      </c>
      <c r="E3">
        <f t="shared" ref="E3:E13" si="1">SUM(B3:D3)</f>
        <v>534</v>
      </c>
      <c r="F3" s="19">
        <f t="shared" ref="F3:F13" si="2">B3/$E3</f>
        <v>0.72659176029962547</v>
      </c>
      <c r="G3" s="19">
        <f t="shared" si="0"/>
        <v>0.27340823970037453</v>
      </c>
      <c r="H3" s="19">
        <f t="shared" si="0"/>
        <v>0</v>
      </c>
    </row>
    <row r="4" spans="1:8" x14ac:dyDescent="0.25">
      <c r="A4" t="s">
        <v>8415</v>
      </c>
      <c r="B4">
        <f>COUNTIFS(KickStarter!$P:$P, "plays", KickStarter!$D:$D, "&gt;5000", KickStarter!$D:$D, "&lt;10000", KickStarter!$F:$F, "successful")</f>
        <v>44</v>
      </c>
      <c r="C4">
        <f>COUNTIFS(KickStarter!$P:$P, "plays", KickStarter!$D:$D, "&gt;5000", KickStarter!$D:$D, "&lt;10000", KickStarter!$F:$F, "failed")</f>
        <v>41</v>
      </c>
      <c r="D4">
        <f>COUNTIFS(KickStarter!$P:$P, "plays", KickStarter!$D:$D, "&gt;5000", KickStarter!$D:$D, "&lt;10000", KickStarter!$F:$F, "canceled")</f>
        <v>0</v>
      </c>
      <c r="E4">
        <f t="shared" si="1"/>
        <v>85</v>
      </c>
      <c r="F4" s="19">
        <f t="shared" si="2"/>
        <v>0.51764705882352946</v>
      </c>
      <c r="G4" s="19">
        <f t="shared" si="0"/>
        <v>0.4823529411764706</v>
      </c>
      <c r="H4" s="19">
        <f t="shared" si="0"/>
        <v>0</v>
      </c>
    </row>
    <row r="5" spans="1:8" x14ac:dyDescent="0.25">
      <c r="A5" t="s">
        <v>8406</v>
      </c>
      <c r="B5">
        <f>COUNTIFS(KickStarter!$P:$P, "plays", KickStarter!$D:$D, "&gt;=10000", KickStarter!$D:$D, "&lt;15000", KickStarter!$F:$F, "successful")</f>
        <v>39</v>
      </c>
      <c r="C5">
        <f>COUNTIFS(KickStarter!$P:$P, "plays", KickStarter!$D:$D, "&gt;=10000", KickStarter!$D:$D, "&lt;15000", KickStarter!$F:$F, "failed")</f>
        <v>33</v>
      </c>
      <c r="D5">
        <f>COUNTIFS(KickStarter!$P:$P, "plays", KickStarter!$D:$D, "&gt;=10000", KickStarter!$D:$D, "&lt;15000", KickStarter!$F:$F, "canceled")</f>
        <v>0</v>
      </c>
      <c r="E5">
        <f t="shared" si="1"/>
        <v>72</v>
      </c>
      <c r="F5" s="19">
        <f t="shared" si="2"/>
        <v>0.54166666666666663</v>
      </c>
      <c r="G5" s="19">
        <f t="shared" si="0"/>
        <v>0.45833333333333331</v>
      </c>
      <c r="H5" s="19">
        <f t="shared" si="0"/>
        <v>0</v>
      </c>
    </row>
    <row r="6" spans="1:8" x14ac:dyDescent="0.25">
      <c r="A6" t="s">
        <v>8408</v>
      </c>
      <c r="B6">
        <f>COUNTIFS(KickStarter!$P:$P, "plays", KickStarter!$D:$D, "&gt;=15000", KickStarter!$D:$D, "&lt;20000", KickStarter!$F:$F, "successful")</f>
        <v>12</v>
      </c>
      <c r="C6">
        <f>COUNTIFS(KickStarter!$P:$P, "plays", KickStarter!$D:$D, "&gt;=15000", KickStarter!$D:$D, "&lt;20000", KickStarter!$F:$F, "failed")</f>
        <v>12</v>
      </c>
      <c r="D6">
        <f>COUNTIFS(KickStarter!$P:$P, "plays", KickStarter!$D:$D, "&gt;=15000", KickStarter!$D:$D, "&lt;20000", KickStarter!$F:$F, "canceled")</f>
        <v>0</v>
      </c>
      <c r="E6">
        <f t="shared" si="1"/>
        <v>24</v>
      </c>
      <c r="F6" s="19">
        <f t="shared" si="2"/>
        <v>0.5</v>
      </c>
      <c r="G6" s="19">
        <f t="shared" si="0"/>
        <v>0.5</v>
      </c>
      <c r="H6" s="19">
        <f t="shared" si="0"/>
        <v>0</v>
      </c>
    </row>
    <row r="7" spans="1:8" x14ac:dyDescent="0.25">
      <c r="A7" t="s">
        <v>8407</v>
      </c>
      <c r="B7">
        <f>COUNTIFS(KickStarter!$P:$P, "plays", KickStarter!$D:$D, "&gt;=20000", KickStarter!$D:$D, "&lt;25000", KickStarter!$F:$F, "successful")</f>
        <v>9</v>
      </c>
      <c r="C7">
        <f>COUNTIFS(KickStarter!$P:$P, "plays", KickStarter!$D:$D, "&gt;=20000", KickStarter!$D:$D, "&lt;25000", KickStarter!$F:$F, "failed")</f>
        <v>11</v>
      </c>
      <c r="D7">
        <f>COUNTIFS(KickStarter!$P:$P, "plays", KickStarter!$D:$D, "&gt;=20000", KickStarter!$D:$D, "&lt;25000", KickStarter!$F:$F, "canceled")</f>
        <v>0</v>
      </c>
      <c r="E7">
        <f t="shared" si="1"/>
        <v>20</v>
      </c>
      <c r="F7" s="19">
        <f t="shared" si="2"/>
        <v>0.45</v>
      </c>
      <c r="G7" s="19">
        <f t="shared" si="0"/>
        <v>0.55000000000000004</v>
      </c>
      <c r="H7" s="19">
        <f t="shared" si="0"/>
        <v>0</v>
      </c>
    </row>
    <row r="8" spans="1:8" x14ac:dyDescent="0.25">
      <c r="A8" t="s">
        <v>8409</v>
      </c>
      <c r="B8">
        <f>COUNTIFS(KickStarter!$P:$P, "plays", KickStarter!$D:$D, "&gt;=25000", KickStarter!$D:$D, "&lt;30000", KickStarter!$F:$F, "successful")</f>
        <v>1</v>
      </c>
      <c r="C8">
        <f>COUNTIFS(KickStarter!$P:$P, "plays", KickStarter!$D:$D, "&gt;=25000", KickStarter!$D:$D, "&lt;30000", KickStarter!$F:$F, "failed")</f>
        <v>4</v>
      </c>
      <c r="D8">
        <f>COUNTIFS(KickStarter!$P:$P, "plays", KickStarter!$D:$D, "&gt;=25000", KickStarter!$D:$D, "&lt;30000", KickStarter!$F:$F, "canceled")</f>
        <v>0</v>
      </c>
      <c r="E8">
        <f t="shared" si="1"/>
        <v>5</v>
      </c>
      <c r="F8" s="19">
        <f t="shared" si="2"/>
        <v>0.2</v>
      </c>
      <c r="G8" s="19">
        <f t="shared" si="0"/>
        <v>0.8</v>
      </c>
      <c r="H8" s="19">
        <f t="shared" si="0"/>
        <v>0</v>
      </c>
    </row>
    <row r="9" spans="1:8" x14ac:dyDescent="0.25">
      <c r="A9" t="s">
        <v>8410</v>
      </c>
      <c r="B9">
        <f>COUNTIFS(KickStarter!$P:$P, "plays", KickStarter!$D:$D, "&gt;=30000", KickStarter!$D:$D, "&lt;35000", KickStarter!$F:$F, "successful")</f>
        <v>3</v>
      </c>
      <c r="C9">
        <f>COUNTIFS(KickStarter!$P:$P, "plays", KickStarter!$D:$D, "&gt;=30000", KickStarter!$D:$D, "&lt;35000", KickStarter!$F:$F, "failed")</f>
        <v>8</v>
      </c>
      <c r="D9">
        <f>COUNTIFS(KickStarter!$P:$P, "plays", KickStarter!$D:$D, "&gt;=30000", KickStarter!$D:$D, "&lt;35000", KickStarter!$F:$F, "canceled")</f>
        <v>0</v>
      </c>
      <c r="E9">
        <f t="shared" si="1"/>
        <v>11</v>
      </c>
      <c r="F9" s="19">
        <f t="shared" si="2"/>
        <v>0.27272727272727271</v>
      </c>
      <c r="G9" s="19">
        <f t="shared" si="0"/>
        <v>0.72727272727272729</v>
      </c>
      <c r="H9" s="19">
        <f t="shared" si="0"/>
        <v>0</v>
      </c>
    </row>
    <row r="10" spans="1:8" x14ac:dyDescent="0.25">
      <c r="A10" t="s">
        <v>8411</v>
      </c>
      <c r="B10">
        <f>COUNTIFS(KickStarter!$P:$P, "plays", KickStarter!$D:$D, "&gt;=35000", KickStarter!$D:$D, "&lt;40000", KickStarter!$F:$F, "successful")</f>
        <v>4</v>
      </c>
      <c r="C10">
        <f>COUNTIFS(KickStarter!$P:$P, "plays", KickStarter!$D:$D, "&gt;=35000", KickStarter!$D:$D, "&lt;40000", KickStarter!$F:$F, "failed")</f>
        <v>2</v>
      </c>
      <c r="D10">
        <f>COUNTIFS(KickStarter!$P:$P, "plays", KickStarter!$D:$D, "&gt;=35000", KickStarter!$D:$D, "&lt;40000", KickStarter!$F:$F, "canceled")</f>
        <v>0</v>
      </c>
      <c r="E10">
        <f t="shared" si="1"/>
        <v>6</v>
      </c>
      <c r="F10" s="19">
        <f t="shared" si="2"/>
        <v>0.66666666666666663</v>
      </c>
      <c r="G10" s="19">
        <f t="shared" si="0"/>
        <v>0.33333333333333331</v>
      </c>
      <c r="H10" s="19">
        <f t="shared" si="0"/>
        <v>0</v>
      </c>
    </row>
    <row r="11" spans="1:8" x14ac:dyDescent="0.25">
      <c r="A11" t="s">
        <v>8412</v>
      </c>
      <c r="B11">
        <f>COUNTIFS(KickStarter!$P:$P, "plays", KickStarter!$D:$D, "&gt;=40000", KickStarter!$D:$D, "&lt;45000", KickStarter!$F:$F, "successful")</f>
        <v>2</v>
      </c>
      <c r="C11">
        <f>COUNTIFS(KickStarter!$P:$P, "plays", KickStarter!$D:$D, "&gt;=40000", KickStarter!$D:$D, "&lt;45000", KickStarter!$F:$F, "failed")</f>
        <v>1</v>
      </c>
      <c r="D11">
        <f>COUNTIFS(KickStarter!$P:$P, "plays", KickStarter!$D:$D, "&gt;=40000", KickStarter!$D:$D, "&lt;45000", KickStarter!$F:$F, "canceled")</f>
        <v>0</v>
      </c>
      <c r="E11">
        <f t="shared" si="1"/>
        <v>3</v>
      </c>
      <c r="F11" s="19">
        <f t="shared" si="2"/>
        <v>0.66666666666666663</v>
      </c>
      <c r="G11" s="19">
        <f t="shared" si="0"/>
        <v>0.33333333333333331</v>
      </c>
      <c r="H11" s="19">
        <f t="shared" si="0"/>
        <v>0</v>
      </c>
    </row>
    <row r="12" spans="1:8" x14ac:dyDescent="0.25">
      <c r="A12" t="s">
        <v>8416</v>
      </c>
      <c r="B12">
        <f>COUNTIFS(KickStarter!$P:$P, "plays", KickStarter!$D:$D, "&gt;=45000", KickStarter!$D:$D, "&lt;50000", KickStarter!$F:$F, "successful")</f>
        <v>0</v>
      </c>
      <c r="C12">
        <f>COUNTIFS(KickStarter!$P:$P, "plays", KickStarter!$D:$D, "&gt;=45000", KickStarter!$D:$D, "&lt;50000", KickStarter!$F:$F, "failed")</f>
        <v>1</v>
      </c>
      <c r="D12">
        <f>COUNTIFS(KickStarter!$P:$P, "plays", KickStarter!$D:$D, "&gt;=45000", KickStarter!$D:$D, "&lt;50000", KickStarter!$F:$F, "canceled")</f>
        <v>0</v>
      </c>
      <c r="E12">
        <f t="shared" si="1"/>
        <v>1</v>
      </c>
      <c r="F12" s="19">
        <f t="shared" si="2"/>
        <v>0</v>
      </c>
      <c r="G12" s="19">
        <f t="shared" si="0"/>
        <v>1</v>
      </c>
      <c r="H12" s="19">
        <f t="shared" si="0"/>
        <v>0</v>
      </c>
    </row>
    <row r="13" spans="1:8" x14ac:dyDescent="0.25">
      <c r="A13" t="s">
        <v>8413</v>
      </c>
      <c r="B13">
        <f>COUNTIFS(KickStarter!$P:$P, "plays", KickStarter!$D:$D, "&gt;=50000", KickStarter!$F:$F, "successful")</f>
        <v>2</v>
      </c>
      <c r="C13">
        <f>COUNTIFS(KickStarter!$P:$P, "plays", KickStarter!$D:$D, "&gt;=50000", KickStarter!$F:$F, "failed")</f>
        <v>14</v>
      </c>
      <c r="D13">
        <f>COUNTIFS(KickStarter!$P:$P, "plays", KickStarter!$D:$D, "&gt;=50000", KickStarter!$F:$F, "canceled")</f>
        <v>0</v>
      </c>
      <c r="E13">
        <f t="shared" si="1"/>
        <v>16</v>
      </c>
      <c r="F13" s="19">
        <f t="shared" si="2"/>
        <v>0.125</v>
      </c>
      <c r="G13" s="19">
        <f t="shared" si="0"/>
        <v>0.875</v>
      </c>
      <c r="H13" s="19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33712-2FA2-44C7-B0AB-D3E10027F8BA}">
  <dimension ref="A2:F7"/>
  <sheetViews>
    <sheetView workbookViewId="0">
      <selection activeCell="G54" sqref="G5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6" x14ac:dyDescent="0.25">
      <c r="A2" s="13" t="s">
        <v>8222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8315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  <row r="7" spans="1:6" x14ac:dyDescent="0.25">
      <c r="A7" s="14" t="s">
        <v>8361</v>
      </c>
      <c r="B7" s="15">
        <v>37</v>
      </c>
      <c r="C7" s="15">
        <v>493</v>
      </c>
      <c r="D7" s="15">
        <v>24</v>
      </c>
      <c r="E7" s="15">
        <v>839</v>
      </c>
      <c r="F7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34971-F2C3-4B40-B290-D64A11E8B85A}">
  <dimension ref="A1:E7"/>
  <sheetViews>
    <sheetView workbookViewId="0">
      <selection activeCell="A27" sqref="A27:XFD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DF4F1-8225-4D5C-8EE9-BACCBB74E090}">
  <dimension ref="A1:F18"/>
  <sheetViews>
    <sheetView topLeftCell="E1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8364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7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7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7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7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7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7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7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7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7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7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7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7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2E60E-1DFA-46F4-8F41-E7B67D167E74}">
  <dimension ref="A1:E6"/>
  <sheetViews>
    <sheetView workbookViewId="0">
      <selection activeCell="E2" sqref="E2:E6"/>
    </sheetView>
  </sheetViews>
  <sheetFormatPr defaultRowHeight="15" x14ac:dyDescent="0.25"/>
  <cols>
    <col min="1" max="1" width="17.5703125" customWidth="1"/>
    <col min="2" max="2" width="39.42578125" customWidth="1"/>
  </cols>
  <sheetData>
    <row r="1" spans="1:5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8307</v>
      </c>
    </row>
    <row r="2" spans="1:5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17, FALSE)</f>
        <v>51.79</v>
      </c>
    </row>
    <row r="3" spans="1:5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17, FALSE)</f>
        <v>36.07</v>
      </c>
    </row>
    <row r="4" spans="1:5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17, FALSE)</f>
        <v>33.03</v>
      </c>
    </row>
    <row r="5" spans="1:5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17, FALSE)</f>
        <v>44.92</v>
      </c>
    </row>
    <row r="6" spans="1:5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17, 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CF4DC-7F88-4E7C-8642-1123AF9E1D54}">
  <dimension ref="A1:C14"/>
  <sheetViews>
    <sheetView zoomScale="70" zoomScaleNormal="70" workbookViewId="0">
      <selection activeCell="E15" sqref="E15"/>
    </sheetView>
  </sheetViews>
  <sheetFormatPr defaultRowHeight="15" x14ac:dyDescent="0.25"/>
  <cols>
    <col min="1" max="1" width="28.42578125" bestFit="1" customWidth="1"/>
    <col min="2" max="2" width="11.140625" bestFit="1" customWidth="1"/>
    <col min="3" max="3" width="12.1406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8391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8392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8393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8395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8396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Andres Hernandez</cp:lastModifiedBy>
  <dcterms:created xsi:type="dcterms:W3CDTF">2017-04-20T15:17:24Z</dcterms:created>
  <dcterms:modified xsi:type="dcterms:W3CDTF">2022-02-14T04:31:07Z</dcterms:modified>
</cp:coreProperties>
</file>