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9AE91833-E7C6-9A4A-935A-16B53B61BFA5}" xr6:coauthVersionLast="45" xr6:coauthVersionMax="45" xr10:uidLastSave="{00000000-0000-0000-0000-000000000000}"/>
  <bookViews>
    <workbookView xWindow="680" yWindow="960" windowWidth="27840" windowHeight="16040" activeTab="7" xr2:uid="{00000000-000D-0000-FFFF-FFFF00000000}"/>
  </bookViews>
  <sheets>
    <sheet name="Diagramm1" sheetId="2" r:id="rId1"/>
    <sheet name="Diagramm2" sheetId="3" r:id="rId2"/>
    <sheet name="WMT" sheetId="1" r:id="rId3"/>
    <sheet name="Bm" sheetId="5" r:id="rId4"/>
    <sheet name="dBm" sheetId="6" r:id="rId5"/>
    <sheet name="GBMM" sheetId="7" r:id="rId6"/>
    <sheet name="EV" sheetId="8" r:id="rId7"/>
    <sheet name="GBM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4" l="1"/>
  <c r="B34" i="4"/>
  <c r="F51" i="4"/>
  <c r="F33" i="4"/>
  <c r="F34" i="4" s="1"/>
  <c r="F32" i="4"/>
  <c r="G18" i="4"/>
  <c r="G32" i="4" s="1"/>
  <c r="G5" i="4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DB5" i="4" s="1"/>
  <c r="B3" i="4"/>
  <c r="G19" i="4" s="1"/>
  <c r="F35" i="4" l="1"/>
  <c r="F36" i="4" s="1"/>
  <c r="F37" i="4" s="1"/>
  <c r="F38" i="4" s="1"/>
  <c r="F39" i="4" s="1"/>
  <c r="F40" i="4" s="1"/>
  <c r="F41" i="4" s="1"/>
  <c r="F42" i="4" s="1"/>
  <c r="F44" i="4"/>
  <c r="F45" i="4"/>
  <c r="I19" i="4"/>
  <c r="M19" i="4"/>
  <c r="Q19" i="4"/>
  <c r="U19" i="4"/>
  <c r="Y19" i="4"/>
  <c r="AC19" i="4"/>
  <c r="AG19" i="4"/>
  <c r="AK19" i="4"/>
  <c r="AO19" i="4"/>
  <c r="AS19" i="4"/>
  <c r="AW19" i="4"/>
  <c r="BA19" i="4"/>
  <c r="BE19" i="4"/>
  <c r="BI19" i="4"/>
  <c r="BM19" i="4"/>
  <c r="BQ19" i="4"/>
  <c r="BU19" i="4"/>
  <c r="BY19" i="4"/>
  <c r="CC19" i="4"/>
  <c r="CG19" i="4"/>
  <c r="CK19" i="4"/>
  <c r="CO19" i="4"/>
  <c r="CS19" i="4"/>
  <c r="CW19" i="4"/>
  <c r="DA19" i="4"/>
  <c r="J20" i="4"/>
  <c r="N20" i="4"/>
  <c r="R20" i="4"/>
  <c r="V20" i="4"/>
  <c r="Z20" i="4"/>
  <c r="AD20" i="4"/>
  <c r="AH20" i="4"/>
  <c r="AL20" i="4"/>
  <c r="AP20" i="4"/>
  <c r="AT20" i="4"/>
  <c r="AX20" i="4"/>
  <c r="BB20" i="4"/>
  <c r="BF20" i="4"/>
  <c r="BJ20" i="4"/>
  <c r="BN20" i="4"/>
  <c r="BR20" i="4"/>
  <c r="BV20" i="4"/>
  <c r="BZ20" i="4"/>
  <c r="CD20" i="4"/>
  <c r="CH20" i="4"/>
  <c r="CL20" i="4"/>
  <c r="CP20" i="4"/>
  <c r="CT20" i="4"/>
  <c r="CX20" i="4"/>
  <c r="DB20" i="4"/>
  <c r="K21" i="4"/>
  <c r="O21" i="4"/>
  <c r="S21" i="4"/>
  <c r="W21" i="4"/>
  <c r="AA21" i="4"/>
  <c r="AE21" i="4"/>
  <c r="AI21" i="4"/>
  <c r="AM21" i="4"/>
  <c r="AQ21" i="4"/>
  <c r="J19" i="4"/>
  <c r="N19" i="4"/>
  <c r="R19" i="4"/>
  <c r="V19" i="4"/>
  <c r="Z19" i="4"/>
  <c r="AD19" i="4"/>
  <c r="AH19" i="4"/>
  <c r="AL19" i="4"/>
  <c r="AP19" i="4"/>
  <c r="AT19" i="4"/>
  <c r="AX19" i="4"/>
  <c r="BB19" i="4"/>
  <c r="BF19" i="4"/>
  <c r="BJ19" i="4"/>
  <c r="BN19" i="4"/>
  <c r="BR19" i="4"/>
  <c r="BV19" i="4"/>
  <c r="BZ19" i="4"/>
  <c r="CD19" i="4"/>
  <c r="CH19" i="4"/>
  <c r="CL19" i="4"/>
  <c r="CP19" i="4"/>
  <c r="CT19" i="4"/>
  <c r="CX19" i="4"/>
  <c r="DB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BW20" i="4"/>
  <c r="CA20" i="4"/>
  <c r="CE20" i="4"/>
  <c r="CI20" i="4"/>
  <c r="H19" i="4"/>
  <c r="P19" i="4"/>
  <c r="X19" i="4"/>
  <c r="AF19" i="4"/>
  <c r="AN19" i="4"/>
  <c r="AV19" i="4"/>
  <c r="BD19" i="4"/>
  <c r="BL19" i="4"/>
  <c r="BT19" i="4"/>
  <c r="CB19" i="4"/>
  <c r="CJ19" i="4"/>
  <c r="CR19" i="4"/>
  <c r="CZ19" i="4"/>
  <c r="M20" i="4"/>
  <c r="U20" i="4"/>
  <c r="AC20" i="4"/>
  <c r="AK20" i="4"/>
  <c r="AS20" i="4"/>
  <c r="BA20" i="4"/>
  <c r="BI20" i="4"/>
  <c r="BQ20" i="4"/>
  <c r="BY20" i="4"/>
  <c r="CG20" i="4"/>
  <c r="CN20" i="4"/>
  <c r="CS20" i="4"/>
  <c r="CY20" i="4"/>
  <c r="I21" i="4"/>
  <c r="N21" i="4"/>
  <c r="T21" i="4"/>
  <c r="Y21" i="4"/>
  <c r="AD21" i="4"/>
  <c r="AJ21" i="4"/>
  <c r="AO21" i="4"/>
  <c r="AT21" i="4"/>
  <c r="AX21" i="4"/>
  <c r="BB21" i="4"/>
  <c r="BF21" i="4"/>
  <c r="BJ21" i="4"/>
  <c r="BN21" i="4"/>
  <c r="BR21" i="4"/>
  <c r="BV21" i="4"/>
  <c r="BZ21" i="4"/>
  <c r="CD21" i="4"/>
  <c r="CH21" i="4"/>
  <c r="CL21" i="4"/>
  <c r="CP21" i="4"/>
  <c r="CT21" i="4"/>
  <c r="CX21" i="4"/>
  <c r="DB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BW22" i="4"/>
  <c r="CA22" i="4"/>
  <c r="CE22" i="4"/>
  <c r="CI22" i="4"/>
  <c r="CM22" i="4"/>
  <c r="CQ22" i="4"/>
  <c r="CU22" i="4"/>
  <c r="CY22" i="4"/>
  <c r="H23" i="4"/>
  <c r="L23" i="4"/>
  <c r="P23" i="4"/>
  <c r="T23" i="4"/>
  <c r="X23" i="4"/>
  <c r="AB23" i="4"/>
  <c r="AF23" i="4"/>
  <c r="AJ23" i="4"/>
  <c r="AN23" i="4"/>
  <c r="AR23" i="4"/>
  <c r="AV23" i="4"/>
  <c r="AZ23" i="4"/>
  <c r="BD23" i="4"/>
  <c r="BH23" i="4"/>
  <c r="BL23" i="4"/>
  <c r="BP23" i="4"/>
  <c r="BT23" i="4"/>
  <c r="BX23" i="4"/>
  <c r="CB23" i="4"/>
  <c r="CF23" i="4"/>
  <c r="CJ23" i="4"/>
  <c r="CN23" i="4"/>
  <c r="CR23" i="4"/>
  <c r="CV23" i="4"/>
  <c r="CZ23" i="4"/>
  <c r="I24" i="4"/>
  <c r="M24" i="4"/>
  <c r="Q24" i="4"/>
  <c r="U24" i="4"/>
  <c r="Y24" i="4"/>
  <c r="AC24" i="4"/>
  <c r="K19" i="4"/>
  <c r="S19" i="4"/>
  <c r="AA19" i="4"/>
  <c r="AI19" i="4"/>
  <c r="AQ19" i="4"/>
  <c r="AY19" i="4"/>
  <c r="BG19" i="4"/>
  <c r="BO19" i="4"/>
  <c r="BW19" i="4"/>
  <c r="CE19" i="4"/>
  <c r="CM19" i="4"/>
  <c r="CU19" i="4"/>
  <c r="H20" i="4"/>
  <c r="P20" i="4"/>
  <c r="X20" i="4"/>
  <c r="AF20" i="4"/>
  <c r="AN20" i="4"/>
  <c r="AV20" i="4"/>
  <c r="BD20" i="4"/>
  <c r="BL20" i="4"/>
  <c r="BT20" i="4"/>
  <c r="CB20" i="4"/>
  <c r="CJ20" i="4"/>
  <c r="CO20" i="4"/>
  <c r="CU20" i="4"/>
  <c r="CZ20" i="4"/>
  <c r="J21" i="4"/>
  <c r="P21" i="4"/>
  <c r="U21" i="4"/>
  <c r="Z21" i="4"/>
  <c r="AF21" i="4"/>
  <c r="AK21" i="4"/>
  <c r="AP21" i="4"/>
  <c r="AU21" i="4"/>
  <c r="AY21" i="4"/>
  <c r="BC21" i="4"/>
  <c r="BG21" i="4"/>
  <c r="BK21" i="4"/>
  <c r="BO21" i="4"/>
  <c r="BS21" i="4"/>
  <c r="BW21" i="4"/>
  <c r="CA21" i="4"/>
  <c r="CE21" i="4"/>
  <c r="CI21" i="4"/>
  <c r="CM21" i="4"/>
  <c r="CQ21" i="4"/>
  <c r="CU21" i="4"/>
  <c r="CY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BX22" i="4"/>
  <c r="CB22" i="4"/>
  <c r="CF22" i="4"/>
  <c r="CJ22" i="4"/>
  <c r="CN22" i="4"/>
  <c r="CR22" i="4"/>
  <c r="CV22" i="4"/>
  <c r="CZ22" i="4"/>
  <c r="L19" i="4"/>
  <c r="AB19" i="4"/>
  <c r="AR19" i="4"/>
  <c r="BH19" i="4"/>
  <c r="BX19" i="4"/>
  <c r="CN19" i="4"/>
  <c r="I20" i="4"/>
  <c r="Y20" i="4"/>
  <c r="AO20" i="4"/>
  <c r="BE20" i="4"/>
  <c r="BU20" i="4"/>
  <c r="CK20" i="4"/>
  <c r="CV20" i="4"/>
  <c r="L21" i="4"/>
  <c r="V21" i="4"/>
  <c r="AG21" i="4"/>
  <c r="AR21" i="4"/>
  <c r="AZ21" i="4"/>
  <c r="BH21" i="4"/>
  <c r="BP21" i="4"/>
  <c r="BX21" i="4"/>
  <c r="CF21" i="4"/>
  <c r="CN21" i="4"/>
  <c r="CV21" i="4"/>
  <c r="I22" i="4"/>
  <c r="Q22" i="4"/>
  <c r="Y22" i="4"/>
  <c r="AG22" i="4"/>
  <c r="AO22" i="4"/>
  <c r="AW22" i="4"/>
  <c r="BE22" i="4"/>
  <c r="BM22" i="4"/>
  <c r="BU22" i="4"/>
  <c r="CC22" i="4"/>
  <c r="CK22" i="4"/>
  <c r="CS22" i="4"/>
  <c r="DA22" i="4"/>
  <c r="K23" i="4"/>
  <c r="Q23" i="4"/>
  <c r="V23" i="4"/>
  <c r="AA23" i="4"/>
  <c r="AG23" i="4"/>
  <c r="AL23" i="4"/>
  <c r="AQ23" i="4"/>
  <c r="AW23" i="4"/>
  <c r="BB23" i="4"/>
  <c r="BG23" i="4"/>
  <c r="BM23" i="4"/>
  <c r="BR23" i="4"/>
  <c r="BW23" i="4"/>
  <c r="CC23" i="4"/>
  <c r="CH23" i="4"/>
  <c r="CM23" i="4"/>
  <c r="CS23" i="4"/>
  <c r="CX23" i="4"/>
  <c r="H24" i="4"/>
  <c r="N24" i="4"/>
  <c r="S24" i="4"/>
  <c r="X24" i="4"/>
  <c r="AD24" i="4"/>
  <c r="AH24" i="4"/>
  <c r="AL24" i="4"/>
  <c r="AP24" i="4"/>
  <c r="AT24" i="4"/>
  <c r="AX24" i="4"/>
  <c r="O19" i="4"/>
  <c r="AE19" i="4"/>
  <c r="AU19" i="4"/>
  <c r="BK19" i="4"/>
  <c r="CA19" i="4"/>
  <c r="CQ19" i="4"/>
  <c r="L20" i="4"/>
  <c r="AB20" i="4"/>
  <c r="AR20" i="4"/>
  <c r="BH20" i="4"/>
  <c r="BX20" i="4"/>
  <c r="CM20" i="4"/>
  <c r="CW20" i="4"/>
  <c r="M21" i="4"/>
  <c r="X21" i="4"/>
  <c r="AH21" i="4"/>
  <c r="AS21" i="4"/>
  <c r="BA21" i="4"/>
  <c r="BI21" i="4"/>
  <c r="BQ21" i="4"/>
  <c r="BY21" i="4"/>
  <c r="CG21" i="4"/>
  <c r="CO21" i="4"/>
  <c r="CW21" i="4"/>
  <c r="J22" i="4"/>
  <c r="R22" i="4"/>
  <c r="Z22" i="4"/>
  <c r="AH22" i="4"/>
  <c r="AP22" i="4"/>
  <c r="AX22" i="4"/>
  <c r="BF22" i="4"/>
  <c r="BN22" i="4"/>
  <c r="BV22" i="4"/>
  <c r="CD22" i="4"/>
  <c r="CL22" i="4"/>
  <c r="CT22" i="4"/>
  <c r="DB22" i="4"/>
  <c r="M23" i="4"/>
  <c r="R23" i="4"/>
  <c r="W23" i="4"/>
  <c r="AC23" i="4"/>
  <c r="AH23" i="4"/>
  <c r="AM23" i="4"/>
  <c r="AS23" i="4"/>
  <c r="AX23" i="4"/>
  <c r="BC23" i="4"/>
  <c r="BI23" i="4"/>
  <c r="BN23" i="4"/>
  <c r="BS23" i="4"/>
  <c r="BY23" i="4"/>
  <c r="CD23" i="4"/>
  <c r="CI23" i="4"/>
  <c r="CO23" i="4"/>
  <c r="CT23" i="4"/>
  <c r="CY23" i="4"/>
  <c r="J24" i="4"/>
  <c r="O24" i="4"/>
  <c r="T24" i="4"/>
  <c r="Z24" i="4"/>
  <c r="AE24" i="4"/>
  <c r="AI24" i="4"/>
  <c r="AM24" i="4"/>
  <c r="AQ24" i="4"/>
  <c r="AU24" i="4"/>
  <c r="AY24" i="4"/>
  <c r="BC24" i="4"/>
  <c r="BG24" i="4"/>
  <c r="BK24" i="4"/>
  <c r="BO24" i="4"/>
  <c r="BS24" i="4"/>
  <c r="BW24" i="4"/>
  <c r="CA24" i="4"/>
  <c r="CE24" i="4"/>
  <c r="CI24" i="4"/>
  <c r="CM24" i="4"/>
  <c r="CQ24" i="4"/>
  <c r="CU24" i="4"/>
  <c r="CY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T19" i="4"/>
  <c r="AJ19" i="4"/>
  <c r="AZ19" i="4"/>
  <c r="BP19" i="4"/>
  <c r="CF19" i="4"/>
  <c r="CV19" i="4"/>
  <c r="Q20" i="4"/>
  <c r="AG20" i="4"/>
  <c r="AW20" i="4"/>
  <c r="BM20" i="4"/>
  <c r="CC20" i="4"/>
  <c r="CQ20" i="4"/>
  <c r="DA20" i="4"/>
  <c r="Q21" i="4"/>
  <c r="AB21" i="4"/>
  <c r="AL21" i="4"/>
  <c r="AV21" i="4"/>
  <c r="BD21" i="4"/>
  <c r="BL21" i="4"/>
  <c r="BT21" i="4"/>
  <c r="CB21" i="4"/>
  <c r="CJ21" i="4"/>
  <c r="CR21" i="4"/>
  <c r="CZ21" i="4"/>
  <c r="M22" i="4"/>
  <c r="U22" i="4"/>
  <c r="AC22" i="4"/>
  <c r="AK22" i="4"/>
  <c r="AS22" i="4"/>
  <c r="BA22" i="4"/>
  <c r="BI22" i="4"/>
  <c r="BQ22" i="4"/>
  <c r="BY22" i="4"/>
  <c r="CG22" i="4"/>
  <c r="CO22" i="4"/>
  <c r="CW22" i="4"/>
  <c r="I23" i="4"/>
  <c r="N23" i="4"/>
  <c r="S23" i="4"/>
  <c r="Y23" i="4"/>
  <c r="AD23" i="4"/>
  <c r="AI23" i="4"/>
  <c r="AO23" i="4"/>
  <c r="AT23" i="4"/>
  <c r="AY23" i="4"/>
  <c r="BE23" i="4"/>
  <c r="BJ23" i="4"/>
  <c r="BO23" i="4"/>
  <c r="BU23" i="4"/>
  <c r="BZ23" i="4"/>
  <c r="CE23" i="4"/>
  <c r="CK23" i="4"/>
  <c r="CP23" i="4"/>
  <c r="CU23" i="4"/>
  <c r="DA23" i="4"/>
  <c r="K24" i="4"/>
  <c r="P24" i="4"/>
  <c r="V24" i="4"/>
  <c r="AA24" i="4"/>
  <c r="AF24" i="4"/>
  <c r="AJ24" i="4"/>
  <c r="AN24" i="4"/>
  <c r="AR24" i="4"/>
  <c r="AV24" i="4"/>
  <c r="AZ24" i="4"/>
  <c r="BD24" i="4"/>
  <c r="BH24" i="4"/>
  <c r="BL24" i="4"/>
  <c r="BP24" i="4"/>
  <c r="BT24" i="4"/>
  <c r="BX24" i="4"/>
  <c r="CB24" i="4"/>
  <c r="CF24" i="4"/>
  <c r="CJ24" i="4"/>
  <c r="CN24" i="4"/>
  <c r="CR24" i="4"/>
  <c r="CV24" i="4"/>
  <c r="CZ24" i="4"/>
  <c r="W19" i="4"/>
  <c r="AM19" i="4"/>
  <c r="BC19" i="4"/>
  <c r="BS19" i="4"/>
  <c r="CI19" i="4"/>
  <c r="CY19" i="4"/>
  <c r="T20" i="4"/>
  <c r="AJ20" i="4"/>
  <c r="AZ20" i="4"/>
  <c r="BP20" i="4"/>
  <c r="CF20" i="4"/>
  <c r="CR20" i="4"/>
  <c r="H21" i="4"/>
  <c r="R21" i="4"/>
  <c r="AC21" i="4"/>
  <c r="AN21" i="4"/>
  <c r="AW21" i="4"/>
  <c r="BE21" i="4"/>
  <c r="BM21" i="4"/>
  <c r="BU21" i="4"/>
  <c r="CC21" i="4"/>
  <c r="CK21" i="4"/>
  <c r="CS21" i="4"/>
  <c r="DA21" i="4"/>
  <c r="N22" i="4"/>
  <c r="V22" i="4"/>
  <c r="AD22" i="4"/>
  <c r="AL22" i="4"/>
  <c r="AT22" i="4"/>
  <c r="BB22" i="4"/>
  <c r="BJ22" i="4"/>
  <c r="BR22" i="4"/>
  <c r="BZ22" i="4"/>
  <c r="CH22" i="4"/>
  <c r="CP22" i="4"/>
  <c r="CX22" i="4"/>
  <c r="J23" i="4"/>
  <c r="O23" i="4"/>
  <c r="U23" i="4"/>
  <c r="Z23" i="4"/>
  <c r="AE23" i="4"/>
  <c r="AK23" i="4"/>
  <c r="AP23" i="4"/>
  <c r="AU23" i="4"/>
  <c r="BA23" i="4"/>
  <c r="BF23" i="4"/>
  <c r="BK23" i="4"/>
  <c r="BQ23" i="4"/>
  <c r="BV23" i="4"/>
  <c r="CA23" i="4"/>
  <c r="CG23" i="4"/>
  <c r="CL23" i="4"/>
  <c r="CQ23" i="4"/>
  <c r="CW23" i="4"/>
  <c r="DB23" i="4"/>
  <c r="L24" i="4"/>
  <c r="R24" i="4"/>
  <c r="W24" i="4"/>
  <c r="AB24" i="4"/>
  <c r="AG24" i="4"/>
  <c r="AK24" i="4"/>
  <c r="AO24" i="4"/>
  <c r="AS24" i="4"/>
  <c r="BB24" i="4"/>
  <c r="BJ24" i="4"/>
  <c r="BR24" i="4"/>
  <c r="BZ24" i="4"/>
  <c r="CH24" i="4"/>
  <c r="CP24" i="4"/>
  <c r="CX24" i="4"/>
  <c r="J25" i="4"/>
  <c r="O25" i="4"/>
  <c r="U25" i="4"/>
  <c r="Z25" i="4"/>
  <c r="AE25" i="4"/>
  <c r="AK25" i="4"/>
  <c r="AP25" i="4"/>
  <c r="AU25" i="4"/>
  <c r="BA25" i="4"/>
  <c r="BF25" i="4"/>
  <c r="BK25" i="4"/>
  <c r="BP25" i="4"/>
  <c r="BT25" i="4"/>
  <c r="BX25" i="4"/>
  <c r="CB25" i="4"/>
  <c r="CF25" i="4"/>
  <c r="CJ25" i="4"/>
  <c r="CN25" i="4"/>
  <c r="CR25" i="4"/>
  <c r="CV25" i="4"/>
  <c r="CZ25" i="4"/>
  <c r="I26" i="4"/>
  <c r="M26" i="4"/>
  <c r="Q26" i="4"/>
  <c r="U26" i="4"/>
  <c r="Y26" i="4"/>
  <c r="AC26" i="4"/>
  <c r="AG26" i="4"/>
  <c r="AK26" i="4"/>
  <c r="AO26" i="4"/>
  <c r="AS26" i="4"/>
  <c r="AW26" i="4"/>
  <c r="BA26" i="4"/>
  <c r="BE26" i="4"/>
  <c r="BI26" i="4"/>
  <c r="BM26" i="4"/>
  <c r="BQ26" i="4"/>
  <c r="BU26" i="4"/>
  <c r="BY26" i="4"/>
  <c r="CC26" i="4"/>
  <c r="CG26" i="4"/>
  <c r="CK26" i="4"/>
  <c r="CO26" i="4"/>
  <c r="CS26" i="4"/>
  <c r="CW26" i="4"/>
  <c r="DA26" i="4"/>
  <c r="J27" i="4"/>
  <c r="N27" i="4"/>
  <c r="R27" i="4"/>
  <c r="V27" i="4"/>
  <c r="Z27" i="4"/>
  <c r="AD27" i="4"/>
  <c r="AH27" i="4"/>
  <c r="AL27" i="4"/>
  <c r="AP27" i="4"/>
  <c r="AT27" i="4"/>
  <c r="AX27" i="4"/>
  <c r="BB27" i="4"/>
  <c r="BF27" i="4"/>
  <c r="BJ27" i="4"/>
  <c r="BN27" i="4"/>
  <c r="BR27" i="4"/>
  <c r="BV27" i="4"/>
  <c r="BZ27" i="4"/>
  <c r="CD27" i="4"/>
  <c r="CH27" i="4"/>
  <c r="CL27" i="4"/>
  <c r="CP27" i="4"/>
  <c r="CT27" i="4"/>
  <c r="CX27" i="4"/>
  <c r="DB27" i="4"/>
  <c r="K28" i="4"/>
  <c r="O28" i="4"/>
  <c r="S28" i="4"/>
  <c r="W28" i="4"/>
  <c r="AA28" i="4"/>
  <c r="AE28" i="4"/>
  <c r="AI28" i="4"/>
  <c r="AM28" i="4"/>
  <c r="AQ28" i="4"/>
  <c r="AU28" i="4"/>
  <c r="AY28" i="4"/>
  <c r="BC28" i="4"/>
  <c r="BG28" i="4"/>
  <c r="BK28" i="4"/>
  <c r="BO28" i="4"/>
  <c r="BS28" i="4"/>
  <c r="BW28" i="4"/>
  <c r="CA28" i="4"/>
  <c r="CE28" i="4"/>
  <c r="CI28" i="4"/>
  <c r="CM28" i="4"/>
  <c r="CQ28" i="4"/>
  <c r="CU28" i="4"/>
  <c r="CY28" i="4"/>
  <c r="G20" i="4"/>
  <c r="G34" i="4" s="1"/>
  <c r="G24" i="4"/>
  <c r="G38" i="4" s="1"/>
  <c r="G28" i="4"/>
  <c r="G42" i="4" s="1"/>
  <c r="G7" i="4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BM7" i="4" s="1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CG7" i="4" s="1"/>
  <c r="CH7" i="4" s="1"/>
  <c r="CI7" i="4" s="1"/>
  <c r="CJ7" i="4" s="1"/>
  <c r="CK7" i="4" s="1"/>
  <c r="CL7" i="4" s="1"/>
  <c r="CM7" i="4" s="1"/>
  <c r="CN7" i="4" s="1"/>
  <c r="CO7" i="4" s="1"/>
  <c r="CP7" i="4" s="1"/>
  <c r="CQ7" i="4" s="1"/>
  <c r="CR7" i="4" s="1"/>
  <c r="CS7" i="4" s="1"/>
  <c r="CT7" i="4" s="1"/>
  <c r="CU7" i="4" s="1"/>
  <c r="CV7" i="4" s="1"/>
  <c r="CW7" i="4" s="1"/>
  <c r="CX7" i="4" s="1"/>
  <c r="CY7" i="4" s="1"/>
  <c r="CZ7" i="4" s="1"/>
  <c r="DA7" i="4" s="1"/>
  <c r="DB7" i="4" s="1"/>
  <c r="G11" i="4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BL11" i="4" s="1"/>
  <c r="BM11" i="4" s="1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CG11" i="4" s="1"/>
  <c r="CH11" i="4" s="1"/>
  <c r="CI11" i="4" s="1"/>
  <c r="CJ11" i="4" s="1"/>
  <c r="CK11" i="4" s="1"/>
  <c r="CL11" i="4" s="1"/>
  <c r="CM11" i="4" s="1"/>
  <c r="CN11" i="4" s="1"/>
  <c r="CO11" i="4" s="1"/>
  <c r="CP11" i="4" s="1"/>
  <c r="CQ11" i="4" s="1"/>
  <c r="CR11" i="4" s="1"/>
  <c r="CS11" i="4" s="1"/>
  <c r="CT11" i="4" s="1"/>
  <c r="CU11" i="4" s="1"/>
  <c r="CV11" i="4" s="1"/>
  <c r="CW11" i="4" s="1"/>
  <c r="CX11" i="4" s="1"/>
  <c r="CY11" i="4" s="1"/>
  <c r="CZ11" i="4" s="1"/>
  <c r="DA11" i="4" s="1"/>
  <c r="DB11" i="4" s="1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AW24" i="4"/>
  <c r="BF24" i="4"/>
  <c r="BN24" i="4"/>
  <c r="BV24" i="4"/>
  <c r="CD24" i="4"/>
  <c r="CL24" i="4"/>
  <c r="CT24" i="4"/>
  <c r="DB24" i="4"/>
  <c r="M25" i="4"/>
  <c r="R25" i="4"/>
  <c r="W25" i="4"/>
  <c r="AC25" i="4"/>
  <c r="AH25" i="4"/>
  <c r="AM25" i="4"/>
  <c r="AS25" i="4"/>
  <c r="AX25" i="4"/>
  <c r="BC25" i="4"/>
  <c r="BI25" i="4"/>
  <c r="BN25" i="4"/>
  <c r="BR25" i="4"/>
  <c r="BV25" i="4"/>
  <c r="BZ25" i="4"/>
  <c r="CD25" i="4"/>
  <c r="CH25" i="4"/>
  <c r="CL25" i="4"/>
  <c r="CP25" i="4"/>
  <c r="CT25" i="4"/>
  <c r="CX25" i="4"/>
  <c r="DB25" i="4"/>
  <c r="K26" i="4"/>
  <c r="O26" i="4"/>
  <c r="S26" i="4"/>
  <c r="W26" i="4"/>
  <c r="AA26" i="4"/>
  <c r="AE26" i="4"/>
  <c r="AI26" i="4"/>
  <c r="AM26" i="4"/>
  <c r="AQ26" i="4"/>
  <c r="AU26" i="4"/>
  <c r="AY26" i="4"/>
  <c r="BC26" i="4"/>
  <c r="BG26" i="4"/>
  <c r="BK26" i="4"/>
  <c r="BO26" i="4"/>
  <c r="BS26" i="4"/>
  <c r="BW26" i="4"/>
  <c r="CA26" i="4"/>
  <c r="CE26" i="4"/>
  <c r="CI26" i="4"/>
  <c r="CM26" i="4"/>
  <c r="CQ26" i="4"/>
  <c r="CU26" i="4"/>
  <c r="CY26" i="4"/>
  <c r="H27" i="4"/>
  <c r="L27" i="4"/>
  <c r="P27" i="4"/>
  <c r="T27" i="4"/>
  <c r="X27" i="4"/>
  <c r="AB27" i="4"/>
  <c r="AF27" i="4"/>
  <c r="AJ27" i="4"/>
  <c r="AN27" i="4"/>
  <c r="AR27" i="4"/>
  <c r="AV27" i="4"/>
  <c r="AZ27" i="4"/>
  <c r="BD27" i="4"/>
  <c r="BH27" i="4"/>
  <c r="BL27" i="4"/>
  <c r="BP27" i="4"/>
  <c r="BT27" i="4"/>
  <c r="BX27" i="4"/>
  <c r="CB27" i="4"/>
  <c r="BA24" i="4"/>
  <c r="BI24" i="4"/>
  <c r="BQ24" i="4"/>
  <c r="BY24" i="4"/>
  <c r="CG24" i="4"/>
  <c r="CO24" i="4"/>
  <c r="CW24" i="4"/>
  <c r="I25" i="4"/>
  <c r="N25" i="4"/>
  <c r="S25" i="4"/>
  <c r="Y25" i="4"/>
  <c r="AD25" i="4"/>
  <c r="AI25" i="4"/>
  <c r="AO25" i="4"/>
  <c r="AT25" i="4"/>
  <c r="AY25" i="4"/>
  <c r="BE25" i="4"/>
  <c r="BJ25" i="4"/>
  <c r="BO25" i="4"/>
  <c r="BS25" i="4"/>
  <c r="BW25" i="4"/>
  <c r="CA25" i="4"/>
  <c r="CE25" i="4"/>
  <c r="CI25" i="4"/>
  <c r="CM25" i="4"/>
  <c r="CQ25" i="4"/>
  <c r="CU25" i="4"/>
  <c r="CY25" i="4"/>
  <c r="H26" i="4"/>
  <c r="L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BX26" i="4"/>
  <c r="CB26" i="4"/>
  <c r="CF26" i="4"/>
  <c r="CJ26" i="4"/>
  <c r="CN26" i="4"/>
  <c r="CR26" i="4"/>
  <c r="CV26" i="4"/>
  <c r="CZ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BU27" i="4"/>
  <c r="BY27" i="4"/>
  <c r="CC27" i="4"/>
  <c r="CG27" i="4"/>
  <c r="CK27" i="4"/>
  <c r="CO27" i="4"/>
  <c r="CS27" i="4"/>
  <c r="CW27" i="4"/>
  <c r="DA27" i="4"/>
  <c r="J28" i="4"/>
  <c r="N28" i="4"/>
  <c r="R28" i="4"/>
  <c r="V28" i="4"/>
  <c r="Z28" i="4"/>
  <c r="AD28" i="4"/>
  <c r="AH28" i="4"/>
  <c r="G14" i="4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BA14" i="4" s="1"/>
  <c r="BB14" i="4" s="1"/>
  <c r="BC14" i="4" s="1"/>
  <c r="BD14" i="4" s="1"/>
  <c r="BE14" i="4" s="1"/>
  <c r="BF14" i="4" s="1"/>
  <c r="BG14" i="4" s="1"/>
  <c r="BH14" i="4" s="1"/>
  <c r="BI14" i="4" s="1"/>
  <c r="BJ14" i="4" s="1"/>
  <c r="BK14" i="4" s="1"/>
  <c r="BL14" i="4" s="1"/>
  <c r="BM14" i="4" s="1"/>
  <c r="BN14" i="4" s="1"/>
  <c r="BO14" i="4" s="1"/>
  <c r="BP14" i="4" s="1"/>
  <c r="BQ14" i="4" s="1"/>
  <c r="BR14" i="4" s="1"/>
  <c r="BS14" i="4" s="1"/>
  <c r="BT14" i="4" s="1"/>
  <c r="BU14" i="4" s="1"/>
  <c r="BV14" i="4" s="1"/>
  <c r="BW14" i="4" s="1"/>
  <c r="BX14" i="4" s="1"/>
  <c r="BY14" i="4" s="1"/>
  <c r="BZ14" i="4" s="1"/>
  <c r="CA14" i="4" s="1"/>
  <c r="CB14" i="4" s="1"/>
  <c r="CC14" i="4" s="1"/>
  <c r="CD14" i="4" s="1"/>
  <c r="CE14" i="4" s="1"/>
  <c r="CF14" i="4" s="1"/>
  <c r="CG14" i="4" s="1"/>
  <c r="CH14" i="4" s="1"/>
  <c r="CI14" i="4" s="1"/>
  <c r="CJ14" i="4" s="1"/>
  <c r="CK14" i="4" s="1"/>
  <c r="CL14" i="4" s="1"/>
  <c r="CM14" i="4" s="1"/>
  <c r="CN14" i="4" s="1"/>
  <c r="CO14" i="4" s="1"/>
  <c r="CP14" i="4" s="1"/>
  <c r="CQ14" i="4" s="1"/>
  <c r="CR14" i="4" s="1"/>
  <c r="CS14" i="4" s="1"/>
  <c r="CT14" i="4" s="1"/>
  <c r="CU14" i="4" s="1"/>
  <c r="CV14" i="4" s="1"/>
  <c r="CW14" i="4" s="1"/>
  <c r="CX14" i="4" s="1"/>
  <c r="CY14" i="4" s="1"/>
  <c r="CZ14" i="4" s="1"/>
  <c r="DA14" i="4" s="1"/>
  <c r="DB14" i="4" s="1"/>
  <c r="G9" i="4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BJ9" i="4" s="1"/>
  <c r="BK9" i="4" s="1"/>
  <c r="BL9" i="4" s="1"/>
  <c r="BM9" i="4" s="1"/>
  <c r="BN9" i="4" s="1"/>
  <c r="BO9" i="4" s="1"/>
  <c r="BP9" i="4" s="1"/>
  <c r="BQ9" i="4" s="1"/>
  <c r="BR9" i="4" s="1"/>
  <c r="BS9" i="4" s="1"/>
  <c r="BT9" i="4" s="1"/>
  <c r="BU9" i="4" s="1"/>
  <c r="BV9" i="4" s="1"/>
  <c r="BW9" i="4" s="1"/>
  <c r="BX9" i="4" s="1"/>
  <c r="BY9" i="4" s="1"/>
  <c r="BZ9" i="4" s="1"/>
  <c r="CA9" i="4" s="1"/>
  <c r="CB9" i="4" s="1"/>
  <c r="CC9" i="4" s="1"/>
  <c r="CD9" i="4" s="1"/>
  <c r="CE9" i="4" s="1"/>
  <c r="CF9" i="4" s="1"/>
  <c r="CG9" i="4" s="1"/>
  <c r="CH9" i="4" s="1"/>
  <c r="CI9" i="4" s="1"/>
  <c r="CJ9" i="4" s="1"/>
  <c r="CK9" i="4" s="1"/>
  <c r="CL9" i="4" s="1"/>
  <c r="CM9" i="4" s="1"/>
  <c r="CN9" i="4" s="1"/>
  <c r="CO9" i="4" s="1"/>
  <c r="CP9" i="4" s="1"/>
  <c r="CQ9" i="4" s="1"/>
  <c r="CR9" i="4" s="1"/>
  <c r="CS9" i="4" s="1"/>
  <c r="CT9" i="4" s="1"/>
  <c r="CU9" i="4" s="1"/>
  <c r="CV9" i="4" s="1"/>
  <c r="CW9" i="4" s="1"/>
  <c r="CX9" i="4" s="1"/>
  <c r="CY9" i="4" s="1"/>
  <c r="CZ9" i="4" s="1"/>
  <c r="DA9" i="4" s="1"/>
  <c r="DB9" i="4" s="1"/>
  <c r="G33" i="4"/>
  <c r="G23" i="4"/>
  <c r="G37" i="4" s="1"/>
  <c r="DA28" i="4"/>
  <c r="CV28" i="4"/>
  <c r="CP28" i="4"/>
  <c r="CK28" i="4"/>
  <c r="CF28" i="4"/>
  <c r="BZ28" i="4"/>
  <c r="BU28" i="4"/>
  <c r="BP28" i="4"/>
  <c r="BJ28" i="4"/>
  <c r="BE28" i="4"/>
  <c r="AZ28" i="4"/>
  <c r="AT28" i="4"/>
  <c r="AO28" i="4"/>
  <c r="AJ28" i="4"/>
  <c r="AB28" i="4"/>
  <c r="T28" i="4"/>
  <c r="L28" i="4"/>
  <c r="CY27" i="4"/>
  <c r="CQ27" i="4"/>
  <c r="CI27" i="4"/>
  <c r="BW27" i="4"/>
  <c r="BG27" i="4"/>
  <c r="AQ27" i="4"/>
  <c r="AA27" i="4"/>
  <c r="K27" i="4"/>
  <c r="CP26" i="4"/>
  <c r="BZ26" i="4"/>
  <c r="BJ26" i="4"/>
  <c r="AT26" i="4"/>
  <c r="AD26" i="4"/>
  <c r="N26" i="4"/>
  <c r="CS25" i="4"/>
  <c r="CC25" i="4"/>
  <c r="BM25" i="4"/>
  <c r="AQ25" i="4"/>
  <c r="V25" i="4"/>
  <c r="CS24" i="4"/>
  <c r="BM24" i="4"/>
  <c r="G12" i="4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BK12" i="4" s="1"/>
  <c r="BL12" i="4" s="1"/>
  <c r="BM12" i="4" s="1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CG12" i="4" s="1"/>
  <c r="CH12" i="4" s="1"/>
  <c r="CI12" i="4" s="1"/>
  <c r="CJ12" i="4" s="1"/>
  <c r="CK12" i="4" s="1"/>
  <c r="CL12" i="4" s="1"/>
  <c r="CM12" i="4" s="1"/>
  <c r="CN12" i="4" s="1"/>
  <c r="CO12" i="4" s="1"/>
  <c r="CP12" i="4" s="1"/>
  <c r="CQ12" i="4" s="1"/>
  <c r="CR12" i="4" s="1"/>
  <c r="CS12" i="4" s="1"/>
  <c r="CT12" i="4" s="1"/>
  <c r="CU12" i="4" s="1"/>
  <c r="CV12" i="4" s="1"/>
  <c r="CW12" i="4" s="1"/>
  <c r="CX12" i="4" s="1"/>
  <c r="CY12" i="4" s="1"/>
  <c r="CZ12" i="4" s="1"/>
  <c r="DA12" i="4" s="1"/>
  <c r="DB12" i="4" s="1"/>
  <c r="G26" i="4"/>
  <c r="G40" i="4" s="1"/>
  <c r="H40" i="4" s="1"/>
  <c r="I40" i="4" s="1"/>
  <c r="CS28" i="4"/>
  <c r="G13" i="4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C13" i="4" s="1"/>
  <c r="BD13" i="4" s="1"/>
  <c r="BE13" i="4" s="1"/>
  <c r="BF13" i="4" s="1"/>
  <c r="BG13" i="4" s="1"/>
  <c r="BH13" i="4" s="1"/>
  <c r="BI13" i="4" s="1"/>
  <c r="BJ13" i="4" s="1"/>
  <c r="BK13" i="4" s="1"/>
  <c r="BL13" i="4" s="1"/>
  <c r="BM13" i="4" s="1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CG13" i="4" s="1"/>
  <c r="CH13" i="4" s="1"/>
  <c r="CI13" i="4" s="1"/>
  <c r="CJ13" i="4" s="1"/>
  <c r="CK13" i="4" s="1"/>
  <c r="CL13" i="4" s="1"/>
  <c r="CM13" i="4" s="1"/>
  <c r="CN13" i="4" s="1"/>
  <c r="CO13" i="4" s="1"/>
  <c r="CP13" i="4" s="1"/>
  <c r="CQ13" i="4" s="1"/>
  <c r="CR13" i="4" s="1"/>
  <c r="CS13" i="4" s="1"/>
  <c r="CT13" i="4" s="1"/>
  <c r="CU13" i="4" s="1"/>
  <c r="CV13" i="4" s="1"/>
  <c r="CW13" i="4" s="1"/>
  <c r="CX13" i="4" s="1"/>
  <c r="CY13" i="4" s="1"/>
  <c r="CZ13" i="4" s="1"/>
  <c r="DA13" i="4" s="1"/>
  <c r="DB13" i="4" s="1"/>
  <c r="G8" i="4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BL8" i="4" s="1"/>
  <c r="BM8" i="4" s="1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CG8" i="4" s="1"/>
  <c r="CH8" i="4" s="1"/>
  <c r="CI8" i="4" s="1"/>
  <c r="CJ8" i="4" s="1"/>
  <c r="CK8" i="4" s="1"/>
  <c r="CL8" i="4" s="1"/>
  <c r="CM8" i="4" s="1"/>
  <c r="CN8" i="4" s="1"/>
  <c r="CO8" i="4" s="1"/>
  <c r="CP8" i="4" s="1"/>
  <c r="CQ8" i="4" s="1"/>
  <c r="CR8" i="4" s="1"/>
  <c r="CS8" i="4" s="1"/>
  <c r="CT8" i="4" s="1"/>
  <c r="CU8" i="4" s="1"/>
  <c r="CV8" i="4" s="1"/>
  <c r="CW8" i="4" s="1"/>
  <c r="CX8" i="4" s="1"/>
  <c r="CY8" i="4" s="1"/>
  <c r="CZ8" i="4" s="1"/>
  <c r="DA8" i="4" s="1"/>
  <c r="DB8" i="4" s="1"/>
  <c r="G27" i="4"/>
  <c r="G41" i="4" s="1"/>
  <c r="G22" i="4"/>
  <c r="G36" i="4" s="1"/>
  <c r="CZ28" i="4"/>
  <c r="CT28" i="4"/>
  <c r="CO28" i="4"/>
  <c r="CJ28" i="4"/>
  <c r="CD28" i="4"/>
  <c r="BY28" i="4"/>
  <c r="BT28" i="4"/>
  <c r="BN28" i="4"/>
  <c r="BI28" i="4"/>
  <c r="BD28" i="4"/>
  <c r="AX28" i="4"/>
  <c r="AS28" i="4"/>
  <c r="AN28" i="4"/>
  <c r="AG28" i="4"/>
  <c r="Y28" i="4"/>
  <c r="Q28" i="4"/>
  <c r="I28" i="4"/>
  <c r="CV27" i="4"/>
  <c r="CN27" i="4"/>
  <c r="CF27" i="4"/>
  <c r="BS27" i="4"/>
  <c r="BC27" i="4"/>
  <c r="AM27" i="4"/>
  <c r="W27" i="4"/>
  <c r="DB26" i="4"/>
  <c r="CL26" i="4"/>
  <c r="BV26" i="4"/>
  <c r="BF26" i="4"/>
  <c r="AP26" i="4"/>
  <c r="Z26" i="4"/>
  <c r="J26" i="4"/>
  <c r="CO25" i="4"/>
  <c r="BY25" i="4"/>
  <c r="BG25" i="4"/>
  <c r="AL25" i="4"/>
  <c r="Q25" i="4"/>
  <c r="CK24" i="4"/>
  <c r="BE24" i="4"/>
  <c r="G21" i="4"/>
  <c r="G35" i="4" s="1"/>
  <c r="CX28" i="4"/>
  <c r="CN28" i="4"/>
  <c r="CH28" i="4"/>
  <c r="CC28" i="4"/>
  <c r="BX28" i="4"/>
  <c r="BR28" i="4"/>
  <c r="BM28" i="4"/>
  <c r="BH28" i="4"/>
  <c r="BB28" i="4"/>
  <c r="AW28" i="4"/>
  <c r="AR28" i="4"/>
  <c r="AL28" i="4"/>
  <c r="AF28" i="4"/>
  <c r="X28" i="4"/>
  <c r="P28" i="4"/>
  <c r="H28" i="4"/>
  <c r="CU27" i="4"/>
  <c r="CM27" i="4"/>
  <c r="CE27" i="4"/>
  <c r="BO27" i="4"/>
  <c r="AY27" i="4"/>
  <c r="AI27" i="4"/>
  <c r="S27" i="4"/>
  <c r="CX26" i="4"/>
  <c r="CH26" i="4"/>
  <c r="BR26" i="4"/>
  <c r="BB26" i="4"/>
  <c r="AL26" i="4"/>
  <c r="V26" i="4"/>
  <c r="DA25" i="4"/>
  <c r="CK25" i="4"/>
  <c r="BU25" i="4"/>
  <c r="BB25" i="4"/>
  <c r="AG25" i="4"/>
  <c r="K25" i="4"/>
  <c r="CC24" i="4"/>
  <c r="G6" i="4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BL6" i="4" s="1"/>
  <c r="BM6" i="4" s="1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CG6" i="4" s="1"/>
  <c r="CH6" i="4" s="1"/>
  <c r="CI6" i="4" s="1"/>
  <c r="CJ6" i="4" s="1"/>
  <c r="CK6" i="4" s="1"/>
  <c r="CL6" i="4" s="1"/>
  <c r="CM6" i="4" s="1"/>
  <c r="CN6" i="4" s="1"/>
  <c r="CO6" i="4" s="1"/>
  <c r="CP6" i="4" s="1"/>
  <c r="CQ6" i="4" s="1"/>
  <c r="CR6" i="4" s="1"/>
  <c r="CS6" i="4" s="1"/>
  <c r="CT6" i="4" s="1"/>
  <c r="CU6" i="4" s="1"/>
  <c r="CV6" i="4" s="1"/>
  <c r="CW6" i="4" s="1"/>
  <c r="CX6" i="4" s="1"/>
  <c r="CY6" i="4" s="1"/>
  <c r="CZ6" i="4" s="1"/>
  <c r="DA6" i="4" s="1"/>
  <c r="DB6" i="4" s="1"/>
  <c r="G10" i="4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BH10" i="4" s="1"/>
  <c r="BI10" i="4" s="1"/>
  <c r="BJ10" i="4" s="1"/>
  <c r="BK10" i="4" s="1"/>
  <c r="BL10" i="4" s="1"/>
  <c r="BM10" i="4" s="1"/>
  <c r="BN10" i="4" s="1"/>
  <c r="BO10" i="4" s="1"/>
  <c r="BP10" i="4" s="1"/>
  <c r="BQ10" i="4" s="1"/>
  <c r="BR10" i="4" s="1"/>
  <c r="BS10" i="4" s="1"/>
  <c r="BT10" i="4" s="1"/>
  <c r="BU10" i="4" s="1"/>
  <c r="BV10" i="4" s="1"/>
  <c r="BW10" i="4" s="1"/>
  <c r="BX10" i="4" s="1"/>
  <c r="BY10" i="4" s="1"/>
  <c r="BZ10" i="4" s="1"/>
  <c r="CA10" i="4" s="1"/>
  <c r="CB10" i="4" s="1"/>
  <c r="CC10" i="4" s="1"/>
  <c r="CD10" i="4" s="1"/>
  <c r="CE10" i="4" s="1"/>
  <c r="CF10" i="4" s="1"/>
  <c r="CG10" i="4" s="1"/>
  <c r="CH10" i="4" s="1"/>
  <c r="CI10" i="4" s="1"/>
  <c r="CJ10" i="4" s="1"/>
  <c r="CK10" i="4" s="1"/>
  <c r="CL10" i="4" s="1"/>
  <c r="CM10" i="4" s="1"/>
  <c r="CN10" i="4" s="1"/>
  <c r="CO10" i="4" s="1"/>
  <c r="CP10" i="4" s="1"/>
  <c r="CQ10" i="4" s="1"/>
  <c r="CR10" i="4" s="1"/>
  <c r="CS10" i="4" s="1"/>
  <c r="CT10" i="4" s="1"/>
  <c r="CU10" i="4" s="1"/>
  <c r="CV10" i="4" s="1"/>
  <c r="CW10" i="4" s="1"/>
  <c r="CX10" i="4" s="1"/>
  <c r="CY10" i="4" s="1"/>
  <c r="CZ10" i="4" s="1"/>
  <c r="DA10" i="4" s="1"/>
  <c r="DB10" i="4" s="1"/>
  <c r="H18" i="4"/>
  <c r="G25" i="4"/>
  <c r="G39" i="4" s="1"/>
  <c r="H39" i="4" s="1"/>
  <c r="DB28" i="4"/>
  <c r="CW28" i="4"/>
  <c r="CR28" i="4"/>
  <c r="CL28" i="4"/>
  <c r="CG28" i="4"/>
  <c r="CB28" i="4"/>
  <c r="BV28" i="4"/>
  <c r="BQ28" i="4"/>
  <c r="BL28" i="4"/>
  <c r="BF28" i="4"/>
  <c r="BA28" i="4"/>
  <c r="AV28" i="4"/>
  <c r="AP28" i="4"/>
  <c r="AK28" i="4"/>
  <c r="AC28" i="4"/>
  <c r="U28" i="4"/>
  <c r="M28" i="4"/>
  <c r="CZ27" i="4"/>
  <c r="CR27" i="4"/>
  <c r="CJ27" i="4"/>
  <c r="CA27" i="4"/>
  <c r="BK27" i="4"/>
  <c r="AU27" i="4"/>
  <c r="AE27" i="4"/>
  <c r="O27" i="4"/>
  <c r="CT26" i="4"/>
  <c r="CD26" i="4"/>
  <c r="BN26" i="4"/>
  <c r="AX26" i="4"/>
  <c r="AH26" i="4"/>
  <c r="R26" i="4"/>
  <c r="CW25" i="4"/>
  <c r="CG25" i="4"/>
  <c r="BQ25" i="4"/>
  <c r="AW25" i="4"/>
  <c r="AA25" i="4"/>
  <c r="DA24" i="4"/>
  <c r="BU24" i="4"/>
  <c r="L17" i="1"/>
  <c r="M17" i="1"/>
  <c r="N17" i="1"/>
  <c r="K17" i="1"/>
  <c r="L16" i="1"/>
  <c r="M16" i="1"/>
  <c r="N16" i="1"/>
  <c r="K16" i="1"/>
  <c r="N15" i="1"/>
  <c r="M15" i="1"/>
  <c r="L15" i="1"/>
  <c r="K15" i="1"/>
  <c r="F46" i="4" l="1"/>
  <c r="F48" i="4"/>
  <c r="H42" i="4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AQ42" i="4" s="1"/>
  <c r="AR42" i="4" s="1"/>
  <c r="AS42" i="4" s="1"/>
  <c r="AT42" i="4" s="1"/>
  <c r="AU42" i="4" s="1"/>
  <c r="AV42" i="4" s="1"/>
  <c r="AW42" i="4" s="1"/>
  <c r="AX42" i="4" s="1"/>
  <c r="AY42" i="4" s="1"/>
  <c r="AZ42" i="4" s="1"/>
  <c r="BA42" i="4" s="1"/>
  <c r="BB42" i="4" s="1"/>
  <c r="BC42" i="4" s="1"/>
  <c r="BD42" i="4" s="1"/>
  <c r="BE42" i="4" s="1"/>
  <c r="BF42" i="4" s="1"/>
  <c r="BG42" i="4" s="1"/>
  <c r="BH42" i="4" s="1"/>
  <c r="BI42" i="4" s="1"/>
  <c r="BJ42" i="4" s="1"/>
  <c r="BK42" i="4" s="1"/>
  <c r="BL42" i="4" s="1"/>
  <c r="BM42" i="4" s="1"/>
  <c r="BN42" i="4" s="1"/>
  <c r="BO42" i="4" s="1"/>
  <c r="BP42" i="4" s="1"/>
  <c r="BQ42" i="4" s="1"/>
  <c r="BR42" i="4" s="1"/>
  <c r="BS42" i="4" s="1"/>
  <c r="BT42" i="4" s="1"/>
  <c r="BU42" i="4" s="1"/>
  <c r="BV42" i="4" s="1"/>
  <c r="BW42" i="4" s="1"/>
  <c r="BX42" i="4" s="1"/>
  <c r="BY42" i="4" s="1"/>
  <c r="BZ42" i="4" s="1"/>
  <c r="CA42" i="4" s="1"/>
  <c r="CB42" i="4" s="1"/>
  <c r="CC42" i="4" s="1"/>
  <c r="CD42" i="4" s="1"/>
  <c r="CE42" i="4" s="1"/>
  <c r="CF42" i="4" s="1"/>
  <c r="CG42" i="4" s="1"/>
  <c r="CH42" i="4" s="1"/>
  <c r="CI42" i="4" s="1"/>
  <c r="CJ42" i="4" s="1"/>
  <c r="CK42" i="4" s="1"/>
  <c r="CL42" i="4" s="1"/>
  <c r="CM42" i="4" s="1"/>
  <c r="CN42" i="4" s="1"/>
  <c r="CO42" i="4" s="1"/>
  <c r="CP42" i="4" s="1"/>
  <c r="CQ42" i="4" s="1"/>
  <c r="CR42" i="4" s="1"/>
  <c r="CS42" i="4" s="1"/>
  <c r="CT42" i="4" s="1"/>
  <c r="CU42" i="4" s="1"/>
  <c r="CV42" i="4" s="1"/>
  <c r="CW42" i="4" s="1"/>
  <c r="CX42" i="4" s="1"/>
  <c r="CY42" i="4" s="1"/>
  <c r="CZ42" i="4" s="1"/>
  <c r="DA42" i="4" s="1"/>
  <c r="DB42" i="4" s="1"/>
  <c r="H34" i="4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AI34" i="4" s="1"/>
  <c r="AJ34" i="4" s="1"/>
  <c r="AK34" i="4" s="1"/>
  <c r="AL34" i="4" s="1"/>
  <c r="AM34" i="4" s="1"/>
  <c r="AN34" i="4" s="1"/>
  <c r="AO34" i="4" s="1"/>
  <c r="AP34" i="4" s="1"/>
  <c r="AQ34" i="4" s="1"/>
  <c r="AR34" i="4" s="1"/>
  <c r="AS34" i="4" s="1"/>
  <c r="AT34" i="4" s="1"/>
  <c r="AU34" i="4" s="1"/>
  <c r="AV34" i="4" s="1"/>
  <c r="AW34" i="4" s="1"/>
  <c r="AX34" i="4" s="1"/>
  <c r="AY34" i="4" s="1"/>
  <c r="AZ34" i="4" s="1"/>
  <c r="BA34" i="4" s="1"/>
  <c r="BB34" i="4" s="1"/>
  <c r="BC34" i="4" s="1"/>
  <c r="BD34" i="4" s="1"/>
  <c r="BE34" i="4" s="1"/>
  <c r="BF34" i="4" s="1"/>
  <c r="BG34" i="4" s="1"/>
  <c r="BH34" i="4" s="1"/>
  <c r="BI34" i="4" s="1"/>
  <c r="BJ34" i="4" s="1"/>
  <c r="BK34" i="4" s="1"/>
  <c r="BL34" i="4" s="1"/>
  <c r="BM34" i="4" s="1"/>
  <c r="BN34" i="4" s="1"/>
  <c r="BO34" i="4" s="1"/>
  <c r="BP34" i="4" s="1"/>
  <c r="BQ34" i="4" s="1"/>
  <c r="BR34" i="4" s="1"/>
  <c r="BS34" i="4" s="1"/>
  <c r="BT34" i="4" s="1"/>
  <c r="BU34" i="4" s="1"/>
  <c r="BV34" i="4" s="1"/>
  <c r="BW34" i="4" s="1"/>
  <c r="BX34" i="4" s="1"/>
  <c r="BY34" i="4" s="1"/>
  <c r="BZ34" i="4" s="1"/>
  <c r="CA34" i="4" s="1"/>
  <c r="CB34" i="4" s="1"/>
  <c r="CC34" i="4" s="1"/>
  <c r="CD34" i="4" s="1"/>
  <c r="CE34" i="4" s="1"/>
  <c r="CF34" i="4" s="1"/>
  <c r="CG34" i="4" s="1"/>
  <c r="CH34" i="4" s="1"/>
  <c r="CI34" i="4" s="1"/>
  <c r="CJ34" i="4" s="1"/>
  <c r="CK34" i="4" s="1"/>
  <c r="CL34" i="4" s="1"/>
  <c r="CM34" i="4" s="1"/>
  <c r="CN34" i="4" s="1"/>
  <c r="CO34" i="4" s="1"/>
  <c r="CP34" i="4" s="1"/>
  <c r="CQ34" i="4" s="1"/>
  <c r="CR34" i="4" s="1"/>
  <c r="CS34" i="4" s="1"/>
  <c r="CT34" i="4" s="1"/>
  <c r="CU34" i="4" s="1"/>
  <c r="CV34" i="4" s="1"/>
  <c r="CW34" i="4" s="1"/>
  <c r="CX34" i="4" s="1"/>
  <c r="CY34" i="4" s="1"/>
  <c r="CZ34" i="4" s="1"/>
  <c r="DA34" i="4" s="1"/>
  <c r="DB34" i="4" s="1"/>
  <c r="H38" i="4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 s="1"/>
  <c r="AI38" i="4" s="1"/>
  <c r="AJ38" i="4" s="1"/>
  <c r="AK38" i="4" s="1"/>
  <c r="AL38" i="4" s="1"/>
  <c r="AM38" i="4" s="1"/>
  <c r="AN38" i="4" s="1"/>
  <c r="AO38" i="4" s="1"/>
  <c r="AP38" i="4" s="1"/>
  <c r="AQ38" i="4" s="1"/>
  <c r="AR38" i="4" s="1"/>
  <c r="AS38" i="4" s="1"/>
  <c r="AT38" i="4" s="1"/>
  <c r="AU38" i="4" s="1"/>
  <c r="AV38" i="4" s="1"/>
  <c r="AW38" i="4" s="1"/>
  <c r="AX38" i="4" s="1"/>
  <c r="AY38" i="4" s="1"/>
  <c r="AZ38" i="4" s="1"/>
  <c r="BA38" i="4" s="1"/>
  <c r="BB38" i="4" s="1"/>
  <c r="BC38" i="4" s="1"/>
  <c r="BD38" i="4" s="1"/>
  <c r="BE38" i="4" s="1"/>
  <c r="BF38" i="4" s="1"/>
  <c r="BG38" i="4" s="1"/>
  <c r="BH38" i="4" s="1"/>
  <c r="BI38" i="4" s="1"/>
  <c r="BJ38" i="4" s="1"/>
  <c r="BK38" i="4" s="1"/>
  <c r="BL38" i="4" s="1"/>
  <c r="BM38" i="4" s="1"/>
  <c r="BN38" i="4" s="1"/>
  <c r="BO38" i="4" s="1"/>
  <c r="BP38" i="4" s="1"/>
  <c r="BQ38" i="4" s="1"/>
  <c r="BR38" i="4" s="1"/>
  <c r="BS38" i="4" s="1"/>
  <c r="BT38" i="4" s="1"/>
  <c r="BU38" i="4" s="1"/>
  <c r="BV38" i="4" s="1"/>
  <c r="BW38" i="4" s="1"/>
  <c r="BX38" i="4" s="1"/>
  <c r="BY38" i="4" s="1"/>
  <c r="BZ38" i="4" s="1"/>
  <c r="CA38" i="4" s="1"/>
  <c r="CB38" i="4" s="1"/>
  <c r="CC38" i="4" s="1"/>
  <c r="CD38" i="4" s="1"/>
  <c r="CE38" i="4" s="1"/>
  <c r="CF38" i="4" s="1"/>
  <c r="CG38" i="4" s="1"/>
  <c r="CH38" i="4" s="1"/>
  <c r="CI38" i="4" s="1"/>
  <c r="CJ38" i="4" s="1"/>
  <c r="CK38" i="4" s="1"/>
  <c r="CL38" i="4" s="1"/>
  <c r="CM38" i="4" s="1"/>
  <c r="CN38" i="4" s="1"/>
  <c r="CO38" i="4" s="1"/>
  <c r="CP38" i="4" s="1"/>
  <c r="CQ38" i="4" s="1"/>
  <c r="CR38" i="4" s="1"/>
  <c r="CS38" i="4" s="1"/>
  <c r="CT38" i="4" s="1"/>
  <c r="CU38" i="4" s="1"/>
  <c r="CV38" i="4" s="1"/>
  <c r="CW38" i="4" s="1"/>
  <c r="CX38" i="4" s="1"/>
  <c r="CY38" i="4" s="1"/>
  <c r="CZ38" i="4" s="1"/>
  <c r="DA38" i="4" s="1"/>
  <c r="DB38" i="4" s="1"/>
  <c r="H36" i="4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R36" i="4" s="1"/>
  <c r="AS36" i="4" s="1"/>
  <c r="AT36" i="4" s="1"/>
  <c r="AU36" i="4" s="1"/>
  <c r="AV36" i="4" s="1"/>
  <c r="AW36" i="4" s="1"/>
  <c r="AX36" i="4" s="1"/>
  <c r="AY36" i="4" s="1"/>
  <c r="AZ36" i="4" s="1"/>
  <c r="BA36" i="4" s="1"/>
  <c r="BB36" i="4" s="1"/>
  <c r="BC36" i="4" s="1"/>
  <c r="BD36" i="4" s="1"/>
  <c r="BE36" i="4" s="1"/>
  <c r="BF36" i="4" s="1"/>
  <c r="BG36" i="4" s="1"/>
  <c r="BH36" i="4" s="1"/>
  <c r="BI36" i="4" s="1"/>
  <c r="BJ36" i="4" s="1"/>
  <c r="BK36" i="4" s="1"/>
  <c r="BL36" i="4" s="1"/>
  <c r="BM36" i="4" s="1"/>
  <c r="BN36" i="4" s="1"/>
  <c r="BO36" i="4" s="1"/>
  <c r="BP36" i="4" s="1"/>
  <c r="BQ36" i="4" s="1"/>
  <c r="BR36" i="4" s="1"/>
  <c r="BS36" i="4" s="1"/>
  <c r="BT36" i="4" s="1"/>
  <c r="BU36" i="4" s="1"/>
  <c r="BV36" i="4" s="1"/>
  <c r="BW36" i="4" s="1"/>
  <c r="BX36" i="4" s="1"/>
  <c r="BY36" i="4" s="1"/>
  <c r="BZ36" i="4" s="1"/>
  <c r="CA36" i="4" s="1"/>
  <c r="CB36" i="4" s="1"/>
  <c r="CC36" i="4" s="1"/>
  <c r="CD36" i="4" s="1"/>
  <c r="CE36" i="4" s="1"/>
  <c r="CF36" i="4" s="1"/>
  <c r="CG36" i="4" s="1"/>
  <c r="CH36" i="4" s="1"/>
  <c r="CI36" i="4" s="1"/>
  <c r="CJ36" i="4" s="1"/>
  <c r="CK36" i="4" s="1"/>
  <c r="CL36" i="4" s="1"/>
  <c r="CM36" i="4" s="1"/>
  <c r="CN36" i="4" s="1"/>
  <c r="CO36" i="4" s="1"/>
  <c r="CP36" i="4" s="1"/>
  <c r="CQ36" i="4" s="1"/>
  <c r="CR36" i="4" s="1"/>
  <c r="CS36" i="4" s="1"/>
  <c r="CT36" i="4" s="1"/>
  <c r="CU36" i="4" s="1"/>
  <c r="CV36" i="4" s="1"/>
  <c r="CW36" i="4" s="1"/>
  <c r="CX36" i="4" s="1"/>
  <c r="CY36" i="4" s="1"/>
  <c r="CZ36" i="4" s="1"/>
  <c r="DA36" i="4" s="1"/>
  <c r="DB36" i="4" s="1"/>
  <c r="H33" i="4"/>
  <c r="G44" i="4"/>
  <c r="I18" i="4"/>
  <c r="H32" i="4"/>
  <c r="I39" i="4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AI39" i="4" s="1"/>
  <c r="AJ39" i="4" s="1"/>
  <c r="AK39" i="4" s="1"/>
  <c r="AL39" i="4" s="1"/>
  <c r="AM39" i="4" s="1"/>
  <c r="AN39" i="4" s="1"/>
  <c r="AO39" i="4" s="1"/>
  <c r="AP39" i="4" s="1"/>
  <c r="AQ39" i="4" s="1"/>
  <c r="AR39" i="4" s="1"/>
  <c r="AS39" i="4" s="1"/>
  <c r="AT39" i="4" s="1"/>
  <c r="AU39" i="4" s="1"/>
  <c r="AV39" i="4" s="1"/>
  <c r="AW39" i="4" s="1"/>
  <c r="AX39" i="4" s="1"/>
  <c r="AY39" i="4" s="1"/>
  <c r="AZ39" i="4" s="1"/>
  <c r="BA39" i="4" s="1"/>
  <c r="BB39" i="4" s="1"/>
  <c r="BC39" i="4" s="1"/>
  <c r="BD39" i="4" s="1"/>
  <c r="BE39" i="4" s="1"/>
  <c r="BF39" i="4" s="1"/>
  <c r="BG39" i="4" s="1"/>
  <c r="BH39" i="4" s="1"/>
  <c r="BI39" i="4" s="1"/>
  <c r="BJ39" i="4" s="1"/>
  <c r="BK39" i="4" s="1"/>
  <c r="BL39" i="4" s="1"/>
  <c r="BM39" i="4" s="1"/>
  <c r="BN39" i="4" s="1"/>
  <c r="BO39" i="4" s="1"/>
  <c r="BP39" i="4" s="1"/>
  <c r="BQ39" i="4" s="1"/>
  <c r="BR39" i="4" s="1"/>
  <c r="BS39" i="4" s="1"/>
  <c r="BT39" i="4" s="1"/>
  <c r="BU39" i="4" s="1"/>
  <c r="BV39" i="4" s="1"/>
  <c r="BW39" i="4" s="1"/>
  <c r="BX39" i="4" s="1"/>
  <c r="BY39" i="4" s="1"/>
  <c r="BZ39" i="4" s="1"/>
  <c r="CA39" i="4" s="1"/>
  <c r="CB39" i="4" s="1"/>
  <c r="CC39" i="4" s="1"/>
  <c r="CD39" i="4" s="1"/>
  <c r="CE39" i="4" s="1"/>
  <c r="CF39" i="4" s="1"/>
  <c r="CG39" i="4" s="1"/>
  <c r="CH39" i="4" s="1"/>
  <c r="CI39" i="4" s="1"/>
  <c r="CJ39" i="4" s="1"/>
  <c r="CK39" i="4" s="1"/>
  <c r="CL39" i="4" s="1"/>
  <c r="CM39" i="4" s="1"/>
  <c r="CN39" i="4" s="1"/>
  <c r="CO39" i="4" s="1"/>
  <c r="CP39" i="4" s="1"/>
  <c r="CQ39" i="4" s="1"/>
  <c r="CR39" i="4" s="1"/>
  <c r="CS39" i="4" s="1"/>
  <c r="CT39" i="4" s="1"/>
  <c r="CU39" i="4" s="1"/>
  <c r="CV39" i="4" s="1"/>
  <c r="CW39" i="4" s="1"/>
  <c r="CX39" i="4" s="1"/>
  <c r="CY39" i="4" s="1"/>
  <c r="CZ39" i="4" s="1"/>
  <c r="DA39" i="4" s="1"/>
  <c r="DB39" i="4" s="1"/>
  <c r="H35" i="4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AL35" i="4" s="1"/>
  <c r="AM35" i="4" s="1"/>
  <c r="AN35" i="4" s="1"/>
  <c r="AO35" i="4" s="1"/>
  <c r="AP35" i="4" s="1"/>
  <c r="AQ35" i="4" s="1"/>
  <c r="AR35" i="4" s="1"/>
  <c r="AS35" i="4" s="1"/>
  <c r="AT35" i="4" s="1"/>
  <c r="AU35" i="4" s="1"/>
  <c r="AV35" i="4" s="1"/>
  <c r="AW35" i="4" s="1"/>
  <c r="AX35" i="4" s="1"/>
  <c r="AY35" i="4" s="1"/>
  <c r="AZ35" i="4" s="1"/>
  <c r="BA35" i="4" s="1"/>
  <c r="BB35" i="4" s="1"/>
  <c r="BC35" i="4" s="1"/>
  <c r="BD35" i="4" s="1"/>
  <c r="BE35" i="4" s="1"/>
  <c r="BF35" i="4" s="1"/>
  <c r="BG35" i="4" s="1"/>
  <c r="BH35" i="4" s="1"/>
  <c r="BI35" i="4" s="1"/>
  <c r="BJ35" i="4" s="1"/>
  <c r="BK35" i="4" s="1"/>
  <c r="BL35" i="4" s="1"/>
  <c r="BM35" i="4" s="1"/>
  <c r="BN35" i="4" s="1"/>
  <c r="BO35" i="4" s="1"/>
  <c r="BP35" i="4" s="1"/>
  <c r="BQ35" i="4" s="1"/>
  <c r="BR35" i="4" s="1"/>
  <c r="BS35" i="4" s="1"/>
  <c r="BT35" i="4" s="1"/>
  <c r="BU35" i="4" s="1"/>
  <c r="BV35" i="4" s="1"/>
  <c r="BW35" i="4" s="1"/>
  <c r="BX35" i="4" s="1"/>
  <c r="BY35" i="4" s="1"/>
  <c r="BZ35" i="4" s="1"/>
  <c r="CA35" i="4" s="1"/>
  <c r="CB35" i="4" s="1"/>
  <c r="CC35" i="4" s="1"/>
  <c r="CD35" i="4" s="1"/>
  <c r="CE35" i="4" s="1"/>
  <c r="CF35" i="4" s="1"/>
  <c r="CG35" i="4" s="1"/>
  <c r="CH35" i="4" s="1"/>
  <c r="CI35" i="4" s="1"/>
  <c r="CJ35" i="4" s="1"/>
  <c r="CK35" i="4" s="1"/>
  <c r="CL35" i="4" s="1"/>
  <c r="CM35" i="4" s="1"/>
  <c r="CN35" i="4" s="1"/>
  <c r="CO35" i="4" s="1"/>
  <c r="CP35" i="4" s="1"/>
  <c r="CQ35" i="4" s="1"/>
  <c r="CR35" i="4" s="1"/>
  <c r="CS35" i="4" s="1"/>
  <c r="CT35" i="4" s="1"/>
  <c r="CU35" i="4" s="1"/>
  <c r="CV35" i="4" s="1"/>
  <c r="CW35" i="4" s="1"/>
  <c r="CX35" i="4" s="1"/>
  <c r="CY35" i="4" s="1"/>
  <c r="CZ35" i="4" s="1"/>
  <c r="DA35" i="4" s="1"/>
  <c r="DB35" i="4" s="1"/>
  <c r="H41" i="4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AY41" i="4" s="1"/>
  <c r="AZ41" i="4" s="1"/>
  <c r="BA41" i="4" s="1"/>
  <c r="BB41" i="4" s="1"/>
  <c r="BC41" i="4" s="1"/>
  <c r="BD41" i="4" s="1"/>
  <c r="BE41" i="4" s="1"/>
  <c r="BF41" i="4" s="1"/>
  <c r="BG41" i="4" s="1"/>
  <c r="BH41" i="4" s="1"/>
  <c r="BI41" i="4" s="1"/>
  <c r="BJ41" i="4" s="1"/>
  <c r="BK41" i="4" s="1"/>
  <c r="BL41" i="4" s="1"/>
  <c r="BM41" i="4" s="1"/>
  <c r="BN41" i="4" s="1"/>
  <c r="BO41" i="4" s="1"/>
  <c r="BP41" i="4" s="1"/>
  <c r="BQ41" i="4" s="1"/>
  <c r="BR41" i="4" s="1"/>
  <c r="BS41" i="4" s="1"/>
  <c r="BT41" i="4" s="1"/>
  <c r="BU41" i="4" s="1"/>
  <c r="BV41" i="4" s="1"/>
  <c r="BW41" i="4" s="1"/>
  <c r="BX41" i="4" s="1"/>
  <c r="BY41" i="4" s="1"/>
  <c r="BZ41" i="4" s="1"/>
  <c r="CA41" i="4" s="1"/>
  <c r="CB41" i="4" s="1"/>
  <c r="CC41" i="4" s="1"/>
  <c r="CD41" i="4" s="1"/>
  <c r="CE41" i="4" s="1"/>
  <c r="CF41" i="4" s="1"/>
  <c r="CG41" i="4" s="1"/>
  <c r="CH41" i="4" s="1"/>
  <c r="CI41" i="4" s="1"/>
  <c r="CJ41" i="4" s="1"/>
  <c r="CK41" i="4" s="1"/>
  <c r="CL41" i="4" s="1"/>
  <c r="CM41" i="4" s="1"/>
  <c r="CN41" i="4" s="1"/>
  <c r="CO41" i="4" s="1"/>
  <c r="CP41" i="4" s="1"/>
  <c r="CQ41" i="4" s="1"/>
  <c r="CR41" i="4" s="1"/>
  <c r="CS41" i="4" s="1"/>
  <c r="CT41" i="4" s="1"/>
  <c r="CU41" i="4" s="1"/>
  <c r="CV41" i="4" s="1"/>
  <c r="CW41" i="4" s="1"/>
  <c r="CX41" i="4" s="1"/>
  <c r="CY41" i="4" s="1"/>
  <c r="CZ41" i="4" s="1"/>
  <c r="DA41" i="4" s="1"/>
  <c r="DB41" i="4" s="1"/>
  <c r="J40" i="4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AH40" i="4" s="1"/>
  <c r="AI40" i="4" s="1"/>
  <c r="AJ40" i="4" s="1"/>
  <c r="AK40" i="4" s="1"/>
  <c r="AL40" i="4" s="1"/>
  <c r="AM40" i="4" s="1"/>
  <c r="AN40" i="4" s="1"/>
  <c r="AO40" i="4" s="1"/>
  <c r="AP40" i="4" s="1"/>
  <c r="AQ40" i="4" s="1"/>
  <c r="AR40" i="4" s="1"/>
  <c r="AS40" i="4" s="1"/>
  <c r="AT40" i="4" s="1"/>
  <c r="AU40" i="4" s="1"/>
  <c r="AV40" i="4" s="1"/>
  <c r="AW40" i="4" s="1"/>
  <c r="AX40" i="4" s="1"/>
  <c r="AY40" i="4" s="1"/>
  <c r="AZ40" i="4" s="1"/>
  <c r="BA40" i="4" s="1"/>
  <c r="BB40" i="4" s="1"/>
  <c r="BC40" i="4" s="1"/>
  <c r="BD40" i="4" s="1"/>
  <c r="BE40" i="4" s="1"/>
  <c r="BF40" i="4" s="1"/>
  <c r="BG40" i="4" s="1"/>
  <c r="BH40" i="4" s="1"/>
  <c r="BI40" i="4" s="1"/>
  <c r="BJ40" i="4" s="1"/>
  <c r="BK40" i="4" s="1"/>
  <c r="BL40" i="4" s="1"/>
  <c r="BM40" i="4" s="1"/>
  <c r="BN40" i="4" s="1"/>
  <c r="BO40" i="4" s="1"/>
  <c r="BP40" i="4" s="1"/>
  <c r="BQ40" i="4" s="1"/>
  <c r="BR40" i="4" s="1"/>
  <c r="BS40" i="4" s="1"/>
  <c r="BT40" i="4" s="1"/>
  <c r="BU40" i="4" s="1"/>
  <c r="BV40" i="4" s="1"/>
  <c r="BW40" i="4" s="1"/>
  <c r="BX40" i="4" s="1"/>
  <c r="BY40" i="4" s="1"/>
  <c r="BZ40" i="4" s="1"/>
  <c r="CA40" i="4" s="1"/>
  <c r="CB40" i="4" s="1"/>
  <c r="CC40" i="4" s="1"/>
  <c r="CD40" i="4" s="1"/>
  <c r="CE40" i="4" s="1"/>
  <c r="CF40" i="4" s="1"/>
  <c r="CG40" i="4" s="1"/>
  <c r="CH40" i="4" s="1"/>
  <c r="CI40" i="4" s="1"/>
  <c r="CJ40" i="4" s="1"/>
  <c r="CK40" i="4" s="1"/>
  <c r="CL40" i="4" s="1"/>
  <c r="CM40" i="4" s="1"/>
  <c r="CN40" i="4" s="1"/>
  <c r="CO40" i="4" s="1"/>
  <c r="CP40" i="4" s="1"/>
  <c r="CQ40" i="4" s="1"/>
  <c r="CR40" i="4" s="1"/>
  <c r="CS40" i="4" s="1"/>
  <c r="CT40" i="4" s="1"/>
  <c r="CU40" i="4" s="1"/>
  <c r="CV40" i="4" s="1"/>
  <c r="CW40" i="4" s="1"/>
  <c r="CX40" i="4" s="1"/>
  <c r="CY40" i="4" s="1"/>
  <c r="CZ40" i="4" s="1"/>
  <c r="DA40" i="4" s="1"/>
  <c r="DB40" i="4" s="1"/>
  <c r="H37" i="4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AJ37" i="4" s="1"/>
  <c r="AK37" i="4" s="1"/>
  <c r="AL37" i="4" s="1"/>
  <c r="AM37" i="4" s="1"/>
  <c r="AN37" i="4" s="1"/>
  <c r="AO37" i="4" s="1"/>
  <c r="AP37" i="4" s="1"/>
  <c r="AQ37" i="4" s="1"/>
  <c r="AR37" i="4" s="1"/>
  <c r="AS37" i="4" s="1"/>
  <c r="AT37" i="4" s="1"/>
  <c r="AU37" i="4" s="1"/>
  <c r="AV37" i="4" s="1"/>
  <c r="AW37" i="4" s="1"/>
  <c r="AX37" i="4" s="1"/>
  <c r="AY37" i="4" s="1"/>
  <c r="AZ37" i="4" s="1"/>
  <c r="BA37" i="4" s="1"/>
  <c r="BB37" i="4" s="1"/>
  <c r="BC37" i="4" s="1"/>
  <c r="BD37" i="4" s="1"/>
  <c r="BE37" i="4" s="1"/>
  <c r="BF37" i="4" s="1"/>
  <c r="BG37" i="4" s="1"/>
  <c r="BH37" i="4" s="1"/>
  <c r="BI37" i="4" s="1"/>
  <c r="BJ37" i="4" s="1"/>
  <c r="BK37" i="4" s="1"/>
  <c r="BL37" i="4" s="1"/>
  <c r="BM37" i="4" s="1"/>
  <c r="BN37" i="4" s="1"/>
  <c r="BO37" i="4" s="1"/>
  <c r="BP37" i="4" s="1"/>
  <c r="BQ37" i="4" s="1"/>
  <c r="BR37" i="4" s="1"/>
  <c r="BS37" i="4" s="1"/>
  <c r="BT37" i="4" s="1"/>
  <c r="BU37" i="4" s="1"/>
  <c r="BV37" i="4" s="1"/>
  <c r="BW37" i="4" s="1"/>
  <c r="BX37" i="4" s="1"/>
  <c r="BY37" i="4" s="1"/>
  <c r="BZ37" i="4" s="1"/>
  <c r="CA37" i="4" s="1"/>
  <c r="CB37" i="4" s="1"/>
  <c r="CC37" i="4" s="1"/>
  <c r="CD37" i="4" s="1"/>
  <c r="CE37" i="4" s="1"/>
  <c r="CF37" i="4" s="1"/>
  <c r="CG37" i="4" s="1"/>
  <c r="CH37" i="4" s="1"/>
  <c r="CI37" i="4" s="1"/>
  <c r="CJ37" i="4" s="1"/>
  <c r="CK37" i="4" s="1"/>
  <c r="CL37" i="4" s="1"/>
  <c r="CM37" i="4" s="1"/>
  <c r="CN37" i="4" s="1"/>
  <c r="CO37" i="4" s="1"/>
  <c r="CP37" i="4" s="1"/>
  <c r="CQ37" i="4" s="1"/>
  <c r="CR37" i="4" s="1"/>
  <c r="CS37" i="4" s="1"/>
  <c r="CT37" i="4" s="1"/>
  <c r="CU37" i="4" s="1"/>
  <c r="CV37" i="4" s="1"/>
  <c r="CW37" i="4" s="1"/>
  <c r="CX37" i="4" s="1"/>
  <c r="CY37" i="4" s="1"/>
  <c r="CZ37" i="4" s="1"/>
  <c r="DA37" i="4" s="1"/>
  <c r="DB37" i="4" s="1"/>
  <c r="V31" i="1"/>
  <c r="W31" i="1"/>
  <c r="X31" i="1"/>
  <c r="U15" i="1"/>
  <c r="W15" i="1" s="1"/>
  <c r="P15" i="1"/>
  <c r="K7" i="1"/>
  <c r="L7" i="1"/>
  <c r="M7" i="1"/>
  <c r="G45" i="4" l="1"/>
  <c r="G46" i="4"/>
  <c r="I33" i="4"/>
  <c r="H44" i="4"/>
  <c r="J18" i="4"/>
  <c r="I32" i="4"/>
  <c r="P30" i="1"/>
  <c r="R15" i="1"/>
  <c r="U30" i="1"/>
  <c r="F3" i="1"/>
  <c r="E4" i="1"/>
  <c r="F4" i="1" s="1"/>
  <c r="D7" i="1"/>
  <c r="D12" i="1"/>
  <c r="D23" i="1"/>
  <c r="D28" i="1"/>
  <c r="D39" i="1"/>
  <c r="D44" i="1"/>
  <c r="D55" i="1"/>
  <c r="D60" i="1"/>
  <c r="D86" i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D11" i="1" s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D24" i="1" s="1"/>
  <c r="C25" i="1"/>
  <c r="D25" i="1" s="1"/>
  <c r="C26" i="1"/>
  <c r="D26" i="1" s="1"/>
  <c r="C27" i="1"/>
  <c r="D27" i="1" s="1"/>
  <c r="C28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C40" i="1"/>
  <c r="D40" i="1" s="1"/>
  <c r="C41" i="1"/>
  <c r="D41" i="1" s="1"/>
  <c r="C42" i="1"/>
  <c r="D42" i="1" s="1"/>
  <c r="C43" i="1"/>
  <c r="D43" i="1" s="1"/>
  <c r="C44" i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C56" i="1"/>
  <c r="D56" i="1" s="1"/>
  <c r="C57" i="1"/>
  <c r="D57" i="1" s="1"/>
  <c r="C58" i="1"/>
  <c r="D58" i="1" s="1"/>
  <c r="C59" i="1"/>
  <c r="D59" i="1" s="1"/>
  <c r="C60" i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3" i="1"/>
  <c r="H45" i="4" l="1"/>
  <c r="H46" i="4"/>
  <c r="J33" i="4"/>
  <c r="I44" i="4"/>
  <c r="K18" i="4"/>
  <c r="J32" i="4"/>
  <c r="K4" i="1"/>
  <c r="M4" i="1" s="1"/>
  <c r="D3" i="1"/>
  <c r="G3" i="1" s="1"/>
  <c r="G4" i="1"/>
  <c r="E5" i="1"/>
  <c r="I45" i="4" l="1"/>
  <c r="I46" i="4"/>
  <c r="K33" i="4"/>
  <c r="J44" i="4"/>
  <c r="L18" i="4"/>
  <c r="K32" i="4"/>
  <c r="E6" i="1"/>
  <c r="F5" i="1"/>
  <c r="G5" i="1" s="1"/>
  <c r="L4" i="1"/>
  <c r="N4" i="1"/>
  <c r="J45" i="4" l="1"/>
  <c r="J46" i="4"/>
  <c r="K44" i="4"/>
  <c r="L33" i="4"/>
  <c r="M18" i="4"/>
  <c r="L32" i="4"/>
  <c r="K10" i="1"/>
  <c r="K9" i="1"/>
  <c r="Q14" i="1" s="1"/>
  <c r="E7" i="1"/>
  <c r="F6" i="1"/>
  <c r="G6" i="1" s="1"/>
  <c r="K45" i="4" l="1"/>
  <c r="K46" i="4"/>
  <c r="M33" i="4"/>
  <c r="L44" i="4"/>
  <c r="N18" i="4"/>
  <c r="M32" i="4"/>
  <c r="E8" i="1"/>
  <c r="F7" i="1"/>
  <c r="G7" i="1" s="1"/>
  <c r="R13" i="1"/>
  <c r="S14" i="1"/>
  <c r="K12" i="1"/>
  <c r="K13" i="1" s="1"/>
  <c r="Q16" i="1"/>
  <c r="L45" i="4" l="1"/>
  <c r="L46" i="4"/>
  <c r="N33" i="4"/>
  <c r="M44" i="4"/>
  <c r="O18" i="4"/>
  <c r="N32" i="4"/>
  <c r="R17" i="1"/>
  <c r="S18" i="1" s="1"/>
  <c r="S16" i="1"/>
  <c r="Q23" i="1"/>
  <c r="Q24" i="1"/>
  <c r="Q25" i="1" s="1"/>
  <c r="Q26" i="1" s="1"/>
  <c r="R24" i="1"/>
  <c r="S12" i="1"/>
  <c r="R23" i="1"/>
  <c r="E9" i="1"/>
  <c r="F8" i="1"/>
  <c r="G8" i="1" s="1"/>
  <c r="M45" i="4" l="1"/>
  <c r="M46" i="4"/>
  <c r="O33" i="4"/>
  <c r="N44" i="4"/>
  <c r="P18" i="4"/>
  <c r="O32" i="4"/>
  <c r="E10" i="1"/>
  <c r="F9" i="1"/>
  <c r="G9" i="1" s="1"/>
  <c r="S23" i="1"/>
  <c r="S24" i="1"/>
  <c r="S25" i="1" s="1"/>
  <c r="S26" i="1" s="1"/>
  <c r="Q27" i="1"/>
  <c r="Q28" i="1"/>
  <c r="Q30" i="1" s="1"/>
  <c r="Q31" i="1" s="1"/>
  <c r="R25" i="1"/>
  <c r="R26" i="1" s="1"/>
  <c r="R27" i="1" s="1"/>
  <c r="N45" i="4" l="1"/>
  <c r="N46" i="4"/>
  <c r="P33" i="4"/>
  <c r="O44" i="4"/>
  <c r="Q18" i="4"/>
  <c r="P32" i="4"/>
  <c r="S27" i="1"/>
  <c r="S28" i="1"/>
  <c r="S30" i="1" s="1"/>
  <c r="S31" i="1" s="1"/>
  <c r="R28" i="1"/>
  <c r="R30" i="1" s="1"/>
  <c r="R31" i="1" s="1"/>
  <c r="E11" i="1"/>
  <c r="F10" i="1"/>
  <c r="G10" i="1" s="1"/>
  <c r="O45" i="4" l="1"/>
  <c r="O46" i="4"/>
  <c r="Q33" i="4"/>
  <c r="P44" i="4"/>
  <c r="R18" i="4"/>
  <c r="Q32" i="4"/>
  <c r="E12" i="1"/>
  <c r="F11" i="1"/>
  <c r="G11" i="1" s="1"/>
  <c r="P45" i="4" l="1"/>
  <c r="P46" i="4"/>
  <c r="R33" i="4"/>
  <c r="Q44" i="4"/>
  <c r="S18" i="4"/>
  <c r="R32" i="4"/>
  <c r="E13" i="1"/>
  <c r="F12" i="1"/>
  <c r="G12" i="1" s="1"/>
  <c r="Q45" i="4" l="1"/>
  <c r="Q46" i="4"/>
  <c r="S33" i="4"/>
  <c r="R44" i="4"/>
  <c r="T18" i="4"/>
  <c r="S32" i="4"/>
  <c r="E14" i="1"/>
  <c r="F13" i="1"/>
  <c r="G13" i="1" s="1"/>
  <c r="R45" i="4" l="1"/>
  <c r="R46" i="4"/>
  <c r="T33" i="4"/>
  <c r="S44" i="4"/>
  <c r="U18" i="4"/>
  <c r="T32" i="4"/>
  <c r="E15" i="1"/>
  <c r="F14" i="1"/>
  <c r="G14" i="1" s="1"/>
  <c r="S45" i="4" l="1"/>
  <c r="S46" i="4"/>
  <c r="U33" i="4"/>
  <c r="T44" i="4"/>
  <c r="V18" i="4"/>
  <c r="U32" i="4"/>
  <c r="E16" i="1"/>
  <c r="F15" i="1"/>
  <c r="G15" i="1" s="1"/>
  <c r="T45" i="4" l="1"/>
  <c r="T46" i="4"/>
  <c r="V33" i="4"/>
  <c r="U44" i="4"/>
  <c r="W18" i="4"/>
  <c r="V32" i="4"/>
  <c r="E17" i="1"/>
  <c r="F16" i="1"/>
  <c r="G16" i="1" s="1"/>
  <c r="U45" i="4" l="1"/>
  <c r="U46" i="4"/>
  <c r="W33" i="4"/>
  <c r="V44" i="4"/>
  <c r="X18" i="4"/>
  <c r="W32" i="4"/>
  <c r="E18" i="1"/>
  <c r="F17" i="1"/>
  <c r="G17" i="1" s="1"/>
  <c r="V45" i="4" l="1"/>
  <c r="V46" i="4"/>
  <c r="X33" i="4"/>
  <c r="W44" i="4"/>
  <c r="Y18" i="4"/>
  <c r="X32" i="4"/>
  <c r="E19" i="1"/>
  <c r="F18" i="1"/>
  <c r="G18" i="1" s="1"/>
  <c r="W45" i="4" l="1"/>
  <c r="W46" i="4"/>
  <c r="Y33" i="4"/>
  <c r="X44" i="4"/>
  <c r="Z18" i="4"/>
  <c r="Y32" i="4"/>
  <c r="E20" i="1"/>
  <c r="F19" i="1"/>
  <c r="G19" i="1" s="1"/>
  <c r="X45" i="4" l="1"/>
  <c r="X46" i="4"/>
  <c r="Z33" i="4"/>
  <c r="Y44" i="4"/>
  <c r="AA18" i="4"/>
  <c r="Z32" i="4"/>
  <c r="E21" i="1"/>
  <c r="F20" i="1"/>
  <c r="G20" i="1" s="1"/>
  <c r="Y45" i="4" l="1"/>
  <c r="Y46" i="4"/>
  <c r="AA33" i="4"/>
  <c r="Z44" i="4"/>
  <c r="AB18" i="4"/>
  <c r="AA32" i="4"/>
  <c r="E22" i="1"/>
  <c r="F21" i="1"/>
  <c r="G21" i="1" s="1"/>
  <c r="Z45" i="4" l="1"/>
  <c r="Z46" i="4"/>
  <c r="AB33" i="4"/>
  <c r="AA44" i="4"/>
  <c r="AC18" i="4"/>
  <c r="AB32" i="4"/>
  <c r="E23" i="1"/>
  <c r="F22" i="1"/>
  <c r="G22" i="1" s="1"/>
  <c r="AA45" i="4" l="1"/>
  <c r="AA46" i="4"/>
  <c r="AC33" i="4"/>
  <c r="AB44" i="4"/>
  <c r="AD18" i="4"/>
  <c r="AC32" i="4"/>
  <c r="E24" i="1"/>
  <c r="F23" i="1"/>
  <c r="G23" i="1" s="1"/>
  <c r="AB45" i="4" l="1"/>
  <c r="AB46" i="4"/>
  <c r="AD33" i="4"/>
  <c r="AC44" i="4"/>
  <c r="AE18" i="4"/>
  <c r="AD32" i="4"/>
  <c r="E25" i="1"/>
  <c r="F24" i="1"/>
  <c r="G24" i="1" s="1"/>
  <c r="AC45" i="4" l="1"/>
  <c r="AC46" i="4"/>
  <c r="AE33" i="4"/>
  <c r="AD44" i="4"/>
  <c r="AF18" i="4"/>
  <c r="AE32" i="4"/>
  <c r="E26" i="1"/>
  <c r="F25" i="1"/>
  <c r="G25" i="1" s="1"/>
  <c r="AD45" i="4" l="1"/>
  <c r="AD46" i="4"/>
  <c r="AF33" i="4"/>
  <c r="AE44" i="4"/>
  <c r="AG18" i="4"/>
  <c r="AF32" i="4"/>
  <c r="E27" i="1"/>
  <c r="F26" i="1"/>
  <c r="G26" i="1" s="1"/>
  <c r="AE45" i="4" l="1"/>
  <c r="AE46" i="4"/>
  <c r="AG33" i="4"/>
  <c r="AF44" i="4"/>
  <c r="AH18" i="4"/>
  <c r="AG32" i="4"/>
  <c r="E28" i="1"/>
  <c r="F27" i="1"/>
  <c r="G27" i="1" s="1"/>
  <c r="AF45" i="4" l="1"/>
  <c r="AF46" i="4"/>
  <c r="AH33" i="4"/>
  <c r="AG44" i="4"/>
  <c r="AI18" i="4"/>
  <c r="AH32" i="4"/>
  <c r="E29" i="1"/>
  <c r="F28" i="1"/>
  <c r="G28" i="1" s="1"/>
  <c r="AG45" i="4" l="1"/>
  <c r="AG46" i="4"/>
  <c r="AI33" i="4"/>
  <c r="AH44" i="4"/>
  <c r="AJ18" i="4"/>
  <c r="AI32" i="4"/>
  <c r="E30" i="1"/>
  <c r="F29" i="1"/>
  <c r="G29" i="1" s="1"/>
  <c r="AH45" i="4" l="1"/>
  <c r="AH46" i="4"/>
  <c r="AJ33" i="4"/>
  <c r="AI44" i="4"/>
  <c r="AK18" i="4"/>
  <c r="AJ32" i="4"/>
  <c r="E31" i="1"/>
  <c r="F30" i="1"/>
  <c r="G30" i="1" s="1"/>
  <c r="AI45" i="4" l="1"/>
  <c r="AI46" i="4"/>
  <c r="AK33" i="4"/>
  <c r="AJ44" i="4"/>
  <c r="AL18" i="4"/>
  <c r="AK32" i="4"/>
  <c r="E32" i="1"/>
  <c r="F31" i="1"/>
  <c r="G31" i="1" s="1"/>
  <c r="AJ45" i="4" l="1"/>
  <c r="AJ46" i="4"/>
  <c r="AL33" i="4"/>
  <c r="AK44" i="4"/>
  <c r="AM18" i="4"/>
  <c r="AL32" i="4"/>
  <c r="E33" i="1"/>
  <c r="F32" i="1"/>
  <c r="G32" i="1" s="1"/>
  <c r="AK45" i="4" l="1"/>
  <c r="AK46" i="4"/>
  <c r="AM33" i="4"/>
  <c r="AL44" i="4"/>
  <c r="AN18" i="4"/>
  <c r="AM32" i="4"/>
  <c r="E34" i="1"/>
  <c r="F33" i="1"/>
  <c r="G33" i="1" s="1"/>
  <c r="AL45" i="4" l="1"/>
  <c r="AL46" i="4"/>
  <c r="AN33" i="4"/>
  <c r="AM44" i="4"/>
  <c r="AO18" i="4"/>
  <c r="AN32" i="4"/>
  <c r="E35" i="1"/>
  <c r="F34" i="1"/>
  <c r="G34" i="1" s="1"/>
  <c r="AM45" i="4" l="1"/>
  <c r="AM46" i="4"/>
  <c r="AO33" i="4"/>
  <c r="AN44" i="4"/>
  <c r="AP18" i="4"/>
  <c r="AO32" i="4"/>
  <c r="E36" i="1"/>
  <c r="F35" i="1"/>
  <c r="G35" i="1" s="1"/>
  <c r="AN45" i="4" l="1"/>
  <c r="AN46" i="4"/>
  <c r="AP33" i="4"/>
  <c r="AO44" i="4"/>
  <c r="AQ18" i="4"/>
  <c r="AP32" i="4"/>
  <c r="E37" i="1"/>
  <c r="F36" i="1"/>
  <c r="G36" i="1" s="1"/>
  <c r="AO45" i="4" l="1"/>
  <c r="AO46" i="4"/>
  <c r="AQ33" i="4"/>
  <c r="AP44" i="4"/>
  <c r="AR18" i="4"/>
  <c r="AQ32" i="4"/>
  <c r="E38" i="1"/>
  <c r="F37" i="1"/>
  <c r="G37" i="1" s="1"/>
  <c r="AP45" i="4" l="1"/>
  <c r="AP46" i="4"/>
  <c r="AR33" i="4"/>
  <c r="AQ44" i="4"/>
  <c r="AS18" i="4"/>
  <c r="AR32" i="4"/>
  <c r="E39" i="1"/>
  <c r="F38" i="1"/>
  <c r="G38" i="1" s="1"/>
  <c r="AQ45" i="4" l="1"/>
  <c r="AQ46" i="4"/>
  <c r="AS33" i="4"/>
  <c r="AR44" i="4"/>
  <c r="AT18" i="4"/>
  <c r="AS32" i="4"/>
  <c r="E40" i="1"/>
  <c r="F39" i="1"/>
  <c r="G39" i="1" s="1"/>
  <c r="AR45" i="4" l="1"/>
  <c r="AR46" i="4"/>
  <c r="AT33" i="4"/>
  <c r="AS44" i="4"/>
  <c r="AU18" i="4"/>
  <c r="AT32" i="4"/>
  <c r="E41" i="1"/>
  <c r="F40" i="1"/>
  <c r="G40" i="1" s="1"/>
  <c r="AS45" i="4" l="1"/>
  <c r="AS46" i="4"/>
  <c r="AU33" i="4"/>
  <c r="AT44" i="4"/>
  <c r="AV18" i="4"/>
  <c r="AU32" i="4"/>
  <c r="E42" i="1"/>
  <c r="F41" i="1"/>
  <c r="G41" i="1" s="1"/>
  <c r="AT45" i="4" l="1"/>
  <c r="AT46" i="4"/>
  <c r="AV33" i="4"/>
  <c r="AU44" i="4"/>
  <c r="AW18" i="4"/>
  <c r="AV32" i="4"/>
  <c r="E43" i="1"/>
  <c r="F42" i="1"/>
  <c r="G42" i="1" s="1"/>
  <c r="AU45" i="4" l="1"/>
  <c r="AU46" i="4"/>
  <c r="AW33" i="4"/>
  <c r="AV44" i="4"/>
  <c r="AX18" i="4"/>
  <c r="AW32" i="4"/>
  <c r="E44" i="1"/>
  <c r="F43" i="1"/>
  <c r="G43" i="1" s="1"/>
  <c r="AV45" i="4" l="1"/>
  <c r="AV46" i="4"/>
  <c r="AX33" i="4"/>
  <c r="AW44" i="4"/>
  <c r="AY18" i="4"/>
  <c r="AX32" i="4"/>
  <c r="E45" i="1"/>
  <c r="F44" i="1"/>
  <c r="G44" i="1" s="1"/>
  <c r="AW45" i="4" l="1"/>
  <c r="AW46" i="4"/>
  <c r="AY33" i="4"/>
  <c r="AX44" i="4"/>
  <c r="AZ18" i="4"/>
  <c r="AY32" i="4"/>
  <c r="E46" i="1"/>
  <c r="F45" i="1"/>
  <c r="G45" i="1" s="1"/>
  <c r="AX45" i="4" l="1"/>
  <c r="AX46" i="4"/>
  <c r="AZ33" i="4"/>
  <c r="AY44" i="4"/>
  <c r="BA18" i="4"/>
  <c r="AZ32" i="4"/>
  <c r="E47" i="1"/>
  <c r="F46" i="1"/>
  <c r="G46" i="1" s="1"/>
  <c r="AY45" i="4" l="1"/>
  <c r="AY46" i="4"/>
  <c r="BA33" i="4"/>
  <c r="AZ44" i="4"/>
  <c r="BB18" i="4"/>
  <c r="BA32" i="4"/>
  <c r="E48" i="1"/>
  <c r="F47" i="1"/>
  <c r="G47" i="1" s="1"/>
  <c r="AZ45" i="4" l="1"/>
  <c r="AZ46" i="4"/>
  <c r="BB33" i="4"/>
  <c r="BA44" i="4"/>
  <c r="BC18" i="4"/>
  <c r="BB32" i="4"/>
  <c r="E49" i="1"/>
  <c r="F48" i="1"/>
  <c r="G48" i="1" s="1"/>
  <c r="BA45" i="4" l="1"/>
  <c r="BA46" i="4"/>
  <c r="BC33" i="4"/>
  <c r="BB44" i="4"/>
  <c r="BD18" i="4"/>
  <c r="BC32" i="4"/>
  <c r="E50" i="1"/>
  <c r="F49" i="1"/>
  <c r="G49" i="1" s="1"/>
  <c r="BB45" i="4" l="1"/>
  <c r="BB46" i="4"/>
  <c r="BD33" i="4"/>
  <c r="BC44" i="4"/>
  <c r="BE18" i="4"/>
  <c r="BD32" i="4"/>
  <c r="E51" i="1"/>
  <c r="F50" i="1"/>
  <c r="G50" i="1" s="1"/>
  <c r="BC45" i="4" l="1"/>
  <c r="BC46" i="4"/>
  <c r="BE33" i="4"/>
  <c r="BD44" i="4"/>
  <c r="BF18" i="4"/>
  <c r="BE32" i="4"/>
  <c r="E52" i="1"/>
  <c r="F51" i="1"/>
  <c r="G51" i="1" s="1"/>
  <c r="BD45" i="4" l="1"/>
  <c r="BD46" i="4"/>
  <c r="BF33" i="4"/>
  <c r="BE44" i="4"/>
  <c r="BG18" i="4"/>
  <c r="BF32" i="4"/>
  <c r="E53" i="1"/>
  <c r="F52" i="1"/>
  <c r="G52" i="1" s="1"/>
  <c r="BE45" i="4" l="1"/>
  <c r="BE46" i="4"/>
  <c r="BG33" i="4"/>
  <c r="BF44" i="4"/>
  <c r="BH18" i="4"/>
  <c r="BG32" i="4"/>
  <c r="E54" i="1"/>
  <c r="F53" i="1"/>
  <c r="G53" i="1" s="1"/>
  <c r="BF45" i="4" l="1"/>
  <c r="BF46" i="4"/>
  <c r="BH33" i="4"/>
  <c r="BG44" i="4"/>
  <c r="BI18" i="4"/>
  <c r="BH32" i="4"/>
  <c r="E55" i="1"/>
  <c r="F54" i="1"/>
  <c r="G54" i="1" s="1"/>
  <c r="BG45" i="4" l="1"/>
  <c r="BG46" i="4"/>
  <c r="BI33" i="4"/>
  <c r="BH44" i="4"/>
  <c r="BJ18" i="4"/>
  <c r="BI32" i="4"/>
  <c r="E56" i="1"/>
  <c r="F55" i="1"/>
  <c r="G55" i="1" s="1"/>
  <c r="BH45" i="4" l="1"/>
  <c r="BH46" i="4"/>
  <c r="BJ33" i="4"/>
  <c r="BI44" i="4"/>
  <c r="BK18" i="4"/>
  <c r="BJ32" i="4"/>
  <c r="E57" i="1"/>
  <c r="F56" i="1"/>
  <c r="G56" i="1" s="1"/>
  <c r="BI45" i="4" l="1"/>
  <c r="BI46" i="4"/>
  <c r="BK33" i="4"/>
  <c r="BJ44" i="4"/>
  <c r="BL18" i="4"/>
  <c r="BK32" i="4"/>
  <c r="E58" i="1"/>
  <c r="F57" i="1"/>
  <c r="G57" i="1" s="1"/>
  <c r="BJ45" i="4" l="1"/>
  <c r="BJ46" i="4"/>
  <c r="BL33" i="4"/>
  <c r="BK44" i="4"/>
  <c r="BM18" i="4"/>
  <c r="BL32" i="4"/>
  <c r="E59" i="1"/>
  <c r="F58" i="1"/>
  <c r="G58" i="1" s="1"/>
  <c r="BK45" i="4" l="1"/>
  <c r="BK46" i="4"/>
  <c r="BM33" i="4"/>
  <c r="BL44" i="4"/>
  <c r="BN18" i="4"/>
  <c r="BM32" i="4"/>
  <c r="E60" i="1"/>
  <c r="F59" i="1"/>
  <c r="G59" i="1" s="1"/>
  <c r="BL45" i="4" l="1"/>
  <c r="BL46" i="4"/>
  <c r="BN33" i="4"/>
  <c r="BM44" i="4"/>
  <c r="BO18" i="4"/>
  <c r="BN32" i="4"/>
  <c r="E61" i="1"/>
  <c r="F60" i="1"/>
  <c r="G60" i="1" s="1"/>
  <c r="BM45" i="4" l="1"/>
  <c r="BM46" i="4"/>
  <c r="BO33" i="4"/>
  <c r="BN44" i="4"/>
  <c r="BP18" i="4"/>
  <c r="BO32" i="4"/>
  <c r="E62" i="1"/>
  <c r="F61" i="1"/>
  <c r="G61" i="1" s="1"/>
  <c r="BN45" i="4" l="1"/>
  <c r="BN46" i="4"/>
  <c r="BP33" i="4"/>
  <c r="BO44" i="4"/>
  <c r="BQ18" i="4"/>
  <c r="BP32" i="4"/>
  <c r="E63" i="1"/>
  <c r="F62" i="1"/>
  <c r="G62" i="1" s="1"/>
  <c r="BO45" i="4" l="1"/>
  <c r="BO46" i="4"/>
  <c r="BQ33" i="4"/>
  <c r="BP44" i="4"/>
  <c r="BR18" i="4"/>
  <c r="BQ32" i="4"/>
  <c r="E64" i="1"/>
  <c r="F63" i="1"/>
  <c r="G63" i="1" s="1"/>
  <c r="BP45" i="4" l="1"/>
  <c r="BP46" i="4"/>
  <c r="BR33" i="4"/>
  <c r="BQ44" i="4"/>
  <c r="BS18" i="4"/>
  <c r="BR32" i="4"/>
  <c r="E65" i="1"/>
  <c r="F64" i="1"/>
  <c r="G64" i="1" s="1"/>
  <c r="BQ45" i="4" l="1"/>
  <c r="BQ46" i="4"/>
  <c r="BS33" i="4"/>
  <c r="BR44" i="4"/>
  <c r="BT18" i="4"/>
  <c r="BS32" i="4"/>
  <c r="E66" i="1"/>
  <c r="F65" i="1"/>
  <c r="G65" i="1" s="1"/>
  <c r="BR45" i="4" l="1"/>
  <c r="BR46" i="4"/>
  <c r="BT33" i="4"/>
  <c r="BS44" i="4"/>
  <c r="BU18" i="4"/>
  <c r="BT32" i="4"/>
  <c r="E67" i="1"/>
  <c r="F66" i="1"/>
  <c r="G66" i="1" s="1"/>
  <c r="BS45" i="4" l="1"/>
  <c r="BS46" i="4"/>
  <c r="BU33" i="4"/>
  <c r="BT44" i="4"/>
  <c r="BV18" i="4"/>
  <c r="BU32" i="4"/>
  <c r="E68" i="1"/>
  <c r="F67" i="1"/>
  <c r="G67" i="1" s="1"/>
  <c r="BT45" i="4" l="1"/>
  <c r="BT46" i="4"/>
  <c r="BV33" i="4"/>
  <c r="BU44" i="4"/>
  <c r="BW18" i="4"/>
  <c r="BV32" i="4"/>
  <c r="E69" i="1"/>
  <c r="F68" i="1"/>
  <c r="G68" i="1" s="1"/>
  <c r="BU45" i="4" l="1"/>
  <c r="BU46" i="4"/>
  <c r="BW33" i="4"/>
  <c r="BV44" i="4"/>
  <c r="BX18" i="4"/>
  <c r="BW32" i="4"/>
  <c r="E70" i="1"/>
  <c r="F69" i="1"/>
  <c r="G69" i="1" s="1"/>
  <c r="BV45" i="4" l="1"/>
  <c r="BV46" i="4"/>
  <c r="BX33" i="4"/>
  <c r="BW44" i="4"/>
  <c r="BY18" i="4"/>
  <c r="BX32" i="4"/>
  <c r="E71" i="1"/>
  <c r="F70" i="1"/>
  <c r="G70" i="1" s="1"/>
  <c r="BW45" i="4" l="1"/>
  <c r="BW46" i="4"/>
  <c r="BY33" i="4"/>
  <c r="BX44" i="4"/>
  <c r="BZ18" i="4"/>
  <c r="BY32" i="4"/>
  <c r="E72" i="1"/>
  <c r="F71" i="1"/>
  <c r="G71" i="1" s="1"/>
  <c r="BX45" i="4" l="1"/>
  <c r="BX46" i="4"/>
  <c r="BZ33" i="4"/>
  <c r="BY44" i="4"/>
  <c r="CA18" i="4"/>
  <c r="BZ32" i="4"/>
  <c r="E73" i="1"/>
  <c r="F72" i="1"/>
  <c r="G72" i="1" s="1"/>
  <c r="BY45" i="4" l="1"/>
  <c r="BY46" i="4"/>
  <c r="CA33" i="4"/>
  <c r="BZ44" i="4"/>
  <c r="CB18" i="4"/>
  <c r="CA32" i="4"/>
  <c r="E74" i="1"/>
  <c r="F73" i="1"/>
  <c r="G73" i="1" s="1"/>
  <c r="BZ45" i="4" l="1"/>
  <c r="BZ46" i="4"/>
  <c r="CB33" i="4"/>
  <c r="CA44" i="4"/>
  <c r="CC18" i="4"/>
  <c r="CB32" i="4"/>
  <c r="E75" i="1"/>
  <c r="F74" i="1"/>
  <c r="G74" i="1" s="1"/>
  <c r="CA45" i="4" l="1"/>
  <c r="CA46" i="4"/>
  <c r="CC33" i="4"/>
  <c r="CB44" i="4"/>
  <c r="CD18" i="4"/>
  <c r="CC32" i="4"/>
  <c r="E76" i="1"/>
  <c r="F75" i="1"/>
  <c r="G75" i="1" s="1"/>
  <c r="CB45" i="4" l="1"/>
  <c r="CB46" i="4"/>
  <c r="CD33" i="4"/>
  <c r="CC44" i="4"/>
  <c r="CE18" i="4"/>
  <c r="CD32" i="4"/>
  <c r="E77" i="1"/>
  <c r="F76" i="1"/>
  <c r="G76" i="1" s="1"/>
  <c r="CC45" i="4" l="1"/>
  <c r="CC46" i="4"/>
  <c r="CE33" i="4"/>
  <c r="CD44" i="4"/>
  <c r="CF18" i="4"/>
  <c r="CE32" i="4"/>
  <c r="E78" i="1"/>
  <c r="F77" i="1"/>
  <c r="G77" i="1" s="1"/>
  <c r="CD45" i="4" l="1"/>
  <c r="CD46" i="4"/>
  <c r="CF33" i="4"/>
  <c r="CE44" i="4"/>
  <c r="CG18" i="4"/>
  <c r="CF32" i="4"/>
  <c r="E79" i="1"/>
  <c r="F78" i="1"/>
  <c r="G78" i="1" s="1"/>
  <c r="CE45" i="4" l="1"/>
  <c r="CE46" i="4"/>
  <c r="CG33" i="4"/>
  <c r="CF44" i="4"/>
  <c r="CH18" i="4"/>
  <c r="CG32" i="4"/>
  <c r="E80" i="1"/>
  <c r="F79" i="1"/>
  <c r="G79" i="1" s="1"/>
  <c r="CF45" i="4" l="1"/>
  <c r="CF46" i="4"/>
  <c r="CH33" i="4"/>
  <c r="CG44" i="4"/>
  <c r="CI18" i="4"/>
  <c r="CH32" i="4"/>
  <c r="E81" i="1"/>
  <c r="F80" i="1"/>
  <c r="G80" i="1" s="1"/>
  <c r="CG45" i="4" l="1"/>
  <c r="CG46" i="4"/>
  <c r="CI33" i="4"/>
  <c r="CH44" i="4"/>
  <c r="CJ18" i="4"/>
  <c r="CI32" i="4"/>
  <c r="E82" i="1"/>
  <c r="F81" i="1"/>
  <c r="G81" i="1" s="1"/>
  <c r="CH45" i="4" l="1"/>
  <c r="CH46" i="4"/>
  <c r="CJ33" i="4"/>
  <c r="CI44" i="4"/>
  <c r="CK18" i="4"/>
  <c r="CJ32" i="4"/>
  <c r="E83" i="1"/>
  <c r="F82" i="1"/>
  <c r="G82" i="1" s="1"/>
  <c r="CI45" i="4" l="1"/>
  <c r="CI46" i="4"/>
  <c r="CK33" i="4"/>
  <c r="CJ44" i="4"/>
  <c r="CL18" i="4"/>
  <c r="CK32" i="4"/>
  <c r="E84" i="1"/>
  <c r="F83" i="1"/>
  <c r="G83" i="1" s="1"/>
  <c r="CJ45" i="4" l="1"/>
  <c r="CJ46" i="4"/>
  <c r="CL33" i="4"/>
  <c r="CK44" i="4"/>
  <c r="CM18" i="4"/>
  <c r="CL32" i="4"/>
  <c r="E85" i="1"/>
  <c r="F84" i="1"/>
  <c r="G84" i="1" s="1"/>
  <c r="CK45" i="4" l="1"/>
  <c r="CK46" i="4"/>
  <c r="CM33" i="4"/>
  <c r="CL44" i="4"/>
  <c r="CN18" i="4"/>
  <c r="CM32" i="4"/>
  <c r="E86" i="1"/>
  <c r="F85" i="1"/>
  <c r="G85" i="1" s="1"/>
  <c r="CL45" i="4" l="1"/>
  <c r="CL46" i="4"/>
  <c r="CN33" i="4"/>
  <c r="CM44" i="4"/>
  <c r="CO18" i="4"/>
  <c r="CN32" i="4"/>
  <c r="E87" i="1"/>
  <c r="F86" i="1"/>
  <c r="G86" i="1" s="1"/>
  <c r="CM45" i="4" l="1"/>
  <c r="CM46" i="4"/>
  <c r="CO33" i="4"/>
  <c r="CN44" i="4"/>
  <c r="CP18" i="4"/>
  <c r="CO32" i="4"/>
  <c r="E88" i="1"/>
  <c r="F87" i="1"/>
  <c r="G87" i="1" s="1"/>
  <c r="CN45" i="4" l="1"/>
  <c r="CN46" i="4"/>
  <c r="CP33" i="4"/>
  <c r="CO44" i="4"/>
  <c r="CQ18" i="4"/>
  <c r="CP32" i="4"/>
  <c r="E89" i="1"/>
  <c r="F88" i="1"/>
  <c r="G88" i="1" s="1"/>
  <c r="CO45" i="4" l="1"/>
  <c r="CO46" i="4"/>
  <c r="CQ33" i="4"/>
  <c r="CP44" i="4"/>
  <c r="CR18" i="4"/>
  <c r="CQ32" i="4"/>
  <c r="E90" i="1"/>
  <c r="F89" i="1"/>
  <c r="G89" i="1" s="1"/>
  <c r="CP45" i="4" l="1"/>
  <c r="CP46" i="4"/>
  <c r="CR33" i="4"/>
  <c r="CQ44" i="4"/>
  <c r="CS18" i="4"/>
  <c r="CR32" i="4"/>
  <c r="E91" i="1"/>
  <c r="F90" i="1"/>
  <c r="G90" i="1" s="1"/>
  <c r="CQ45" i="4" l="1"/>
  <c r="CQ46" i="4"/>
  <c r="CS33" i="4"/>
  <c r="CR44" i="4"/>
  <c r="CT18" i="4"/>
  <c r="CS32" i="4"/>
  <c r="E92" i="1"/>
  <c r="F91" i="1"/>
  <c r="G91" i="1" s="1"/>
  <c r="CR45" i="4" l="1"/>
  <c r="CR46" i="4"/>
  <c r="CT33" i="4"/>
  <c r="CS44" i="4"/>
  <c r="CU18" i="4"/>
  <c r="CT32" i="4"/>
  <c r="E93" i="1"/>
  <c r="F92" i="1"/>
  <c r="G92" i="1" s="1"/>
  <c r="CS45" i="4" l="1"/>
  <c r="CS46" i="4"/>
  <c r="CU33" i="4"/>
  <c r="CT44" i="4"/>
  <c r="CV18" i="4"/>
  <c r="CU32" i="4"/>
  <c r="E94" i="1"/>
  <c r="F93" i="1"/>
  <c r="G93" i="1" s="1"/>
  <c r="CT45" i="4" l="1"/>
  <c r="CT46" i="4"/>
  <c r="CV33" i="4"/>
  <c r="CU44" i="4"/>
  <c r="CW18" i="4"/>
  <c r="CV32" i="4"/>
  <c r="E95" i="1"/>
  <c r="F94" i="1"/>
  <c r="G94" i="1" s="1"/>
  <c r="CU45" i="4" l="1"/>
  <c r="CU46" i="4"/>
  <c r="CW33" i="4"/>
  <c r="CV44" i="4"/>
  <c r="CX18" i="4"/>
  <c r="CW32" i="4"/>
  <c r="E96" i="1"/>
  <c r="F95" i="1"/>
  <c r="G95" i="1" s="1"/>
  <c r="CV45" i="4" l="1"/>
  <c r="CV46" i="4"/>
  <c r="CX33" i="4"/>
  <c r="CW44" i="4"/>
  <c r="CY18" i="4"/>
  <c r="CX32" i="4"/>
  <c r="E97" i="1"/>
  <c r="F96" i="1"/>
  <c r="G96" i="1" s="1"/>
  <c r="CW45" i="4" l="1"/>
  <c r="CW46" i="4"/>
  <c r="CY33" i="4"/>
  <c r="CX44" i="4"/>
  <c r="CZ18" i="4"/>
  <c r="CY32" i="4"/>
  <c r="E98" i="1"/>
  <c r="F97" i="1"/>
  <c r="G97" i="1" s="1"/>
  <c r="CX45" i="4" l="1"/>
  <c r="CX46" i="4"/>
  <c r="CZ33" i="4"/>
  <c r="CY44" i="4"/>
  <c r="DA18" i="4"/>
  <c r="CZ32" i="4"/>
  <c r="E99" i="1"/>
  <c r="F98" i="1"/>
  <c r="G98" i="1" s="1"/>
  <c r="CY45" i="4" l="1"/>
  <c r="CY46" i="4"/>
  <c r="DA33" i="4"/>
  <c r="CZ44" i="4"/>
  <c r="DB18" i="4"/>
  <c r="DB32" i="4" s="1"/>
  <c r="DA32" i="4"/>
  <c r="E100" i="1"/>
  <c r="F99" i="1"/>
  <c r="G99" i="1" s="1"/>
  <c r="CZ45" i="4" l="1"/>
  <c r="CZ46" i="4"/>
  <c r="DB33" i="4"/>
  <c r="DB44" i="4" s="1"/>
  <c r="DA44" i="4"/>
  <c r="E101" i="1"/>
  <c r="F100" i="1"/>
  <c r="G100" i="1" s="1"/>
  <c r="DA45" i="4" l="1"/>
  <c r="DA46" i="4"/>
  <c r="DB45" i="4"/>
  <c r="DB46" i="4"/>
  <c r="E102" i="1"/>
  <c r="F101" i="1"/>
  <c r="G101" i="1" s="1"/>
  <c r="F49" i="4" l="1"/>
  <c r="G49" i="4" s="1"/>
  <c r="F47" i="4"/>
  <c r="G47" i="4" s="1"/>
  <c r="E103" i="1"/>
  <c r="F102" i="1"/>
  <c r="G102" i="1" s="1"/>
  <c r="E104" i="1" l="1"/>
  <c r="F103" i="1"/>
  <c r="G103" i="1" s="1"/>
  <c r="E105" i="1" l="1"/>
  <c r="F104" i="1"/>
  <c r="G104" i="1" s="1"/>
  <c r="E106" i="1" l="1"/>
  <c r="F105" i="1"/>
  <c r="G105" i="1" s="1"/>
  <c r="E107" i="1" l="1"/>
  <c r="F106" i="1"/>
  <c r="G106" i="1" s="1"/>
  <c r="E108" i="1" l="1"/>
  <c r="F107" i="1"/>
  <c r="G107" i="1" s="1"/>
  <c r="E109" i="1" l="1"/>
  <c r="F108" i="1"/>
  <c r="G108" i="1" s="1"/>
  <c r="E110" i="1" l="1"/>
  <c r="F109" i="1"/>
  <c r="G109" i="1" s="1"/>
  <c r="E111" i="1" l="1"/>
  <c r="F110" i="1"/>
  <c r="G110" i="1" s="1"/>
  <c r="E112" i="1" l="1"/>
  <c r="F111" i="1"/>
  <c r="G111" i="1" s="1"/>
  <c r="E113" i="1" l="1"/>
  <c r="F112" i="1"/>
  <c r="G112" i="1" s="1"/>
  <c r="E114" i="1" l="1"/>
  <c r="F113" i="1"/>
  <c r="G113" i="1" s="1"/>
  <c r="E115" i="1" l="1"/>
  <c r="F114" i="1"/>
  <c r="G114" i="1" s="1"/>
  <c r="E116" i="1" l="1"/>
  <c r="F115" i="1"/>
  <c r="G115" i="1" s="1"/>
  <c r="E117" i="1" l="1"/>
  <c r="F116" i="1"/>
  <c r="G116" i="1" s="1"/>
  <c r="E118" i="1" l="1"/>
  <c r="F117" i="1"/>
  <c r="G117" i="1" s="1"/>
  <c r="E119" i="1" l="1"/>
  <c r="F118" i="1"/>
  <c r="G118" i="1" s="1"/>
  <c r="E120" i="1" l="1"/>
  <c r="F119" i="1"/>
  <c r="G119" i="1" s="1"/>
  <c r="E121" i="1" l="1"/>
  <c r="F120" i="1"/>
  <c r="G120" i="1" s="1"/>
  <c r="E122" i="1" l="1"/>
  <c r="F121" i="1"/>
  <c r="G121" i="1" s="1"/>
  <c r="E123" i="1" l="1"/>
  <c r="F122" i="1"/>
  <c r="G122" i="1" s="1"/>
  <c r="E124" i="1" l="1"/>
  <c r="F123" i="1"/>
  <c r="G123" i="1" s="1"/>
  <c r="E125" i="1" l="1"/>
  <c r="F124" i="1"/>
  <c r="G124" i="1" s="1"/>
  <c r="E126" i="1" l="1"/>
  <c r="F125" i="1"/>
  <c r="G125" i="1" s="1"/>
  <c r="E127" i="1" l="1"/>
  <c r="F126" i="1"/>
  <c r="G126" i="1" s="1"/>
  <c r="E128" i="1" l="1"/>
  <c r="F127" i="1"/>
  <c r="G127" i="1" s="1"/>
  <c r="E129" i="1" l="1"/>
  <c r="F128" i="1"/>
  <c r="G128" i="1" s="1"/>
  <c r="E130" i="1" l="1"/>
  <c r="F129" i="1"/>
  <c r="G129" i="1" s="1"/>
  <c r="E131" i="1" l="1"/>
  <c r="F130" i="1"/>
  <c r="G130" i="1" s="1"/>
  <c r="E132" i="1" l="1"/>
  <c r="F131" i="1"/>
  <c r="G131" i="1" s="1"/>
  <c r="E133" i="1" l="1"/>
  <c r="F132" i="1"/>
  <c r="G132" i="1" s="1"/>
  <c r="E134" i="1" l="1"/>
  <c r="F133" i="1"/>
  <c r="G133" i="1" s="1"/>
  <c r="E135" i="1" l="1"/>
  <c r="F134" i="1"/>
  <c r="G134" i="1" s="1"/>
  <c r="E136" i="1" l="1"/>
  <c r="F135" i="1"/>
  <c r="G135" i="1" s="1"/>
  <c r="E137" i="1" l="1"/>
  <c r="F136" i="1"/>
  <c r="G136" i="1" s="1"/>
  <c r="E138" i="1" l="1"/>
  <c r="F137" i="1"/>
  <c r="G137" i="1" s="1"/>
  <c r="E139" i="1" l="1"/>
  <c r="F138" i="1"/>
  <c r="G138" i="1" s="1"/>
  <c r="E140" i="1" l="1"/>
  <c r="F139" i="1"/>
  <c r="G139" i="1" s="1"/>
  <c r="E141" i="1" l="1"/>
  <c r="F140" i="1"/>
  <c r="G140" i="1" s="1"/>
  <c r="E142" i="1" l="1"/>
  <c r="F141" i="1"/>
  <c r="G141" i="1" s="1"/>
  <c r="E143" i="1" l="1"/>
  <c r="F142" i="1"/>
  <c r="G142" i="1" s="1"/>
  <c r="E144" i="1" l="1"/>
  <c r="F143" i="1"/>
  <c r="G143" i="1" s="1"/>
  <c r="E145" i="1" l="1"/>
  <c r="F144" i="1"/>
  <c r="G144" i="1" s="1"/>
  <c r="E146" i="1" l="1"/>
  <c r="F145" i="1"/>
  <c r="G145" i="1" s="1"/>
  <c r="E147" i="1" l="1"/>
  <c r="F146" i="1"/>
  <c r="G146" i="1" s="1"/>
  <c r="E148" i="1" l="1"/>
  <c r="F147" i="1"/>
  <c r="G147" i="1" s="1"/>
  <c r="E149" i="1" l="1"/>
  <c r="F148" i="1"/>
  <c r="G148" i="1" s="1"/>
  <c r="E150" i="1" l="1"/>
  <c r="F149" i="1"/>
  <c r="G149" i="1" s="1"/>
  <c r="E151" i="1" l="1"/>
  <c r="F150" i="1"/>
  <c r="G150" i="1" s="1"/>
  <c r="E152" i="1" l="1"/>
  <c r="F151" i="1"/>
  <c r="G151" i="1" s="1"/>
  <c r="E153" i="1" l="1"/>
  <c r="F152" i="1"/>
  <c r="G152" i="1" s="1"/>
  <c r="E154" i="1" l="1"/>
  <c r="F153" i="1"/>
  <c r="G153" i="1" s="1"/>
  <c r="E155" i="1" l="1"/>
  <c r="F154" i="1"/>
  <c r="G154" i="1" s="1"/>
  <c r="E156" i="1" l="1"/>
  <c r="F155" i="1"/>
  <c r="G155" i="1" s="1"/>
  <c r="E157" i="1" l="1"/>
  <c r="F156" i="1"/>
  <c r="G156" i="1" s="1"/>
  <c r="E158" i="1" l="1"/>
  <c r="F157" i="1"/>
  <c r="G157" i="1" s="1"/>
  <c r="E159" i="1" l="1"/>
  <c r="F158" i="1"/>
  <c r="G158" i="1" s="1"/>
  <c r="E160" i="1" l="1"/>
  <c r="F159" i="1"/>
  <c r="G159" i="1" s="1"/>
  <c r="E161" i="1" l="1"/>
  <c r="F160" i="1"/>
  <c r="G160" i="1" s="1"/>
  <c r="E162" i="1" l="1"/>
  <c r="F161" i="1"/>
  <c r="G161" i="1" s="1"/>
  <c r="E163" i="1" l="1"/>
  <c r="F162" i="1"/>
  <c r="G162" i="1" s="1"/>
  <c r="E164" i="1" l="1"/>
  <c r="F163" i="1"/>
  <c r="G163" i="1" s="1"/>
  <c r="E165" i="1" l="1"/>
  <c r="F164" i="1"/>
  <c r="G164" i="1" s="1"/>
  <c r="E166" i="1" l="1"/>
  <c r="F165" i="1"/>
  <c r="G165" i="1" s="1"/>
  <c r="E167" i="1" l="1"/>
  <c r="F166" i="1"/>
  <c r="G166" i="1" s="1"/>
  <c r="E168" i="1" l="1"/>
  <c r="F167" i="1"/>
  <c r="G167" i="1" s="1"/>
  <c r="E169" i="1" l="1"/>
  <c r="F168" i="1"/>
  <c r="G168" i="1" s="1"/>
  <c r="E170" i="1" l="1"/>
  <c r="F169" i="1"/>
  <c r="G169" i="1" s="1"/>
  <c r="E171" i="1" l="1"/>
  <c r="F170" i="1"/>
  <c r="G170" i="1" s="1"/>
  <c r="E172" i="1" l="1"/>
  <c r="F171" i="1"/>
  <c r="G171" i="1" s="1"/>
  <c r="E173" i="1" l="1"/>
  <c r="F172" i="1"/>
  <c r="G172" i="1" s="1"/>
  <c r="E174" i="1" l="1"/>
  <c r="F173" i="1"/>
  <c r="G173" i="1" s="1"/>
  <c r="E175" i="1" l="1"/>
  <c r="F174" i="1"/>
  <c r="G174" i="1" s="1"/>
  <c r="E176" i="1" l="1"/>
  <c r="F175" i="1"/>
  <c r="G175" i="1" s="1"/>
  <c r="E177" i="1" l="1"/>
  <c r="F176" i="1"/>
  <c r="G176" i="1" s="1"/>
  <c r="E178" i="1" l="1"/>
  <c r="F177" i="1"/>
  <c r="G177" i="1" s="1"/>
  <c r="E179" i="1" l="1"/>
  <c r="F178" i="1"/>
  <c r="G178" i="1" s="1"/>
  <c r="E180" i="1" l="1"/>
  <c r="F179" i="1"/>
  <c r="G179" i="1" s="1"/>
  <c r="E181" i="1" l="1"/>
  <c r="F180" i="1"/>
  <c r="G180" i="1" s="1"/>
  <c r="E182" i="1" l="1"/>
  <c r="F181" i="1"/>
  <c r="G181" i="1" s="1"/>
  <c r="E183" i="1" l="1"/>
  <c r="F182" i="1"/>
  <c r="G182" i="1" s="1"/>
  <c r="E184" i="1" l="1"/>
  <c r="F183" i="1"/>
  <c r="G183" i="1" s="1"/>
  <c r="E185" i="1" l="1"/>
  <c r="F184" i="1"/>
  <c r="G184" i="1" s="1"/>
  <c r="E186" i="1" l="1"/>
  <c r="F185" i="1"/>
  <c r="G185" i="1" s="1"/>
  <c r="E187" i="1" l="1"/>
  <c r="F186" i="1"/>
  <c r="G186" i="1" s="1"/>
  <c r="E188" i="1" l="1"/>
  <c r="F187" i="1"/>
  <c r="G187" i="1" s="1"/>
  <c r="E189" i="1" l="1"/>
  <c r="F188" i="1"/>
  <c r="G188" i="1" s="1"/>
  <c r="E190" i="1" l="1"/>
  <c r="F189" i="1"/>
  <c r="G189" i="1" s="1"/>
  <c r="E191" i="1" l="1"/>
  <c r="F190" i="1"/>
  <c r="G190" i="1" s="1"/>
  <c r="E192" i="1" l="1"/>
  <c r="F191" i="1"/>
  <c r="G191" i="1" s="1"/>
  <c r="E193" i="1" l="1"/>
  <c r="F192" i="1"/>
  <c r="G192" i="1" s="1"/>
  <c r="E194" i="1" l="1"/>
  <c r="F193" i="1"/>
  <c r="G193" i="1" s="1"/>
  <c r="E195" i="1" l="1"/>
  <c r="F194" i="1"/>
  <c r="G194" i="1" s="1"/>
  <c r="E196" i="1" l="1"/>
  <c r="F195" i="1"/>
  <c r="G195" i="1" s="1"/>
  <c r="E197" i="1" l="1"/>
  <c r="F196" i="1"/>
  <c r="G196" i="1" s="1"/>
  <c r="E198" i="1" l="1"/>
  <c r="F197" i="1"/>
  <c r="G197" i="1" s="1"/>
  <c r="E199" i="1" l="1"/>
  <c r="F198" i="1"/>
  <c r="G198" i="1" s="1"/>
  <c r="E200" i="1" l="1"/>
  <c r="F199" i="1"/>
  <c r="G199" i="1" s="1"/>
  <c r="E201" i="1" l="1"/>
  <c r="F200" i="1"/>
  <c r="G200" i="1" s="1"/>
  <c r="E202" i="1" l="1"/>
  <c r="F201" i="1"/>
  <c r="G201" i="1" s="1"/>
  <c r="E203" i="1" l="1"/>
  <c r="F202" i="1"/>
  <c r="G202" i="1" s="1"/>
  <c r="E204" i="1" l="1"/>
  <c r="F203" i="1"/>
  <c r="G203" i="1" s="1"/>
  <c r="E205" i="1" l="1"/>
  <c r="F204" i="1"/>
  <c r="G204" i="1" s="1"/>
  <c r="E206" i="1" l="1"/>
  <c r="F205" i="1"/>
  <c r="G205" i="1" s="1"/>
  <c r="E207" i="1" l="1"/>
  <c r="F206" i="1"/>
  <c r="G206" i="1" s="1"/>
  <c r="E208" i="1" l="1"/>
  <c r="F207" i="1"/>
  <c r="G207" i="1" s="1"/>
  <c r="E209" i="1" l="1"/>
  <c r="F208" i="1"/>
  <c r="G208" i="1" s="1"/>
  <c r="E210" i="1" l="1"/>
  <c r="F209" i="1"/>
  <c r="G209" i="1" s="1"/>
  <c r="E211" i="1" l="1"/>
  <c r="F210" i="1"/>
  <c r="G210" i="1" s="1"/>
  <c r="E212" i="1" l="1"/>
  <c r="F211" i="1"/>
  <c r="G211" i="1" s="1"/>
  <c r="E213" i="1" l="1"/>
  <c r="F212" i="1"/>
  <c r="G212" i="1" s="1"/>
  <c r="E214" i="1" l="1"/>
  <c r="F213" i="1"/>
  <c r="G213" i="1" s="1"/>
  <c r="E215" i="1" l="1"/>
  <c r="F214" i="1"/>
  <c r="G214" i="1" s="1"/>
  <c r="E216" i="1" l="1"/>
  <c r="F215" i="1"/>
  <c r="G215" i="1" s="1"/>
  <c r="E217" i="1" l="1"/>
  <c r="F216" i="1"/>
  <c r="G216" i="1" s="1"/>
  <c r="E218" i="1" l="1"/>
  <c r="F217" i="1"/>
  <c r="G217" i="1" s="1"/>
  <c r="E219" i="1" l="1"/>
  <c r="F218" i="1"/>
  <c r="G218" i="1" s="1"/>
  <c r="E220" i="1" l="1"/>
  <c r="F219" i="1"/>
  <c r="G219" i="1" s="1"/>
  <c r="E221" i="1" l="1"/>
  <c r="F220" i="1"/>
  <c r="G220" i="1" s="1"/>
  <c r="E222" i="1" l="1"/>
  <c r="F221" i="1"/>
  <c r="G221" i="1" s="1"/>
  <c r="E223" i="1" l="1"/>
  <c r="F222" i="1"/>
  <c r="G222" i="1" s="1"/>
  <c r="E224" i="1" l="1"/>
  <c r="F223" i="1"/>
  <c r="G223" i="1" s="1"/>
  <c r="E225" i="1" l="1"/>
  <c r="F224" i="1"/>
  <c r="G224" i="1" s="1"/>
  <c r="E226" i="1" l="1"/>
  <c r="F225" i="1"/>
  <c r="G225" i="1" s="1"/>
  <c r="E227" i="1" l="1"/>
  <c r="F226" i="1"/>
  <c r="G226" i="1" s="1"/>
  <c r="E228" i="1" l="1"/>
  <c r="F227" i="1"/>
  <c r="G227" i="1" s="1"/>
  <c r="E229" i="1" l="1"/>
  <c r="F228" i="1"/>
  <c r="G228" i="1" s="1"/>
  <c r="E230" i="1" l="1"/>
  <c r="F229" i="1"/>
  <c r="G229" i="1" s="1"/>
  <c r="E231" i="1" l="1"/>
  <c r="F230" i="1"/>
  <c r="G230" i="1" s="1"/>
  <c r="E232" i="1" l="1"/>
  <c r="F231" i="1"/>
  <c r="G231" i="1" s="1"/>
  <c r="E233" i="1" l="1"/>
  <c r="F232" i="1"/>
  <c r="G232" i="1" s="1"/>
  <c r="E234" i="1" l="1"/>
  <c r="F233" i="1"/>
  <c r="G233" i="1" s="1"/>
  <c r="E235" i="1" l="1"/>
  <c r="F234" i="1"/>
  <c r="G234" i="1" s="1"/>
  <c r="E236" i="1" l="1"/>
  <c r="F235" i="1"/>
  <c r="G235" i="1" s="1"/>
  <c r="E237" i="1" l="1"/>
  <c r="F236" i="1"/>
  <c r="G236" i="1" s="1"/>
  <c r="E238" i="1" l="1"/>
  <c r="F237" i="1"/>
  <c r="G237" i="1" s="1"/>
  <c r="E239" i="1" l="1"/>
  <c r="F238" i="1"/>
  <c r="G238" i="1" s="1"/>
  <c r="E240" i="1" l="1"/>
  <c r="F239" i="1"/>
  <c r="G239" i="1" s="1"/>
  <c r="E241" i="1" l="1"/>
  <c r="F240" i="1"/>
  <c r="G240" i="1" s="1"/>
  <c r="E242" i="1" l="1"/>
  <c r="F241" i="1"/>
  <c r="G241" i="1" s="1"/>
  <c r="E243" i="1" l="1"/>
  <c r="F242" i="1"/>
  <c r="G242" i="1" s="1"/>
  <c r="E244" i="1" l="1"/>
  <c r="F243" i="1"/>
  <c r="G243" i="1" s="1"/>
  <c r="E245" i="1" l="1"/>
  <c r="F244" i="1"/>
  <c r="G244" i="1" s="1"/>
  <c r="E246" i="1" l="1"/>
  <c r="F245" i="1"/>
  <c r="G245" i="1" s="1"/>
  <c r="E247" i="1" l="1"/>
  <c r="F246" i="1"/>
  <c r="G246" i="1" s="1"/>
  <c r="E248" i="1" l="1"/>
  <c r="F247" i="1"/>
  <c r="G247" i="1" s="1"/>
  <c r="E249" i="1" l="1"/>
  <c r="F248" i="1"/>
  <c r="G248" i="1" s="1"/>
  <c r="E250" i="1" l="1"/>
  <c r="F249" i="1"/>
  <c r="G249" i="1" s="1"/>
  <c r="E251" i="1" l="1"/>
  <c r="F250" i="1"/>
  <c r="G250" i="1" s="1"/>
  <c r="E252" i="1" l="1"/>
  <c r="F251" i="1"/>
  <c r="G251" i="1" s="1"/>
  <c r="E253" i="1" l="1"/>
  <c r="F252" i="1"/>
  <c r="G252" i="1" s="1"/>
  <c r="E254" i="1" l="1"/>
  <c r="F254" i="1" s="1"/>
  <c r="G254" i="1" s="1"/>
  <c r="G255" i="1" s="1"/>
  <c r="G256" i="1" s="1"/>
  <c r="K5" i="1" s="1"/>
  <c r="F253" i="1"/>
  <c r="G253" i="1" s="1"/>
  <c r="N5" i="1" l="1"/>
  <c r="M5" i="1"/>
  <c r="L5" i="1"/>
  <c r="L10" i="1" l="1"/>
  <c r="L9" i="1"/>
  <c r="V14" i="1" s="1"/>
  <c r="W13" i="1" l="1"/>
  <c r="X14" i="1"/>
  <c r="V16" i="1"/>
  <c r="L12" i="1"/>
  <c r="L13" i="1" s="1"/>
  <c r="X12" i="1" l="1"/>
  <c r="V24" i="1"/>
  <c r="V25" i="1" s="1"/>
  <c r="V26" i="1" s="1"/>
  <c r="W17" i="1"/>
  <c r="X18" i="1" s="1"/>
  <c r="X16" i="1"/>
  <c r="V23" i="1"/>
  <c r="W24" i="1" l="1"/>
  <c r="W23" i="1"/>
  <c r="V27" i="1"/>
  <c r="V28" i="1"/>
  <c r="V30" i="1" s="1"/>
  <c r="X24" i="1"/>
  <c r="X25" i="1" s="1"/>
  <c r="X26" i="1" s="1"/>
  <c r="X23" i="1"/>
  <c r="X28" i="1" l="1"/>
  <c r="X30" i="1" s="1"/>
  <c r="X27" i="1"/>
  <c r="W25" i="1"/>
  <c r="W26" i="1" s="1"/>
  <c r="W28" i="1" s="1"/>
  <c r="W30" i="1" s="1"/>
  <c r="W27" i="1" l="1"/>
</calcChain>
</file>

<file path=xl/sharedStrings.xml><?xml version="1.0" encoding="utf-8"?>
<sst xmlns="http://schemas.openxmlformats.org/spreadsheetml/2006/main" count="52" uniqueCount="35">
  <si>
    <t>Date</t>
  </si>
  <si>
    <t>Precio</t>
  </si>
  <si>
    <t>Rendimientos</t>
  </si>
  <si>
    <t>Volatilidad</t>
  </si>
  <si>
    <t>Histórica</t>
  </si>
  <si>
    <t>Diaria</t>
  </si>
  <si>
    <t>Semanal</t>
  </si>
  <si>
    <t>Mensual</t>
  </si>
  <si>
    <t>Anual</t>
  </si>
  <si>
    <t>EWMA</t>
  </si>
  <si>
    <t>Lambda</t>
  </si>
  <si>
    <t>Rendimientos 2</t>
  </si>
  <si>
    <t>i</t>
  </si>
  <si>
    <t>2X4</t>
  </si>
  <si>
    <t>Suma</t>
  </si>
  <si>
    <t>U</t>
  </si>
  <si>
    <t>D</t>
  </si>
  <si>
    <t>Historica</t>
  </si>
  <si>
    <t>P</t>
  </si>
  <si>
    <t>Q</t>
  </si>
  <si>
    <t>r</t>
  </si>
  <si>
    <t>Valor Esperado</t>
  </si>
  <si>
    <t>Valor Esperado 2</t>
  </si>
  <si>
    <t>Varianza</t>
  </si>
  <si>
    <t>Desva Estad</t>
  </si>
  <si>
    <t>Optimo</t>
  </si>
  <si>
    <t>Malo</t>
  </si>
  <si>
    <t>Promedio</t>
  </si>
  <si>
    <t>ISH</t>
  </si>
  <si>
    <t>ISE</t>
  </si>
  <si>
    <t>dt</t>
  </si>
  <si>
    <t>Trayectorias</t>
  </si>
  <si>
    <t>B(t)</t>
  </si>
  <si>
    <t>dB(t)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</si>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</sst>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COP&quot;_-;\-* #,##0\ &quot;COP&quot;_-;_-* &quot;-&quot;\ &quot;COP&quot;_-;_-@_-"/>
    <numFmt numFmtId="41" formatCode="_-* #,##0_-;\-* #,##0_-;_-* &quot;-&quot;_-;_-@_-"/>
    <numFmt numFmtId="164" formatCode="#,##0.00000"/>
    <numFmt numFmtId="165" formatCode="#,##0.0000000"/>
    <numFmt numFmtId="166" formatCode="_-* #,##0.0000000_-;\-* #,##0.0000000_-;_-* &quot;-&quot;_-;_-@_-"/>
    <numFmt numFmtId="167" formatCode="_-* #,##0.0000000\ _C_O_P_-;\-* #,##0.0000000\ _C_O_P_-;_-* &quot;-&quot;???????\ _C_O_P_-;_-@_-"/>
    <numFmt numFmtId="168" formatCode="0.0000%"/>
    <numFmt numFmtId="169" formatCode="0.00000%"/>
    <numFmt numFmtId="170" formatCode="0.00000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8" fontId="0" fillId="0" borderId="0" xfId="44" applyNumberFormat="1" applyFont="1"/>
    <xf numFmtId="169" fontId="0" fillId="0" borderId="0" xfId="44" applyNumberFormat="1" applyFont="1"/>
    <xf numFmtId="170" fontId="0" fillId="0" borderId="0" xfId="44" applyNumberFormat="1" applyFont="1"/>
    <xf numFmtId="0" fontId="0" fillId="33" borderId="0" xfId="0" applyFill="1"/>
    <xf numFmtId="0" fontId="0" fillId="34" borderId="0" xfId="0" applyFill="1"/>
    <xf numFmtId="42" fontId="0" fillId="0" borderId="0" xfId="43" applyFont="1"/>
    <xf numFmtId="42" fontId="14" fillId="0" borderId="0" xfId="43" applyFont="1"/>
    <xf numFmtId="42" fontId="14" fillId="0" borderId="0" xfId="0" applyNumberFormat="1" applyFont="1"/>
    <xf numFmtId="0" fontId="0" fillId="0" borderId="0" xfId="0" applyAlignment="1">
      <alignment horizontal="center"/>
    </xf>
    <xf numFmtId="4" fontId="0" fillId="0" borderId="0" xfId="0" applyNumberFormat="1"/>
    <xf numFmtId="41" fontId="0" fillId="0" borderId="0" xfId="1" applyFont="1"/>
    <xf numFmtId="41" fontId="0" fillId="0" borderId="0" xfId="0" applyNumberFormat="1"/>
  </cellXfs>
  <cellStyles count="45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Dezimal [0]" xfId="1" builtinId="6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44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 [0]" xfId="43" builtinId="7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WMT!$C$3:$C$254</c:f>
              <c:numCache>
                <c:formatCode>#,##0.00000</c:formatCode>
                <c:ptCount val="252"/>
                <c:pt idx="0">
                  <c:v>-2.6782701994346219E-4</c:v>
                </c:pt>
                <c:pt idx="1">
                  <c:v>-9.8238742781095868E-4</c:v>
                </c:pt>
                <c:pt idx="2">
                  <c:v>-9.6974987397259252E-3</c:v>
                </c:pt>
                <c:pt idx="3">
                  <c:v>1.041204990264756E-2</c:v>
                </c:pt>
                <c:pt idx="4">
                  <c:v>3.8322760476355304E-3</c:v>
                </c:pt>
                <c:pt idx="5">
                  <c:v>2.6650366784648138E-3</c:v>
                </c:pt>
                <c:pt idx="6">
                  <c:v>1.1993097735577664E-2</c:v>
                </c:pt>
                <c:pt idx="7">
                  <c:v>1.576596602712377E-3</c:v>
                </c:pt>
                <c:pt idx="8">
                  <c:v>3.3202039967029401E-3</c:v>
                </c:pt>
                <c:pt idx="9">
                  <c:v>1.101728761322868E-2</c:v>
                </c:pt>
                <c:pt idx="10">
                  <c:v>-4.0631306195536305E-3</c:v>
                </c:pt>
                <c:pt idx="11">
                  <c:v>-6.1693638312330665E-3</c:v>
                </c:pt>
                <c:pt idx="12">
                  <c:v>1.3849429061745015E-2</c:v>
                </c:pt>
                <c:pt idx="13">
                  <c:v>-2.4098384497724329E-3</c:v>
                </c:pt>
                <c:pt idx="14">
                  <c:v>-2.5859439106490454E-4</c:v>
                </c:pt>
                <c:pt idx="15">
                  <c:v>7.7273589570246316E-3</c:v>
                </c:pt>
                <c:pt idx="16">
                  <c:v>4.3524882396580563E-3</c:v>
                </c:pt>
                <c:pt idx="17">
                  <c:v>-1.596600438963992E-2</c:v>
                </c:pt>
                <c:pt idx="18">
                  <c:v>8.1007164104081909E-3</c:v>
                </c:pt>
                <c:pt idx="19">
                  <c:v>5.563432703119116E-3</c:v>
                </c:pt>
                <c:pt idx="20">
                  <c:v>-4.2688350785103816E-4</c:v>
                </c:pt>
                <c:pt idx="21">
                  <c:v>-1.1106669327374512E-3</c:v>
                </c:pt>
                <c:pt idx="22">
                  <c:v>5.4561088773869941E-3</c:v>
                </c:pt>
                <c:pt idx="23">
                  <c:v>6.609624804121186E-3</c:v>
                </c:pt>
                <c:pt idx="24">
                  <c:v>5.9103306582616345E-4</c:v>
                </c:pt>
                <c:pt idx="25">
                  <c:v>-1.4359760640262978E-3</c:v>
                </c:pt>
                <c:pt idx="26">
                  <c:v>1.2671089340550359E-3</c:v>
                </c:pt>
                <c:pt idx="27">
                  <c:v>1.9398901449691479E-3</c:v>
                </c:pt>
                <c:pt idx="28">
                  <c:v>-7.0181830112066206E-3</c:v>
                </c:pt>
                <c:pt idx="29">
                  <c:v>-1.4788447419642978E-2</c:v>
                </c:pt>
                <c:pt idx="30">
                  <c:v>1.6348581637497946E-3</c:v>
                </c:pt>
                <c:pt idx="31">
                  <c:v>1.5780648920006097E-2</c:v>
                </c:pt>
                <c:pt idx="32">
                  <c:v>-7.9018294010716542E-3</c:v>
                </c:pt>
                <c:pt idx="33">
                  <c:v>2.9811273093484519E-3</c:v>
                </c:pt>
                <c:pt idx="34">
                  <c:v>1.1416114755349711E-2</c:v>
                </c:pt>
                <c:pt idx="35">
                  <c:v>5.7013736827243042E-3</c:v>
                </c:pt>
                <c:pt idx="36">
                  <c:v>5.2532703894408563E-3</c:v>
                </c:pt>
                <c:pt idx="37">
                  <c:v>-8.9387004913516876E-3</c:v>
                </c:pt>
                <c:pt idx="38">
                  <c:v>3.0163492038216334E-3</c:v>
                </c:pt>
                <c:pt idx="39">
                  <c:v>-9.207031525561688E-4</c:v>
                </c:pt>
                <c:pt idx="40">
                  <c:v>3.5108120198389489E-3</c:v>
                </c:pt>
                <c:pt idx="41">
                  <c:v>-5.8582225840170038E-3</c:v>
                </c:pt>
                <c:pt idx="42">
                  <c:v>5.0234449872949933E-3</c:v>
                </c:pt>
                <c:pt idx="43">
                  <c:v>-1.337088616386604E-3</c:v>
                </c:pt>
                <c:pt idx="44">
                  <c:v>-1.9252841505602181E-3</c:v>
                </c:pt>
                <c:pt idx="45">
                  <c:v>-2.0968764587597898E-3</c:v>
                </c:pt>
                <c:pt idx="46">
                  <c:v>-5.0388008332360318E-4</c:v>
                </c:pt>
                <c:pt idx="47">
                  <c:v>1.5109546943153757E-3</c:v>
                </c:pt>
                <c:pt idx="48">
                  <c:v>-1.7515352153700526E-2</c:v>
                </c:pt>
                <c:pt idx="49">
                  <c:v>8.0765242425811252E-3</c:v>
                </c:pt>
                <c:pt idx="50">
                  <c:v>-7.1379976763320113E-3</c:v>
                </c:pt>
                <c:pt idx="51">
                  <c:v>3.0654059454923287E-3</c:v>
                </c:pt>
                <c:pt idx="52">
                  <c:v>-4.2521365802614553E-4</c:v>
                </c:pt>
                <c:pt idx="53">
                  <c:v>1.0912437472124057E-2</c:v>
                </c:pt>
                <c:pt idx="54">
                  <c:v>5.3700330197916403E-3</c:v>
                </c:pt>
                <c:pt idx="55">
                  <c:v>6.0902285674269497E-3</c:v>
                </c:pt>
                <c:pt idx="56">
                  <c:v>-6.5924299632484033E-3</c:v>
                </c:pt>
                <c:pt idx="57">
                  <c:v>-3.3545904904245935E-3</c:v>
                </c:pt>
                <c:pt idx="58">
                  <c:v>6.71834075121545E-4</c:v>
                </c:pt>
                <c:pt idx="59">
                  <c:v>1.5493853915814112E-2</c:v>
                </c:pt>
                <c:pt idx="60">
                  <c:v>-2.7314588283392075E-3</c:v>
                </c:pt>
                <c:pt idx="61">
                  <c:v>-1.486332441772863E-2</c:v>
                </c:pt>
                <c:pt idx="62">
                  <c:v>1.1542424755683265E-2</c:v>
                </c:pt>
                <c:pt idx="63">
                  <c:v>-2.9982616072875665E-3</c:v>
                </c:pt>
                <c:pt idx="64">
                  <c:v>-6.3593387498871281E-3</c:v>
                </c:pt>
                <c:pt idx="65">
                  <c:v>6.1090947444101731E-3</c:v>
                </c:pt>
                <c:pt idx="66">
                  <c:v>-4.1802585396393038E-3</c:v>
                </c:pt>
                <c:pt idx="67">
                  <c:v>-3.6931635215988233E-3</c:v>
                </c:pt>
                <c:pt idx="68">
                  <c:v>2.2678939626804831E-3</c:v>
                </c:pt>
                <c:pt idx="69">
                  <c:v>-3.6142085383023331E-3</c:v>
                </c:pt>
                <c:pt idx="70">
                  <c:v>2.7748094556151472E-3</c:v>
                </c:pt>
                <c:pt idx="71">
                  <c:v>1.5941858809866223E-3</c:v>
                </c:pt>
                <c:pt idx="72">
                  <c:v>-5.1271472492593279E-3</c:v>
                </c:pt>
                <c:pt idx="73">
                  <c:v>1.6855409544456565E-4</c:v>
                </c:pt>
                <c:pt idx="74">
                  <c:v>-2.5277437877746484E-4</c:v>
                </c:pt>
                <c:pt idx="75">
                  <c:v>9.3944239474216366E-3</c:v>
                </c:pt>
                <c:pt idx="76">
                  <c:v>-3.5125736542104273E-3</c:v>
                </c:pt>
                <c:pt idx="77">
                  <c:v>-1.8448810264120586E-3</c:v>
                </c:pt>
                <c:pt idx="78">
                  <c:v>-1.1757706955253259E-3</c:v>
                </c:pt>
                <c:pt idx="79">
                  <c:v>6.3662636999101173E-3</c:v>
                </c:pt>
                <c:pt idx="80">
                  <c:v>4.4157455077846229E-3</c:v>
                </c:pt>
                <c:pt idx="81">
                  <c:v>2.0761540316751544E-3</c:v>
                </c:pt>
                <c:pt idx="82">
                  <c:v>6.1202572977794778E-3</c:v>
                </c:pt>
                <c:pt idx="83">
                  <c:v>-1.177751027557288E-2</c:v>
                </c:pt>
                <c:pt idx="84">
                  <c:v>1.8338006076631828E-3</c:v>
                </c:pt>
                <c:pt idx="85">
                  <c:v>1.7472983384550275E-3</c:v>
                </c:pt>
                <c:pt idx="86">
                  <c:v>-1.0529948540679202E-2</c:v>
                </c:pt>
                <c:pt idx="87">
                  <c:v>4.0245128352456618E-3</c:v>
                </c:pt>
                <c:pt idx="88">
                  <c:v>8.3629670314445967E-5</c:v>
                </c:pt>
                <c:pt idx="89">
                  <c:v>5.8549624899764587E-4</c:v>
                </c:pt>
                <c:pt idx="90">
                  <c:v>-1.5899748241824869E-3</c:v>
                </c:pt>
                <c:pt idx="91">
                  <c:v>-4.7012007732147795E-3</c:v>
                </c:pt>
                <c:pt idx="92">
                  <c:v>8.4116415794284233E-4</c:v>
                </c:pt>
                <c:pt idx="93">
                  <c:v>-8.8672032720960615E-3</c:v>
                </c:pt>
                <c:pt idx="94">
                  <c:v>-2.0378456486060833E-3</c:v>
                </c:pt>
                <c:pt idx="95">
                  <c:v>-9.3079874445421238E-3</c:v>
                </c:pt>
                <c:pt idx="96">
                  <c:v>-3.4375592166571173E-3</c:v>
                </c:pt>
                <c:pt idx="97">
                  <c:v>1.0277556843769827E-2</c:v>
                </c:pt>
                <c:pt idx="98">
                  <c:v>-8.3854689046183647E-3</c:v>
                </c:pt>
                <c:pt idx="99">
                  <c:v>-4.3055264385997872E-3</c:v>
                </c:pt>
                <c:pt idx="100">
                  <c:v>2.5855655520877654E-3</c:v>
                </c:pt>
                <c:pt idx="101">
                  <c:v>-7.776769547651453E-3</c:v>
                </c:pt>
                <c:pt idx="102">
                  <c:v>5.363824585226158E-3</c:v>
                </c:pt>
                <c:pt idx="103">
                  <c:v>-8.1435345298696594E-3</c:v>
                </c:pt>
                <c:pt idx="104">
                  <c:v>5.4651796290140437E-3</c:v>
                </c:pt>
                <c:pt idx="105">
                  <c:v>4.4024587762110812E-3</c:v>
                </c:pt>
                <c:pt idx="106">
                  <c:v>-2.5009715506965117E-3</c:v>
                </c:pt>
                <c:pt idx="107">
                  <c:v>-1.2512066902840346E-2</c:v>
                </c:pt>
                <c:pt idx="108">
                  <c:v>1.2943741275804639E-2</c:v>
                </c:pt>
                <c:pt idx="109">
                  <c:v>6.3666824641486824E-3</c:v>
                </c:pt>
                <c:pt idx="110">
                  <c:v>-6.1078000463058177E-3</c:v>
                </c:pt>
                <c:pt idx="111">
                  <c:v>5.9362930555774572E-3</c:v>
                </c:pt>
                <c:pt idx="112">
                  <c:v>-1.8090284306058552E-2</c:v>
                </c:pt>
                <c:pt idx="113">
                  <c:v>-1.9234225619341302E-3</c:v>
                </c:pt>
                <c:pt idx="114">
                  <c:v>8.7131336820563364E-3</c:v>
                </c:pt>
                <c:pt idx="115">
                  <c:v>1.3271489458714279E-2</c:v>
                </c:pt>
                <c:pt idx="116">
                  <c:v>-4.2896428902616307E-3</c:v>
                </c:pt>
                <c:pt idx="117">
                  <c:v>1.2029474126988406E-3</c:v>
                </c:pt>
                <c:pt idx="118">
                  <c:v>-1.035828869146207E-2</c:v>
                </c:pt>
                <c:pt idx="119">
                  <c:v>1.3006895282635757E-3</c:v>
                </c:pt>
                <c:pt idx="120">
                  <c:v>3.8918622096604377E-3</c:v>
                </c:pt>
                <c:pt idx="121">
                  <c:v>1.3631348281496081E-2</c:v>
                </c:pt>
                <c:pt idx="122">
                  <c:v>3.8243959253743357E-3</c:v>
                </c:pt>
                <c:pt idx="123">
                  <c:v>1.4651643283938335E-2</c:v>
                </c:pt>
                <c:pt idx="124">
                  <c:v>-1.6434544812308702E-2</c:v>
                </c:pt>
                <c:pt idx="125">
                  <c:v>8.4989590185821854E-5</c:v>
                </c:pt>
                <c:pt idx="126">
                  <c:v>7.5337892621039695E-3</c:v>
                </c:pt>
                <c:pt idx="127">
                  <c:v>-1.9242841360262886E-2</c:v>
                </c:pt>
                <c:pt idx="128">
                  <c:v>-1.6731359989650061E-2</c:v>
                </c:pt>
                <c:pt idx="129">
                  <c:v>-5.346903261948666E-3</c:v>
                </c:pt>
                <c:pt idx="130">
                  <c:v>-3.0156598574673718E-2</c:v>
                </c:pt>
                <c:pt idx="131">
                  <c:v>-2.494628606251904E-2</c:v>
                </c:pt>
                <c:pt idx="132">
                  <c:v>7.339128111588103E-2</c:v>
                </c:pt>
                <c:pt idx="133">
                  <c:v>-2.5964070393422769E-2</c:v>
                </c:pt>
                <c:pt idx="134">
                  <c:v>3.3615085777216884E-2</c:v>
                </c:pt>
                <c:pt idx="135">
                  <c:v>-7.3058816369441426E-3</c:v>
                </c:pt>
                <c:pt idx="136">
                  <c:v>1.1237561915306993E-2</c:v>
                </c:pt>
                <c:pt idx="137">
                  <c:v>-5.9728657357837635E-4</c:v>
                </c:pt>
                <c:pt idx="138">
                  <c:v>2.2199661990304466E-2</c:v>
                </c:pt>
                <c:pt idx="139">
                  <c:v>-4.5776935761558404E-2</c:v>
                </c:pt>
                <c:pt idx="140">
                  <c:v>-9.5091700657688197E-2</c:v>
                </c:pt>
                <c:pt idx="141">
                  <c:v>9.2203657667610739E-2</c:v>
                </c:pt>
                <c:pt idx="142">
                  <c:v>-6.6491896069614739E-2</c:v>
                </c:pt>
                <c:pt idx="143">
                  <c:v>0.1107226571951106</c:v>
                </c:pt>
                <c:pt idx="144">
                  <c:v>2.7457893908418868E-2</c:v>
                </c:pt>
                <c:pt idx="145">
                  <c:v>-2.5866045716753563E-2</c:v>
                </c:pt>
                <c:pt idx="146">
                  <c:v>-4.6962584014824657E-2</c:v>
                </c:pt>
                <c:pt idx="147">
                  <c:v>2.7163039702521167E-3</c:v>
                </c:pt>
                <c:pt idx="148">
                  <c:v>6.5413866023996741E-3</c:v>
                </c:pt>
                <c:pt idx="149">
                  <c:v>-5.0182046945118255E-2</c:v>
                </c:pt>
                <c:pt idx="150">
                  <c:v>3.8317535813102185E-3</c:v>
                </c:pt>
                <c:pt idx="151">
                  <c:v>-2.1877674889513262E-3</c:v>
                </c:pt>
                <c:pt idx="152">
                  <c:v>4.9928061939258112E-2</c:v>
                </c:pt>
                <c:pt idx="153">
                  <c:v>-1.3723382768250653E-2</c:v>
                </c:pt>
                <c:pt idx="154">
                  <c:v>4.5661828146088988E-3</c:v>
                </c:pt>
                <c:pt idx="155">
                  <c:v>3.8752243390680903E-2</c:v>
                </c:pt>
                <c:pt idx="156">
                  <c:v>6.9710187186410883E-3</c:v>
                </c:pt>
                <c:pt idx="157">
                  <c:v>5.3688289786464498E-2</c:v>
                </c:pt>
                <c:pt idx="158">
                  <c:v>-3.2898250477318404E-2</c:v>
                </c:pt>
                <c:pt idx="159">
                  <c:v>-1.230382008894646E-3</c:v>
                </c:pt>
                <c:pt idx="160">
                  <c:v>-3.2829585062670041E-4</c:v>
                </c:pt>
                <c:pt idx="161">
                  <c:v>2.8330505938221937E-2</c:v>
                </c:pt>
                <c:pt idx="162">
                  <c:v>2.9101518517111812E-2</c:v>
                </c:pt>
                <c:pt idx="163">
                  <c:v>-1.8622367630007682E-3</c:v>
                </c:pt>
                <c:pt idx="164">
                  <c:v>2.7348650300017454E-2</c:v>
                </c:pt>
                <c:pt idx="165">
                  <c:v>-1.5882552204845889E-3</c:v>
                </c:pt>
                <c:pt idx="166">
                  <c:v>-1.7330578362285687E-2</c:v>
                </c:pt>
                <c:pt idx="167">
                  <c:v>-4.940942406417773E-3</c:v>
                </c:pt>
                <c:pt idx="168">
                  <c:v>1.8251955855101532E-2</c:v>
                </c:pt>
                <c:pt idx="169">
                  <c:v>-2.3528665422846498E-2</c:v>
                </c:pt>
                <c:pt idx="170">
                  <c:v>7.0551364196000275E-3</c:v>
                </c:pt>
                <c:pt idx="171">
                  <c:v>-8.8461737570684172E-3</c:v>
                </c:pt>
                <c:pt idx="172">
                  <c:v>-2.3410310846700942E-3</c:v>
                </c:pt>
                <c:pt idx="173">
                  <c:v>-3.4979735077256678E-2</c:v>
                </c:pt>
                <c:pt idx="174">
                  <c:v>-1.6724803399027245E-2</c:v>
                </c:pt>
                <c:pt idx="175">
                  <c:v>1.1207995548205459E-2</c:v>
                </c:pt>
                <c:pt idx="176">
                  <c:v>6.3255341546800316E-3</c:v>
                </c:pt>
                <c:pt idx="177">
                  <c:v>8.2921700433508418E-3</c:v>
                </c:pt>
                <c:pt idx="178">
                  <c:v>-1.153099068837107E-2</c:v>
                </c:pt>
                <c:pt idx="179">
                  <c:v>-1.1501444037572001E-2</c:v>
                </c:pt>
                <c:pt idx="180">
                  <c:v>8.5774572833350153E-3</c:v>
                </c:pt>
                <c:pt idx="181">
                  <c:v>5.9202638349332816E-3</c:v>
                </c:pt>
                <c:pt idx="182">
                  <c:v>8.8907665047099698E-4</c:v>
                </c:pt>
                <c:pt idx="183">
                  <c:v>-5.6567944104661105E-4</c:v>
                </c:pt>
                <c:pt idx="184">
                  <c:v>-2.3469521032276211E-3</c:v>
                </c:pt>
                <c:pt idx="185">
                  <c:v>2.0212462253082906E-2</c:v>
                </c:pt>
                <c:pt idx="186">
                  <c:v>1.3564892219965078E-2</c:v>
                </c:pt>
                <c:pt idx="187">
                  <c:v>-2.1456877889782455E-2</c:v>
                </c:pt>
                <c:pt idx="188">
                  <c:v>3.9936156271639187E-3</c:v>
                </c:pt>
                <c:pt idx="189">
                  <c:v>-3.6735307976708425E-3</c:v>
                </c:pt>
                <c:pt idx="190">
                  <c:v>-5.294381049782095E-3</c:v>
                </c:pt>
                <c:pt idx="191">
                  <c:v>-3.7874334675218587E-3</c:v>
                </c:pt>
                <c:pt idx="192">
                  <c:v>-1.120412774032342E-2</c:v>
                </c:pt>
                <c:pt idx="193">
                  <c:v>9.8306757131513735E-3</c:v>
                </c:pt>
                <c:pt idx="194">
                  <c:v>2.9868518673653857E-3</c:v>
                </c:pt>
                <c:pt idx="195">
                  <c:v>-8.0637857131064144E-4</c:v>
                </c:pt>
                <c:pt idx="196">
                  <c:v>-1.6133118162725888E-4</c:v>
                </c:pt>
                <c:pt idx="197">
                  <c:v>-3.7993739920161003E-3</c:v>
                </c:pt>
                <c:pt idx="198">
                  <c:v>-1.1075933644517708E-2</c:v>
                </c:pt>
                <c:pt idx="199">
                  <c:v>-4.514334438456267E-3</c:v>
                </c:pt>
                <c:pt idx="200">
                  <c:v>-2.6359159024152566E-3</c:v>
                </c:pt>
                <c:pt idx="201">
                  <c:v>9.0687999796134136E-4</c:v>
                </c:pt>
                <c:pt idx="202">
                  <c:v>-1.5668965181255227E-3</c:v>
                </c:pt>
                <c:pt idx="203">
                  <c:v>-8.8705908089928044E-3</c:v>
                </c:pt>
                <c:pt idx="204">
                  <c:v>-1.9762641750704801E-2</c:v>
                </c:pt>
                <c:pt idx="205">
                  <c:v>2.8835911762970842E-3</c:v>
                </c:pt>
                <c:pt idx="206">
                  <c:v>1.3208453279970679E-2</c:v>
                </c:pt>
                <c:pt idx="207">
                  <c:v>-5.1952772912571658E-3</c:v>
                </c:pt>
                <c:pt idx="208">
                  <c:v>-8.7756956173063554E-3</c:v>
                </c:pt>
                <c:pt idx="209">
                  <c:v>1.5641086031628407E-2</c:v>
                </c:pt>
                <c:pt idx="210">
                  <c:v>1.5153703758170392E-2</c:v>
                </c:pt>
                <c:pt idx="211">
                  <c:v>-5.0257572313886075E-3</c:v>
                </c:pt>
                <c:pt idx="212">
                  <c:v>-6.3802428013601054E-3</c:v>
                </c:pt>
                <c:pt idx="213">
                  <c:v>-4.916505008531356E-3</c:v>
                </c:pt>
                <c:pt idx="214">
                  <c:v>-1.1679324507213155E-2</c:v>
                </c:pt>
                <c:pt idx="215">
                  <c:v>6.234732524446597E-3</c:v>
                </c:pt>
                <c:pt idx="216">
                  <c:v>6.0291675606862164E-3</c:v>
                </c:pt>
                <c:pt idx="217">
                  <c:v>-7.5163489256443094E-4</c:v>
                </c:pt>
                <c:pt idx="218">
                  <c:v>-4.0184482537606444E-3</c:v>
                </c:pt>
                <c:pt idx="219">
                  <c:v>-2.687947882035171E-3</c:v>
                </c:pt>
                <c:pt idx="220">
                  <c:v>6.55945970600193E-2</c:v>
                </c:pt>
                <c:pt idx="221">
                  <c:v>-1.9969596417897483E-2</c:v>
                </c:pt>
                <c:pt idx="222">
                  <c:v>2.6251540982375039E-2</c:v>
                </c:pt>
                <c:pt idx="223">
                  <c:v>2.2676304083091511E-2</c:v>
                </c:pt>
                <c:pt idx="224">
                  <c:v>-8.9161929142647939E-3</c:v>
                </c:pt>
                <c:pt idx="225">
                  <c:v>1.9042299164108486E-2</c:v>
                </c:pt>
                <c:pt idx="226">
                  <c:v>-7.5716830378211143E-5</c:v>
                </c:pt>
                <c:pt idx="227">
                  <c:v>1.5139821383251893E-3</c:v>
                </c:pt>
                <c:pt idx="228">
                  <c:v>-3.4855835586050992E-3</c:v>
                </c:pt>
                <c:pt idx="229">
                  <c:v>-2.0516248512801407E-3</c:v>
                </c:pt>
                <c:pt idx="230">
                  <c:v>6.5201215838780529E-3</c:v>
                </c:pt>
                <c:pt idx="231">
                  <c:v>2.4906763509895454E-3</c:v>
                </c:pt>
                <c:pt idx="232">
                  <c:v>-7.7185777710144449E-3</c:v>
                </c:pt>
                <c:pt idx="233">
                  <c:v>-3.0431702876228487E-3</c:v>
                </c:pt>
                <c:pt idx="234">
                  <c:v>-2.2859972382583191E-4</c:v>
                </c:pt>
                <c:pt idx="235">
                  <c:v>4.1829014543852353E-3</c:v>
                </c:pt>
                <c:pt idx="236">
                  <c:v>-8.1539260092662082E-3</c:v>
                </c:pt>
                <c:pt idx="237">
                  <c:v>-4.3710587332524663E-3</c:v>
                </c:pt>
                <c:pt idx="238">
                  <c:v>-5.548727480134197E-3</c:v>
                </c:pt>
                <c:pt idx="239">
                  <c:v>-7.7302671927977746E-4</c:v>
                </c:pt>
                <c:pt idx="240">
                  <c:v>1.7935607498996184E-2</c:v>
                </c:pt>
                <c:pt idx="241">
                  <c:v>-1.3999088980894329E-2</c:v>
                </c:pt>
                <c:pt idx="242">
                  <c:v>-3.5498724799574062E-3</c:v>
                </c:pt>
                <c:pt idx="243">
                  <c:v>4.781707269768184E-3</c:v>
                </c:pt>
                <c:pt idx="244">
                  <c:v>1.4588793829203882E-2</c:v>
                </c:pt>
                <c:pt idx="245">
                  <c:v>-1.2820749383790247E-2</c:v>
                </c:pt>
                <c:pt idx="246">
                  <c:v>1.2896527522723408E-2</c:v>
                </c:pt>
                <c:pt idx="247">
                  <c:v>-3.0327595016550334E-4</c:v>
                </c:pt>
                <c:pt idx="248">
                  <c:v>5.6721646950781985E-3</c:v>
                </c:pt>
                <c:pt idx="249">
                  <c:v>2.2372296753451888E-2</c:v>
                </c:pt>
                <c:pt idx="250">
                  <c:v>-6.5850480801296161E-3</c:v>
                </c:pt>
                <c:pt idx="251">
                  <c:v>-1.7221172113088663E-2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C-7B4A-8698-02F5D6FF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24559"/>
        <c:axId val="399226191"/>
      </c:lineChart>
      <c:catAx>
        <c:axId val="39922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9226191"/>
        <c:crosses val="autoZero"/>
        <c:auto val="1"/>
        <c:lblAlgn val="ctr"/>
        <c:lblOffset val="100"/>
        <c:noMultiLvlLbl val="0"/>
      </c:catAx>
      <c:valAx>
        <c:axId val="3992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922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WMT!$B$2:$B$254</c:f>
              <c:numCache>
                <c:formatCode>#,##0</c:formatCode>
                <c:ptCount val="253"/>
                <c:pt idx="0">
                  <c:v>112.050003</c:v>
                </c:pt>
                <c:pt idx="1">
                  <c:v>112.019997</c:v>
                </c:pt>
                <c:pt idx="2">
                  <c:v>111.910004</c:v>
                </c:pt>
                <c:pt idx="3">
                  <c:v>110.83000199999999</c:v>
                </c:pt>
                <c:pt idx="4">
                  <c:v>111.989998</c:v>
                </c:pt>
                <c:pt idx="5">
                  <c:v>112.41999800000001</c:v>
                </c:pt>
                <c:pt idx="6">
                  <c:v>112.720001</c:v>
                </c:pt>
                <c:pt idx="7">
                  <c:v>114.08000199999999</c:v>
                </c:pt>
                <c:pt idx="8">
                  <c:v>114.260002</c:v>
                </c:pt>
                <c:pt idx="9">
                  <c:v>114.639999</c:v>
                </c:pt>
                <c:pt idx="10">
                  <c:v>115.910004</c:v>
                </c:pt>
                <c:pt idx="11">
                  <c:v>115.44000200000001</c:v>
                </c:pt>
                <c:pt idx="12">
                  <c:v>114.730003</c:v>
                </c:pt>
                <c:pt idx="13">
                  <c:v>116.33000199999999</c:v>
                </c:pt>
                <c:pt idx="14">
                  <c:v>116.050003</c:v>
                </c:pt>
                <c:pt idx="15">
                  <c:v>116.019997</c:v>
                </c:pt>
                <c:pt idx="16">
                  <c:v>116.91999800000001</c:v>
                </c:pt>
                <c:pt idx="17">
                  <c:v>117.43</c:v>
                </c:pt>
                <c:pt idx="18">
                  <c:v>115.57</c:v>
                </c:pt>
                <c:pt idx="19">
                  <c:v>116.510002</c:v>
                </c:pt>
                <c:pt idx="20">
                  <c:v>117.160004</c:v>
                </c:pt>
                <c:pt idx="21">
                  <c:v>117.110001</c:v>
                </c:pt>
                <c:pt idx="22">
                  <c:v>116.980003</c:v>
                </c:pt>
                <c:pt idx="23">
                  <c:v>117.620003</c:v>
                </c:pt>
                <c:pt idx="24">
                  <c:v>118.400002</c:v>
                </c:pt>
                <c:pt idx="25">
                  <c:v>118.470001</c:v>
                </c:pt>
                <c:pt idx="26">
                  <c:v>118.300003</c:v>
                </c:pt>
                <c:pt idx="27">
                  <c:v>118.449997</c:v>
                </c:pt>
                <c:pt idx="28">
                  <c:v>118.68</c:v>
                </c:pt>
                <c:pt idx="29">
                  <c:v>117.849998</c:v>
                </c:pt>
                <c:pt idx="30">
                  <c:v>116.120003</c:v>
                </c:pt>
                <c:pt idx="31">
                  <c:v>116.30999799999999</c:v>
                </c:pt>
                <c:pt idx="32">
                  <c:v>118.160004</c:v>
                </c:pt>
                <c:pt idx="33">
                  <c:v>117.230003</c:v>
                </c:pt>
                <c:pt idx="34">
                  <c:v>117.58000199999999</c:v>
                </c:pt>
                <c:pt idx="35">
                  <c:v>118.93</c:v>
                </c:pt>
                <c:pt idx="36">
                  <c:v>119.610001</c:v>
                </c:pt>
                <c:pt idx="37">
                  <c:v>120.239998</c:v>
                </c:pt>
                <c:pt idx="38">
                  <c:v>119.16999800000001</c:v>
                </c:pt>
                <c:pt idx="39">
                  <c:v>119.529999</c:v>
                </c:pt>
                <c:pt idx="40">
                  <c:v>119.41999800000001</c:v>
                </c:pt>
                <c:pt idx="41">
                  <c:v>119.839996</c:v>
                </c:pt>
                <c:pt idx="42">
                  <c:v>119.139999</c:v>
                </c:pt>
                <c:pt idx="43">
                  <c:v>119.739998</c:v>
                </c:pt>
                <c:pt idx="44">
                  <c:v>119.58000199999999</c:v>
                </c:pt>
                <c:pt idx="45">
                  <c:v>119.349998</c:v>
                </c:pt>
                <c:pt idx="46">
                  <c:v>119.099998</c:v>
                </c:pt>
                <c:pt idx="47">
                  <c:v>119.040001</c:v>
                </c:pt>
                <c:pt idx="48">
                  <c:v>119.220001</c:v>
                </c:pt>
                <c:pt idx="49">
                  <c:v>117.150002</c:v>
                </c:pt>
                <c:pt idx="50">
                  <c:v>118.099998</c:v>
                </c:pt>
                <c:pt idx="51">
                  <c:v>117.260002</c:v>
                </c:pt>
                <c:pt idx="52">
                  <c:v>117.620003</c:v>
                </c:pt>
                <c:pt idx="53">
                  <c:v>117.57</c:v>
                </c:pt>
                <c:pt idx="54">
                  <c:v>118.860001</c:v>
                </c:pt>
                <c:pt idx="55">
                  <c:v>119.5</c:v>
                </c:pt>
                <c:pt idx="56">
                  <c:v>120.230003</c:v>
                </c:pt>
                <c:pt idx="57">
                  <c:v>119.44000200000001</c:v>
                </c:pt>
                <c:pt idx="58">
                  <c:v>119.040001</c:v>
                </c:pt>
                <c:pt idx="59">
                  <c:v>119.120003</c:v>
                </c:pt>
                <c:pt idx="60">
                  <c:v>120.980003</c:v>
                </c:pt>
                <c:pt idx="61">
                  <c:v>120.650002</c:v>
                </c:pt>
                <c:pt idx="62">
                  <c:v>118.870003</c:v>
                </c:pt>
                <c:pt idx="63">
                  <c:v>120.25</c:v>
                </c:pt>
                <c:pt idx="64">
                  <c:v>119.889999</c:v>
                </c:pt>
                <c:pt idx="65">
                  <c:v>119.129997</c:v>
                </c:pt>
                <c:pt idx="66">
                  <c:v>119.860001</c:v>
                </c:pt>
                <c:pt idx="67">
                  <c:v>119.360001</c:v>
                </c:pt>
                <c:pt idx="68">
                  <c:v>118.91999800000001</c:v>
                </c:pt>
                <c:pt idx="69">
                  <c:v>119.19000200000001</c:v>
                </c:pt>
                <c:pt idx="70">
                  <c:v>118.760002</c:v>
                </c:pt>
                <c:pt idx="71">
                  <c:v>119.089996</c:v>
                </c:pt>
                <c:pt idx="72">
                  <c:v>119.279999</c:v>
                </c:pt>
                <c:pt idx="73">
                  <c:v>118.66999800000001</c:v>
                </c:pt>
                <c:pt idx="74">
                  <c:v>118.69000200000001</c:v>
                </c:pt>
                <c:pt idx="75">
                  <c:v>118.660004</c:v>
                </c:pt>
                <c:pt idx="76">
                  <c:v>119.779999</c:v>
                </c:pt>
                <c:pt idx="77">
                  <c:v>119.360001</c:v>
                </c:pt>
                <c:pt idx="78">
                  <c:v>119.139999</c:v>
                </c:pt>
                <c:pt idx="79">
                  <c:v>119</c:v>
                </c:pt>
                <c:pt idx="80">
                  <c:v>119.760002</c:v>
                </c:pt>
                <c:pt idx="81">
                  <c:v>120.290001</c:v>
                </c:pt>
                <c:pt idx="82">
                  <c:v>120.540001</c:v>
                </c:pt>
                <c:pt idx="83">
                  <c:v>121.279999</c:v>
                </c:pt>
                <c:pt idx="84">
                  <c:v>119.860001</c:v>
                </c:pt>
                <c:pt idx="85">
                  <c:v>120.08000199999999</c:v>
                </c:pt>
                <c:pt idx="86">
                  <c:v>120.290001</c:v>
                </c:pt>
                <c:pt idx="87">
                  <c:v>119.029999</c:v>
                </c:pt>
                <c:pt idx="88">
                  <c:v>119.510002</c:v>
                </c:pt>
                <c:pt idx="89">
                  <c:v>119.519997</c:v>
                </c:pt>
                <c:pt idx="90">
                  <c:v>119.589996</c:v>
                </c:pt>
                <c:pt idx="91">
                  <c:v>119.400002</c:v>
                </c:pt>
                <c:pt idx="92">
                  <c:v>118.839996</c:v>
                </c:pt>
                <c:pt idx="93">
                  <c:v>118.94000200000001</c:v>
                </c:pt>
                <c:pt idx="94">
                  <c:v>117.889999</c:v>
                </c:pt>
                <c:pt idx="95">
                  <c:v>117.650002</c:v>
                </c:pt>
                <c:pt idx="96">
                  <c:v>116.55999799999999</c:v>
                </c:pt>
                <c:pt idx="97">
                  <c:v>116.160004</c:v>
                </c:pt>
                <c:pt idx="98">
                  <c:v>117.360001</c:v>
                </c:pt>
                <c:pt idx="99">
                  <c:v>116.379997</c:v>
                </c:pt>
                <c:pt idx="100">
                  <c:v>115.879997</c:v>
                </c:pt>
                <c:pt idx="101">
                  <c:v>116.18</c:v>
                </c:pt>
                <c:pt idx="102">
                  <c:v>115.279999</c:v>
                </c:pt>
                <c:pt idx="103">
                  <c:v>115.900002</c:v>
                </c:pt>
                <c:pt idx="104">
                  <c:v>114.959999</c:v>
                </c:pt>
                <c:pt idx="105">
                  <c:v>115.589996</c:v>
                </c:pt>
                <c:pt idx="106">
                  <c:v>116.099998</c:v>
                </c:pt>
                <c:pt idx="107">
                  <c:v>115.80999799999999</c:v>
                </c:pt>
                <c:pt idx="108">
                  <c:v>114.370003</c:v>
                </c:pt>
                <c:pt idx="109">
                  <c:v>115.860001</c:v>
                </c:pt>
                <c:pt idx="110">
                  <c:v>116.599998</c:v>
                </c:pt>
                <c:pt idx="111">
                  <c:v>115.889999</c:v>
                </c:pt>
                <c:pt idx="112">
                  <c:v>116.58000199999999</c:v>
                </c:pt>
                <c:pt idx="113">
                  <c:v>114.489998</c:v>
                </c:pt>
                <c:pt idx="114">
                  <c:v>114.269997</c:v>
                </c:pt>
                <c:pt idx="115">
                  <c:v>115.269997</c:v>
                </c:pt>
                <c:pt idx="116">
                  <c:v>116.80999799999999</c:v>
                </c:pt>
                <c:pt idx="117">
                  <c:v>116.30999799999999</c:v>
                </c:pt>
                <c:pt idx="118">
                  <c:v>116.449997</c:v>
                </c:pt>
                <c:pt idx="119">
                  <c:v>115.25</c:v>
                </c:pt>
                <c:pt idx="120">
                  <c:v>115.400002</c:v>
                </c:pt>
                <c:pt idx="121">
                  <c:v>115.849998</c:v>
                </c:pt>
                <c:pt idx="122">
                  <c:v>117.44000200000001</c:v>
                </c:pt>
                <c:pt idx="123">
                  <c:v>117.889999</c:v>
                </c:pt>
                <c:pt idx="124">
                  <c:v>119.629997</c:v>
                </c:pt>
                <c:pt idx="125">
                  <c:v>117.68</c:v>
                </c:pt>
                <c:pt idx="126">
                  <c:v>117.69000200000001</c:v>
                </c:pt>
                <c:pt idx="127">
                  <c:v>118.58000199999999</c:v>
                </c:pt>
                <c:pt idx="128">
                  <c:v>116.32</c:v>
                </c:pt>
                <c:pt idx="129">
                  <c:v>114.389999</c:v>
                </c:pt>
                <c:pt idx="130">
                  <c:v>113.779999</c:v>
                </c:pt>
                <c:pt idx="131">
                  <c:v>110.400002</c:v>
                </c:pt>
                <c:pt idx="132">
                  <c:v>107.68</c:v>
                </c:pt>
                <c:pt idx="133">
                  <c:v>115.879997</c:v>
                </c:pt>
                <c:pt idx="134">
                  <c:v>112.910004</c:v>
                </c:pt>
                <c:pt idx="135">
                  <c:v>116.769997</c:v>
                </c:pt>
                <c:pt idx="136">
                  <c:v>115.91999800000001</c:v>
                </c:pt>
                <c:pt idx="137">
                  <c:v>117.230003</c:v>
                </c:pt>
                <c:pt idx="138">
                  <c:v>117.160004</c:v>
                </c:pt>
                <c:pt idx="139">
                  <c:v>119.790001</c:v>
                </c:pt>
                <c:pt idx="140">
                  <c:v>114.43</c:v>
                </c:pt>
                <c:pt idx="141">
                  <c:v>104.050003</c:v>
                </c:pt>
                <c:pt idx="142">
                  <c:v>114.099998</c:v>
                </c:pt>
                <c:pt idx="143">
                  <c:v>106.760002</c:v>
                </c:pt>
                <c:pt idx="144">
                  <c:v>119.260002</c:v>
                </c:pt>
                <c:pt idx="145">
                  <c:v>122.58000199999999</c:v>
                </c:pt>
                <c:pt idx="146">
                  <c:v>119.449997</c:v>
                </c:pt>
                <c:pt idx="147">
                  <c:v>113.970001</c:v>
                </c:pt>
                <c:pt idx="148">
                  <c:v>114.279999</c:v>
                </c:pt>
                <c:pt idx="149">
                  <c:v>115.029999</c:v>
                </c:pt>
                <c:pt idx="150">
                  <c:v>109.400002</c:v>
                </c:pt>
                <c:pt idx="151">
                  <c:v>109.82</c:v>
                </c:pt>
                <c:pt idx="152">
                  <c:v>109.58000199999999</c:v>
                </c:pt>
                <c:pt idx="153">
                  <c:v>115.19000200000001</c:v>
                </c:pt>
                <c:pt idx="154">
                  <c:v>113.620003</c:v>
                </c:pt>
                <c:pt idx="155">
                  <c:v>114.139999</c:v>
                </c:pt>
                <c:pt idx="156">
                  <c:v>118.650002</c:v>
                </c:pt>
                <c:pt idx="157">
                  <c:v>119.480003</c:v>
                </c:pt>
                <c:pt idx="158">
                  <c:v>126.07</c:v>
                </c:pt>
                <c:pt idx="159">
                  <c:v>121.989998</c:v>
                </c:pt>
                <c:pt idx="160">
                  <c:v>121.839996</c:v>
                </c:pt>
                <c:pt idx="161">
                  <c:v>121.800003</c:v>
                </c:pt>
                <c:pt idx="162">
                  <c:v>125.300003</c:v>
                </c:pt>
                <c:pt idx="163">
                  <c:v>129</c:v>
                </c:pt>
                <c:pt idx="164">
                  <c:v>128.759995</c:v>
                </c:pt>
                <c:pt idx="165">
                  <c:v>132.33000200000001</c:v>
                </c:pt>
                <c:pt idx="166">
                  <c:v>132.11999499999999</c:v>
                </c:pt>
                <c:pt idx="167">
                  <c:v>129.85000600000001</c:v>
                </c:pt>
                <c:pt idx="168">
                  <c:v>129.21000699999999</c:v>
                </c:pt>
                <c:pt idx="169">
                  <c:v>131.58999600000001</c:v>
                </c:pt>
                <c:pt idx="170">
                  <c:v>128.529999</c:v>
                </c:pt>
                <c:pt idx="171">
                  <c:v>129.44000199999999</c:v>
                </c:pt>
                <c:pt idx="172">
                  <c:v>128.300003</c:v>
                </c:pt>
                <c:pt idx="173">
                  <c:v>128</c:v>
                </c:pt>
                <c:pt idx="174">
                  <c:v>123.599998</c:v>
                </c:pt>
                <c:pt idx="175">
                  <c:v>121.550003</c:v>
                </c:pt>
                <c:pt idx="176">
                  <c:v>122.91999800000001</c:v>
                </c:pt>
                <c:pt idx="177">
                  <c:v>123.699997</c:v>
                </c:pt>
                <c:pt idx="178">
                  <c:v>124.730003</c:v>
                </c:pt>
                <c:pt idx="179">
                  <c:v>123.300003</c:v>
                </c:pt>
                <c:pt idx="180">
                  <c:v>121.889999</c:v>
                </c:pt>
                <c:pt idx="181">
                  <c:v>122.94000200000001</c:v>
                </c:pt>
                <c:pt idx="182">
                  <c:v>123.66999800000001</c:v>
                </c:pt>
                <c:pt idx="183">
                  <c:v>123.779999</c:v>
                </c:pt>
                <c:pt idx="184">
                  <c:v>123.709999</c:v>
                </c:pt>
                <c:pt idx="185">
                  <c:v>123.41999800000001</c:v>
                </c:pt>
                <c:pt idx="186">
                  <c:v>125.94000200000001</c:v>
                </c:pt>
                <c:pt idx="187">
                  <c:v>127.660004</c:v>
                </c:pt>
                <c:pt idx="188">
                  <c:v>124.949997</c:v>
                </c:pt>
                <c:pt idx="189">
                  <c:v>125.449997</c:v>
                </c:pt>
                <c:pt idx="190">
                  <c:v>124.989998</c:v>
                </c:pt>
                <c:pt idx="191">
                  <c:v>124.33000199999999</c:v>
                </c:pt>
                <c:pt idx="192">
                  <c:v>123.860001</c:v>
                </c:pt>
                <c:pt idx="193">
                  <c:v>122.480003</c:v>
                </c:pt>
                <c:pt idx="194">
                  <c:v>123.69000200000001</c:v>
                </c:pt>
                <c:pt idx="195">
                  <c:v>124.05999799999999</c:v>
                </c:pt>
                <c:pt idx="196">
                  <c:v>123.959999</c:v>
                </c:pt>
                <c:pt idx="197">
                  <c:v>123.94000200000001</c:v>
                </c:pt>
                <c:pt idx="198">
                  <c:v>123.470001</c:v>
                </c:pt>
                <c:pt idx="199">
                  <c:v>122.110001</c:v>
                </c:pt>
                <c:pt idx="200">
                  <c:v>121.55999799999999</c:v>
                </c:pt>
                <c:pt idx="201">
                  <c:v>121.239998</c:v>
                </c:pt>
                <c:pt idx="202">
                  <c:v>121.349998</c:v>
                </c:pt>
                <c:pt idx="203">
                  <c:v>121.160004</c:v>
                </c:pt>
                <c:pt idx="204">
                  <c:v>120.089996</c:v>
                </c:pt>
                <c:pt idx="205">
                  <c:v>117.739998</c:v>
                </c:pt>
                <c:pt idx="206">
                  <c:v>118.08000199999999</c:v>
                </c:pt>
                <c:pt idx="207">
                  <c:v>119.650002</c:v>
                </c:pt>
                <c:pt idx="208">
                  <c:v>119.029999</c:v>
                </c:pt>
                <c:pt idx="209">
                  <c:v>117.989998</c:v>
                </c:pt>
                <c:pt idx="210">
                  <c:v>119.849998</c:v>
                </c:pt>
                <c:pt idx="211">
                  <c:v>121.68</c:v>
                </c:pt>
                <c:pt idx="212">
                  <c:v>121.07</c:v>
                </c:pt>
                <c:pt idx="213">
                  <c:v>120.300003</c:v>
                </c:pt>
                <c:pt idx="214">
                  <c:v>119.709999</c:v>
                </c:pt>
                <c:pt idx="215">
                  <c:v>118.32</c:v>
                </c:pt>
                <c:pt idx="216">
                  <c:v>119.05999799999999</c:v>
                </c:pt>
                <c:pt idx="217">
                  <c:v>119.779999</c:v>
                </c:pt>
                <c:pt idx="218">
                  <c:v>119.69000200000001</c:v>
                </c:pt>
                <c:pt idx="219">
                  <c:v>119.209999</c:v>
                </c:pt>
                <c:pt idx="220">
                  <c:v>118.889999</c:v>
                </c:pt>
                <c:pt idx="221">
                  <c:v>126.949997</c:v>
                </c:pt>
                <c:pt idx="222">
                  <c:v>124.44000200000001</c:v>
                </c:pt>
                <c:pt idx="223">
                  <c:v>127.75</c:v>
                </c:pt>
                <c:pt idx="224">
                  <c:v>130.679993</c:v>
                </c:pt>
                <c:pt idx="225">
                  <c:v>129.520004</c:v>
                </c:pt>
                <c:pt idx="226">
                  <c:v>132.009995</c:v>
                </c:pt>
                <c:pt idx="227">
                  <c:v>132</c:v>
                </c:pt>
                <c:pt idx="228">
                  <c:v>132.199997</c:v>
                </c:pt>
                <c:pt idx="229">
                  <c:v>131.740005</c:v>
                </c:pt>
                <c:pt idx="230">
                  <c:v>131.470001</c:v>
                </c:pt>
                <c:pt idx="231">
                  <c:v>132.33000200000001</c:v>
                </c:pt>
                <c:pt idx="232">
                  <c:v>132.66000399999999</c:v>
                </c:pt>
                <c:pt idx="233">
                  <c:v>131.63999899999999</c:v>
                </c:pt>
                <c:pt idx="234">
                  <c:v>131.240005</c:v>
                </c:pt>
                <c:pt idx="235">
                  <c:v>131.21000699999999</c:v>
                </c:pt>
                <c:pt idx="236">
                  <c:v>131.759995</c:v>
                </c:pt>
                <c:pt idx="237">
                  <c:v>130.69000199999999</c:v>
                </c:pt>
                <c:pt idx="238">
                  <c:v>130.11999499999999</c:v>
                </c:pt>
                <c:pt idx="239">
                  <c:v>129.39999399999999</c:v>
                </c:pt>
                <c:pt idx="240">
                  <c:v>129.300003</c:v>
                </c:pt>
                <c:pt idx="241">
                  <c:v>131.63999899999999</c:v>
                </c:pt>
                <c:pt idx="242">
                  <c:v>129.80999800000001</c:v>
                </c:pt>
                <c:pt idx="243">
                  <c:v>129.35000600000001</c:v>
                </c:pt>
                <c:pt idx="244">
                  <c:v>129.970001</c:v>
                </c:pt>
                <c:pt idx="245">
                  <c:v>131.88000500000001</c:v>
                </c:pt>
                <c:pt idx="246">
                  <c:v>130.199997</c:v>
                </c:pt>
                <c:pt idx="247">
                  <c:v>131.88999899999999</c:v>
                </c:pt>
                <c:pt idx="248">
                  <c:v>131.85000600000001</c:v>
                </c:pt>
                <c:pt idx="249">
                  <c:v>132.60000600000001</c:v>
                </c:pt>
                <c:pt idx="250">
                  <c:v>135.60000600000001</c:v>
                </c:pt>
                <c:pt idx="251">
                  <c:v>134.71000699999999</c:v>
                </c:pt>
                <c:pt idx="252">
                  <c:v>132.41000399999999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1-744D-860F-1E2F1BFA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12287"/>
        <c:axId val="1886253759"/>
      </c:lineChart>
      <c:catAx>
        <c:axId val="188631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886253759"/>
        <c:crosses val="autoZero"/>
        <c:auto val="1"/>
        <c:lblAlgn val="ctr"/>
        <c:lblOffset val="100"/>
        <c:noMultiLvlLbl val="0"/>
      </c:catAx>
      <c:valAx>
        <c:axId val="188625375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8863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GBM!$F$6:$DB$6</c:f>
              <c:numCache>
                <c:formatCode>General</c:formatCode>
                <c:ptCount val="101"/>
                <c:pt idx="0">
                  <c:v>0</c:v>
                </c:pt>
                <c:pt idx="1">
                  <c:v>5.6719292748805376E-2</c:v>
                </c:pt>
                <c:pt idx="2">
                  <c:v>9.0540064156476474E-2</c:v>
                </c:pt>
                <c:pt idx="3">
                  <c:v>4.001205261342089E-2</c:v>
                </c:pt>
                <c:pt idx="4">
                  <c:v>8.5853113163799538E-2</c:v>
                </c:pt>
                <c:pt idx="5">
                  <c:v>8.584501734750602E-3</c:v>
                </c:pt>
                <c:pt idx="6">
                  <c:v>-0.13386292466457417</c:v>
                </c:pt>
                <c:pt idx="7">
                  <c:v>-0.15095863129195453</c:v>
                </c:pt>
                <c:pt idx="8">
                  <c:v>-0.20544546891157209</c:v>
                </c:pt>
                <c:pt idx="9">
                  <c:v>-9.5622892857343725E-2</c:v>
                </c:pt>
                <c:pt idx="10">
                  <c:v>-0.1128775573354812</c:v>
                </c:pt>
                <c:pt idx="11">
                  <c:v>1.0790033724371664E-2</c:v>
                </c:pt>
                <c:pt idx="12">
                  <c:v>9.4246725709070667E-3</c:v>
                </c:pt>
                <c:pt idx="13">
                  <c:v>-0.11326369620059354</c:v>
                </c:pt>
                <c:pt idx="14">
                  <c:v>-0.12181087681510959</c:v>
                </c:pt>
                <c:pt idx="15">
                  <c:v>-0.27657080245656718</c:v>
                </c:pt>
                <c:pt idx="16">
                  <c:v>-0.25869662442108449</c:v>
                </c:pt>
                <c:pt idx="17">
                  <c:v>-0.34629649109148125</c:v>
                </c:pt>
                <c:pt idx="18">
                  <c:v>-0.29378684974294106</c:v>
                </c:pt>
                <c:pt idx="19">
                  <c:v>-0.35815985214696083</c:v>
                </c:pt>
                <c:pt idx="20">
                  <c:v>-0.35291368273487811</c:v>
                </c:pt>
                <c:pt idx="21">
                  <c:v>-0.42585173068861931</c:v>
                </c:pt>
                <c:pt idx="22">
                  <c:v>-0.3469056084873906</c:v>
                </c:pt>
                <c:pt idx="23">
                  <c:v>-0.38952266260938878</c:v>
                </c:pt>
                <c:pt idx="24">
                  <c:v>-0.32750279576136904</c:v>
                </c:pt>
                <c:pt idx="25">
                  <c:v>-0.30214989428135136</c:v>
                </c:pt>
                <c:pt idx="26">
                  <c:v>-0.49088576736292378</c:v>
                </c:pt>
                <c:pt idx="27">
                  <c:v>-0.37972629757919207</c:v>
                </c:pt>
                <c:pt idx="28">
                  <c:v>-0.28976135636151956</c:v>
                </c:pt>
                <c:pt idx="29">
                  <c:v>-0.51595909262653805</c:v>
                </c:pt>
                <c:pt idx="30">
                  <c:v>-0.35846824380969</c:v>
                </c:pt>
                <c:pt idx="31">
                  <c:v>-0.35250077929250151</c:v>
                </c:pt>
                <c:pt idx="32">
                  <c:v>-0.48191845421550106</c:v>
                </c:pt>
                <c:pt idx="33">
                  <c:v>-0.46028160678381125</c:v>
                </c:pt>
                <c:pt idx="34">
                  <c:v>-0.3879927738129908</c:v>
                </c:pt>
                <c:pt idx="35">
                  <c:v>-0.32509196484105207</c:v>
                </c:pt>
                <c:pt idx="36">
                  <c:v>-0.27959777118981177</c:v>
                </c:pt>
                <c:pt idx="37">
                  <c:v>-0.34897757419203018</c:v>
                </c:pt>
                <c:pt idx="38">
                  <c:v>-0.29810477475451691</c:v>
                </c:pt>
                <c:pt idx="39">
                  <c:v>-0.40039387993480929</c:v>
                </c:pt>
                <c:pt idx="40">
                  <c:v>-0.39370694284128621</c:v>
                </c:pt>
                <c:pt idx="41">
                  <c:v>-0.34181431667905343</c:v>
                </c:pt>
                <c:pt idx="42">
                  <c:v>-0.35099075022891973</c:v>
                </c:pt>
                <c:pt idx="43">
                  <c:v>-0.36730308358569197</c:v>
                </c:pt>
                <c:pt idx="44">
                  <c:v>-0.52096880781409038</c:v>
                </c:pt>
                <c:pt idx="45">
                  <c:v>-0.50955930353563117</c:v>
                </c:pt>
                <c:pt idx="46">
                  <c:v>-0.43786175233711455</c:v>
                </c:pt>
                <c:pt idx="47">
                  <c:v>-0.32336534450678917</c:v>
                </c:pt>
                <c:pt idx="48">
                  <c:v>-0.39671359765557157</c:v>
                </c:pt>
                <c:pt idx="49">
                  <c:v>-0.38996074142185677</c:v>
                </c:pt>
                <c:pt idx="50">
                  <c:v>-0.37893090388801465</c:v>
                </c:pt>
                <c:pt idx="51">
                  <c:v>-0.49768000458091122</c:v>
                </c:pt>
                <c:pt idx="52">
                  <c:v>-0.48262711659732543</c:v>
                </c:pt>
                <c:pt idx="53">
                  <c:v>-0.56662007959424132</c:v>
                </c:pt>
                <c:pt idx="54">
                  <c:v>-0.51107443238653949</c:v>
                </c:pt>
                <c:pt idx="55">
                  <c:v>-0.55042132460462845</c:v>
                </c:pt>
                <c:pt idx="56">
                  <c:v>-0.58138095323456618</c:v>
                </c:pt>
                <c:pt idx="57">
                  <c:v>-0.60097422969325232</c:v>
                </c:pt>
                <c:pt idx="58">
                  <c:v>-0.53265009605329117</c:v>
                </c:pt>
                <c:pt idx="59">
                  <c:v>-0.36206016882798309</c:v>
                </c:pt>
                <c:pt idx="60">
                  <c:v>-0.36282211182594798</c:v>
                </c:pt>
                <c:pt idx="61">
                  <c:v>-0.42155313195194155</c:v>
                </c:pt>
                <c:pt idx="62">
                  <c:v>-0.52876771004892276</c:v>
                </c:pt>
                <c:pt idx="63">
                  <c:v>-0.64929367792266168</c:v>
                </c:pt>
                <c:pt idx="64">
                  <c:v>-0.5920233008822815</c:v>
                </c:pt>
                <c:pt idx="65">
                  <c:v>-0.5964640018653935</c:v>
                </c:pt>
                <c:pt idx="66">
                  <c:v>-0.55830220477928372</c:v>
                </c:pt>
                <c:pt idx="67">
                  <c:v>-0.4906068929391969</c:v>
                </c:pt>
                <c:pt idx="68">
                  <c:v>-0.40908039603365343</c:v>
                </c:pt>
                <c:pt idx="69">
                  <c:v>-0.2558262541597166</c:v>
                </c:pt>
                <c:pt idx="70">
                  <c:v>-0.41659768046031964</c:v>
                </c:pt>
                <c:pt idx="71">
                  <c:v>-0.30362913236506706</c:v>
                </c:pt>
                <c:pt idx="72">
                  <c:v>-0.6016631854308736</c:v>
                </c:pt>
                <c:pt idx="73">
                  <c:v>-0.64477215141424016</c:v>
                </c:pt>
                <c:pt idx="74">
                  <c:v>-0.56328319827577844</c:v>
                </c:pt>
                <c:pt idx="75">
                  <c:v>-0.75544758345812968</c:v>
                </c:pt>
                <c:pt idx="76">
                  <c:v>-0.78160948932732</c:v>
                </c:pt>
                <c:pt idx="77">
                  <c:v>-0.61112393979448687</c:v>
                </c:pt>
                <c:pt idx="78">
                  <c:v>-0.78104587708310169</c:v>
                </c:pt>
                <c:pt idx="79">
                  <c:v>-0.6223320549682263</c:v>
                </c:pt>
                <c:pt idx="80">
                  <c:v>-0.63633351533749316</c:v>
                </c:pt>
                <c:pt idx="81">
                  <c:v>-0.73496602015100254</c:v>
                </c:pt>
                <c:pt idx="82">
                  <c:v>-0.87365221056537712</c:v>
                </c:pt>
                <c:pt idx="83">
                  <c:v>-0.95835593108754669</c:v>
                </c:pt>
                <c:pt idx="84">
                  <c:v>-0.96708821852075866</c:v>
                </c:pt>
                <c:pt idx="85">
                  <c:v>-1.1054194980934238</c:v>
                </c:pt>
                <c:pt idx="86">
                  <c:v>-1.0161767408011213</c:v>
                </c:pt>
                <c:pt idx="87">
                  <c:v>-1.0903703224291812</c:v>
                </c:pt>
                <c:pt idx="88">
                  <c:v>-0.97196641353478841</c:v>
                </c:pt>
                <c:pt idx="89">
                  <c:v>-0.8946074246126694</c:v>
                </c:pt>
                <c:pt idx="90">
                  <c:v>-1.0455951288261176</c:v>
                </c:pt>
                <c:pt idx="91">
                  <c:v>-0.99395383441695839</c:v>
                </c:pt>
                <c:pt idx="92">
                  <c:v>-0.8570452778861527</c:v>
                </c:pt>
                <c:pt idx="93">
                  <c:v>-0.69904872663563533</c:v>
                </c:pt>
                <c:pt idx="94">
                  <c:v>-0.75604611619120188</c:v>
                </c:pt>
                <c:pt idx="95">
                  <c:v>-0.76256744550142652</c:v>
                </c:pt>
                <c:pt idx="96">
                  <c:v>-0.71641828964706722</c:v>
                </c:pt>
                <c:pt idx="97">
                  <c:v>-0.76440938034712969</c:v>
                </c:pt>
                <c:pt idx="98">
                  <c:v>-0.65435833528295828</c:v>
                </c:pt>
                <c:pt idx="99">
                  <c:v>-0.68778797025212901</c:v>
                </c:pt>
                <c:pt idx="100">
                  <c:v>-0.53478053133457371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2-8B44-9859-825D7BB359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GBM!$F$7:$DB$7</c:f>
              <c:numCache>
                <c:formatCode>General</c:formatCode>
                <c:ptCount val="101"/>
                <c:pt idx="0">
                  <c:v>0</c:v>
                </c:pt>
                <c:pt idx="1">
                  <c:v>0.10337404057515065</c:v>
                </c:pt>
                <c:pt idx="2">
                  <c:v>0.19666977078277925</c:v>
                </c:pt>
                <c:pt idx="3">
                  <c:v>0.17578317998542908</c:v>
                </c:pt>
                <c:pt idx="4">
                  <c:v>0.14913804434495295</c:v>
                </c:pt>
                <c:pt idx="5">
                  <c:v>0.12948610582972261</c:v>
                </c:pt>
                <c:pt idx="6">
                  <c:v>1.9597379436072038E-2</c:v>
                </c:pt>
                <c:pt idx="7">
                  <c:v>2.9065015655581984E-2</c:v>
                </c:pt>
                <c:pt idx="8">
                  <c:v>2.9842748223108437E-2</c:v>
                </c:pt>
                <c:pt idx="9">
                  <c:v>6.7774168677744509E-3</c:v>
                </c:pt>
                <c:pt idx="10">
                  <c:v>-0.11956750193100063</c:v>
                </c:pt>
                <c:pt idx="11">
                  <c:v>-7.3062110843987838E-2</c:v>
                </c:pt>
                <c:pt idx="12">
                  <c:v>-9.8122725781822212E-3</c:v>
                </c:pt>
                <c:pt idx="13">
                  <c:v>-5.368184044964143E-2</c:v>
                </c:pt>
                <c:pt idx="14">
                  <c:v>5.717589217299876E-2</c:v>
                </c:pt>
                <c:pt idx="15">
                  <c:v>1.7600187404930467E-2</c:v>
                </c:pt>
                <c:pt idx="16">
                  <c:v>0.1239943586093757</c:v>
                </c:pt>
                <c:pt idx="17">
                  <c:v>0.29679569702815256</c:v>
                </c:pt>
                <c:pt idx="18">
                  <c:v>0.23815511147722604</c:v>
                </c:pt>
                <c:pt idx="19">
                  <c:v>-9.4117905054789397E-3</c:v>
                </c:pt>
                <c:pt idx="20">
                  <c:v>-3.4198730314409842E-2</c:v>
                </c:pt>
                <c:pt idx="21">
                  <c:v>-0.12766934216227493</c:v>
                </c:pt>
                <c:pt idx="22">
                  <c:v>-0.25197318002349078</c:v>
                </c:pt>
                <c:pt idx="23">
                  <c:v>-0.35338986834962816</c:v>
                </c:pt>
                <c:pt idx="24">
                  <c:v>-0.29340128921148589</c:v>
                </c:pt>
                <c:pt idx="25">
                  <c:v>-0.43220606661661209</c:v>
                </c:pt>
                <c:pt idx="26">
                  <c:v>-0.31525569807894049</c:v>
                </c:pt>
                <c:pt idx="27">
                  <c:v>-0.35010790059361546</c:v>
                </c:pt>
                <c:pt idx="28">
                  <c:v>-0.21410447391186019</c:v>
                </c:pt>
                <c:pt idx="29">
                  <c:v>-0.3774844799963345</c:v>
                </c:pt>
                <c:pt idx="30">
                  <c:v>-0.45732383834408563</c:v>
                </c:pt>
                <c:pt idx="31">
                  <c:v>-0.35469800305243993</c:v>
                </c:pt>
                <c:pt idx="32">
                  <c:v>-0.32289184429519441</c:v>
                </c:pt>
                <c:pt idx="33">
                  <c:v>-0.33677187539676051</c:v>
                </c:pt>
                <c:pt idx="34">
                  <c:v>-0.37924949781872896</c:v>
                </c:pt>
                <c:pt idx="35">
                  <c:v>-0.30410168305805424</c:v>
                </c:pt>
                <c:pt idx="36">
                  <c:v>-0.31119048128382204</c:v>
                </c:pt>
                <c:pt idx="37">
                  <c:v>-0.35343722727768506</c:v>
                </c:pt>
                <c:pt idx="38">
                  <c:v>-0.45396983381749501</c:v>
                </c:pt>
                <c:pt idx="39">
                  <c:v>-0.49110735279551115</c:v>
                </c:pt>
                <c:pt idx="40">
                  <c:v>-0.29430780043538046</c:v>
                </c:pt>
                <c:pt idx="41">
                  <c:v>-0.3449574770023407</c:v>
                </c:pt>
                <c:pt idx="42">
                  <c:v>-0.15801148901164735</c:v>
                </c:pt>
                <c:pt idx="43">
                  <c:v>-6.0007125689985619E-2</c:v>
                </c:pt>
                <c:pt idx="44">
                  <c:v>-0.10891500281550612</c:v>
                </c:pt>
                <c:pt idx="45">
                  <c:v>-0.18738744390655201</c:v>
                </c:pt>
                <c:pt idx="46">
                  <c:v>-0.1427798163686923</c:v>
                </c:pt>
                <c:pt idx="47">
                  <c:v>-0.25146608562529338</c:v>
                </c:pt>
                <c:pt idx="48">
                  <c:v>-0.20808720203021777</c:v>
                </c:pt>
                <c:pt idx="49">
                  <c:v>-0.28202466382933139</c:v>
                </c:pt>
                <c:pt idx="50">
                  <c:v>-0.30393321659708433</c:v>
                </c:pt>
                <c:pt idx="51">
                  <c:v>-0.22381817792225395</c:v>
                </c:pt>
                <c:pt idx="52">
                  <c:v>-0.17665735626487591</c:v>
                </c:pt>
                <c:pt idx="53">
                  <c:v>-0.17193905253035688</c:v>
                </c:pt>
                <c:pt idx="54">
                  <c:v>-0.27081581714460512</c:v>
                </c:pt>
                <c:pt idx="55">
                  <c:v>-9.6523750207009901E-2</c:v>
                </c:pt>
                <c:pt idx="56">
                  <c:v>-0.2762494002477861</c:v>
                </c:pt>
                <c:pt idx="57">
                  <c:v>-0.34409328618763579</c:v>
                </c:pt>
                <c:pt idx="58">
                  <c:v>-0.46178659115572029</c:v>
                </c:pt>
                <c:pt idx="59">
                  <c:v>-0.29614331359358081</c:v>
                </c:pt>
                <c:pt idx="60">
                  <c:v>-0.28389774260980427</c:v>
                </c:pt>
                <c:pt idx="61">
                  <c:v>-0.22050264044256143</c:v>
                </c:pt>
                <c:pt idx="62">
                  <c:v>-0.21769811834306443</c:v>
                </c:pt>
                <c:pt idx="63">
                  <c:v>-0.25342669609757151</c:v>
                </c:pt>
                <c:pt idx="64">
                  <c:v>-0.36594301049947509</c:v>
                </c:pt>
                <c:pt idx="65">
                  <c:v>-0.46322315793275676</c:v>
                </c:pt>
                <c:pt idx="66">
                  <c:v>-0.44347336379850327</c:v>
                </c:pt>
                <c:pt idx="67">
                  <c:v>-0.38760474653680876</c:v>
                </c:pt>
                <c:pt idx="68">
                  <c:v>-0.44646676068700769</c:v>
                </c:pt>
                <c:pt idx="69">
                  <c:v>-0.36461631775478709</c:v>
                </c:pt>
                <c:pt idx="70">
                  <c:v>-0.4178644260022677</c:v>
                </c:pt>
                <c:pt idx="71">
                  <c:v>-0.44800474801440798</c:v>
                </c:pt>
                <c:pt idx="72">
                  <c:v>-0.54317412316854141</c:v>
                </c:pt>
                <c:pt idx="73">
                  <c:v>-0.44794387435680794</c:v>
                </c:pt>
                <c:pt idx="74">
                  <c:v>-0.26601039594866804</c:v>
                </c:pt>
                <c:pt idx="75">
                  <c:v>-0.37625731033728382</c:v>
                </c:pt>
                <c:pt idx="76">
                  <c:v>-0.41194674283462174</c:v>
                </c:pt>
                <c:pt idx="77">
                  <c:v>-0.3806352295310263</c:v>
                </c:pt>
                <c:pt idx="78">
                  <c:v>-0.2800409893608703</c:v>
                </c:pt>
                <c:pt idx="79">
                  <c:v>-0.39516946457009733</c:v>
                </c:pt>
                <c:pt idx="80">
                  <c:v>-3.7278438353354537E-2</c:v>
                </c:pt>
                <c:pt idx="81">
                  <c:v>0.11007355530747295</c:v>
                </c:pt>
                <c:pt idx="82">
                  <c:v>7.5264404690978559E-2</c:v>
                </c:pt>
                <c:pt idx="83">
                  <c:v>0.13716879746910526</c:v>
                </c:pt>
                <c:pt idx="84">
                  <c:v>9.4694973393698478E-2</c:v>
                </c:pt>
                <c:pt idx="85">
                  <c:v>3.2544753031817503E-3</c:v>
                </c:pt>
                <c:pt idx="86">
                  <c:v>7.7771250167083583E-2</c:v>
                </c:pt>
                <c:pt idx="87">
                  <c:v>3.4805836417593758E-2</c:v>
                </c:pt>
                <c:pt idx="88">
                  <c:v>8.7966172473575216E-2</c:v>
                </c:pt>
                <c:pt idx="89">
                  <c:v>0.11206061826979162</c:v>
                </c:pt>
                <c:pt idx="90">
                  <c:v>1.93056853132169E-2</c:v>
                </c:pt>
                <c:pt idx="91">
                  <c:v>-2.7624158384068953E-2</c:v>
                </c:pt>
                <c:pt idx="92">
                  <c:v>-0.17372398945263998</c:v>
                </c:pt>
                <c:pt idx="93">
                  <c:v>-8.4482764566709972E-2</c:v>
                </c:pt>
                <c:pt idx="94">
                  <c:v>-6.5988442431021865E-2</c:v>
                </c:pt>
                <c:pt idx="95">
                  <c:v>4.8388013063636104E-2</c:v>
                </c:pt>
                <c:pt idx="96">
                  <c:v>7.8437183794579216E-2</c:v>
                </c:pt>
                <c:pt idx="97">
                  <c:v>0.10932892407484573</c:v>
                </c:pt>
                <c:pt idx="98">
                  <c:v>4.5779733522615232E-2</c:v>
                </c:pt>
                <c:pt idx="99">
                  <c:v>0.14418068291071545</c:v>
                </c:pt>
                <c:pt idx="100">
                  <c:v>0.19405597543546288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2-8B44-9859-825D7BB359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GBM!$F$8:$DB$8</c:f>
              <c:numCache>
                <c:formatCode>General</c:formatCode>
                <c:ptCount val="101"/>
                <c:pt idx="0">
                  <c:v>0</c:v>
                </c:pt>
                <c:pt idx="1">
                  <c:v>-9.6031610261858052E-2</c:v>
                </c:pt>
                <c:pt idx="2">
                  <c:v>-0.10952608995066554</c:v>
                </c:pt>
                <c:pt idx="3">
                  <c:v>-0.19380181544690236</c:v>
                </c:pt>
                <c:pt idx="4">
                  <c:v>-0.16108947608360857</c:v>
                </c:pt>
                <c:pt idx="5">
                  <c:v>-0.15037287591564166</c:v>
                </c:pt>
                <c:pt idx="6">
                  <c:v>-0.14734624976433527</c:v>
                </c:pt>
                <c:pt idx="7">
                  <c:v>-0.1529543797944207</c:v>
                </c:pt>
                <c:pt idx="8">
                  <c:v>3.8904227395206353E-2</c:v>
                </c:pt>
                <c:pt idx="9">
                  <c:v>0.15922051028271972</c:v>
                </c:pt>
                <c:pt idx="10">
                  <c:v>0.17186490484020725</c:v>
                </c:pt>
                <c:pt idx="11">
                  <c:v>2.7939776845282288E-2</c:v>
                </c:pt>
                <c:pt idx="12">
                  <c:v>9.6290050142235878E-2</c:v>
                </c:pt>
                <c:pt idx="13">
                  <c:v>0.13459343627484455</c:v>
                </c:pt>
                <c:pt idx="14">
                  <c:v>0.20731806129491842</c:v>
                </c:pt>
                <c:pt idx="15">
                  <c:v>0.23709359938972055</c:v>
                </c:pt>
                <c:pt idx="16">
                  <c:v>0.18997945831833857</c:v>
                </c:pt>
                <c:pt idx="17">
                  <c:v>0.17159150602688394</c:v>
                </c:pt>
                <c:pt idx="18">
                  <c:v>0.18274620763038457</c:v>
                </c:pt>
                <c:pt idx="19">
                  <c:v>0.19944199691447981</c:v>
                </c:pt>
                <c:pt idx="20">
                  <c:v>0.44043544023533898</c:v>
                </c:pt>
                <c:pt idx="21">
                  <c:v>0.56125839458198146</c:v>
                </c:pt>
                <c:pt idx="22">
                  <c:v>0.50665382192011676</c:v>
                </c:pt>
                <c:pt idx="23">
                  <c:v>0.60359102937201259</c:v>
                </c:pt>
                <c:pt idx="24">
                  <c:v>0.7222224670534968</c:v>
                </c:pt>
                <c:pt idx="25">
                  <c:v>0.71104836875475774</c:v>
                </c:pt>
                <c:pt idx="26">
                  <c:v>0.66214644138544809</c:v>
                </c:pt>
                <c:pt idx="27">
                  <c:v>0.66570561064159206</c:v>
                </c:pt>
                <c:pt idx="28">
                  <c:v>0.67748918306265971</c:v>
                </c:pt>
                <c:pt idx="29">
                  <c:v>0.82997117736396531</c:v>
                </c:pt>
                <c:pt idx="30">
                  <c:v>0.71694232518949419</c:v>
                </c:pt>
                <c:pt idx="31">
                  <c:v>0.62672157575256415</c:v>
                </c:pt>
                <c:pt idx="32">
                  <c:v>0.57512268012219592</c:v>
                </c:pt>
                <c:pt idx="33">
                  <c:v>0.56883498329652171</c:v>
                </c:pt>
                <c:pt idx="34">
                  <c:v>0.49581292211731209</c:v>
                </c:pt>
                <c:pt idx="35">
                  <c:v>0.48502424331482491</c:v>
                </c:pt>
                <c:pt idx="36">
                  <c:v>0.58908882958710485</c:v>
                </c:pt>
                <c:pt idx="37">
                  <c:v>0.49930110176264642</c:v>
                </c:pt>
                <c:pt idx="38">
                  <c:v>0.47020556930595298</c:v>
                </c:pt>
                <c:pt idx="39">
                  <c:v>0.47399166212685234</c:v>
                </c:pt>
                <c:pt idx="40">
                  <c:v>0.27284612662165197</c:v>
                </c:pt>
                <c:pt idx="41">
                  <c:v>0.3556859484764765</c:v>
                </c:pt>
                <c:pt idx="42">
                  <c:v>0.51664482256301181</c:v>
                </c:pt>
                <c:pt idx="43">
                  <c:v>0.53381254063377981</c:v>
                </c:pt>
                <c:pt idx="44">
                  <c:v>0.51101215486792839</c:v>
                </c:pt>
                <c:pt idx="45">
                  <c:v>0.49265915802178456</c:v>
                </c:pt>
                <c:pt idx="46">
                  <c:v>0.48503467892016089</c:v>
                </c:pt>
                <c:pt idx="47">
                  <c:v>0.55335566591180252</c:v>
                </c:pt>
                <c:pt idx="48">
                  <c:v>0.57852612323908492</c:v>
                </c:pt>
                <c:pt idx="49">
                  <c:v>0.66753827161230606</c:v>
                </c:pt>
                <c:pt idx="50">
                  <c:v>0.66694038696247715</c:v>
                </c:pt>
                <c:pt idx="51">
                  <c:v>0.74183912635377114</c:v>
                </c:pt>
                <c:pt idx="52">
                  <c:v>0.69259190427867612</c:v>
                </c:pt>
                <c:pt idx="53">
                  <c:v>0.64908956457059996</c:v>
                </c:pt>
                <c:pt idx="54">
                  <c:v>0.60012015796177509</c:v>
                </c:pt>
                <c:pt idx="55">
                  <c:v>0.52717025915364213</c:v>
                </c:pt>
                <c:pt idx="56">
                  <c:v>0.50709503414468837</c:v>
                </c:pt>
                <c:pt idx="57">
                  <c:v>0.51931365614709202</c:v>
                </c:pt>
                <c:pt idx="58">
                  <c:v>0.57957302382869813</c:v>
                </c:pt>
                <c:pt idx="59">
                  <c:v>0.6911105044242114</c:v>
                </c:pt>
                <c:pt idx="60">
                  <c:v>0.68210741378820261</c:v>
                </c:pt>
                <c:pt idx="61">
                  <c:v>0.58170704306125631</c:v>
                </c:pt>
                <c:pt idx="62">
                  <c:v>0.55119625088424906</c:v>
                </c:pt>
                <c:pt idx="63">
                  <c:v>0.35230039837549154</c:v>
                </c:pt>
                <c:pt idx="64">
                  <c:v>0.24670221244646567</c:v>
                </c:pt>
                <c:pt idx="65">
                  <c:v>0.2524770118238151</c:v>
                </c:pt>
                <c:pt idx="66">
                  <c:v>0.20261834072709173</c:v>
                </c:pt>
                <c:pt idx="67">
                  <c:v>0.45062224081894031</c:v>
                </c:pt>
                <c:pt idx="68">
                  <c:v>0.55941584332077432</c:v>
                </c:pt>
                <c:pt idx="69">
                  <c:v>0.55893471667542827</c:v>
                </c:pt>
                <c:pt idx="70">
                  <c:v>0.55737562608061064</c:v>
                </c:pt>
                <c:pt idx="71">
                  <c:v>0.50758910818594771</c:v>
                </c:pt>
                <c:pt idx="72">
                  <c:v>0.48398738225107119</c:v>
                </c:pt>
                <c:pt idx="73">
                  <c:v>0.59118520720262835</c:v>
                </c:pt>
                <c:pt idx="74">
                  <c:v>0.5213409156466825</c:v>
                </c:pt>
                <c:pt idx="75">
                  <c:v>0.42953267166622511</c:v>
                </c:pt>
                <c:pt idx="76">
                  <c:v>0.43456266634586693</c:v>
                </c:pt>
                <c:pt idx="77">
                  <c:v>0.36246133668602898</c:v>
                </c:pt>
                <c:pt idx="78">
                  <c:v>0.49117079587380835</c:v>
                </c:pt>
                <c:pt idx="79">
                  <c:v>0.53244660570672475</c:v>
                </c:pt>
                <c:pt idx="80">
                  <c:v>0.6495499783239812</c:v>
                </c:pt>
                <c:pt idx="81">
                  <c:v>0.64804019764361731</c:v>
                </c:pt>
                <c:pt idx="82">
                  <c:v>0.6025287723110504</c:v>
                </c:pt>
                <c:pt idx="83">
                  <c:v>0.45683910031612285</c:v>
                </c:pt>
                <c:pt idx="84">
                  <c:v>0.50133399244515242</c:v>
                </c:pt>
                <c:pt idx="85">
                  <c:v>0.22818127630455354</c:v>
                </c:pt>
                <c:pt idx="86">
                  <c:v>0.21990027939450305</c:v>
                </c:pt>
                <c:pt idx="87">
                  <c:v>0.29418274301342534</c:v>
                </c:pt>
                <c:pt idx="88">
                  <c:v>0.16325704598013557</c:v>
                </c:pt>
                <c:pt idx="89">
                  <c:v>5.4431773190057597E-2</c:v>
                </c:pt>
                <c:pt idx="90">
                  <c:v>5.4224419021730384E-2</c:v>
                </c:pt>
                <c:pt idx="91">
                  <c:v>-9.4990067457303762E-2</c:v>
                </c:pt>
                <c:pt idx="92">
                  <c:v>-0.13033626195088588</c:v>
                </c:pt>
                <c:pt idx="93">
                  <c:v>3.4449130522330174E-3</c:v>
                </c:pt>
                <c:pt idx="94">
                  <c:v>-5.5607743565269874E-2</c:v>
                </c:pt>
                <c:pt idx="95">
                  <c:v>-0.12205788090087211</c:v>
                </c:pt>
                <c:pt idx="96">
                  <c:v>-0.17604054345302733</c:v>
                </c:pt>
                <c:pt idx="97">
                  <c:v>-0.11368669650384504</c:v>
                </c:pt>
                <c:pt idx="98">
                  <c:v>-0.27450661126161358</c:v>
                </c:pt>
                <c:pt idx="99">
                  <c:v>-0.31695280763915062</c:v>
                </c:pt>
                <c:pt idx="100">
                  <c:v>-0.21591687121464098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2-8B44-9859-825D7BB359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GBM!$F$9:$DB$9</c:f>
              <c:numCache>
                <c:formatCode>General</c:formatCode>
                <c:ptCount val="101"/>
                <c:pt idx="0">
                  <c:v>0</c:v>
                </c:pt>
                <c:pt idx="1">
                  <c:v>3.7627584722098296E-2</c:v>
                </c:pt>
                <c:pt idx="2">
                  <c:v>1.2262244933589371E-2</c:v>
                </c:pt>
                <c:pt idx="3">
                  <c:v>-1.0231251129106993E-2</c:v>
                </c:pt>
                <c:pt idx="4">
                  <c:v>-3.5435559681508265E-2</c:v>
                </c:pt>
                <c:pt idx="5">
                  <c:v>4.1722257160628599E-2</c:v>
                </c:pt>
                <c:pt idx="6">
                  <c:v>4.7592915421904275E-2</c:v>
                </c:pt>
                <c:pt idx="7">
                  <c:v>0.12872999650296973</c:v>
                </c:pt>
                <c:pt idx="8">
                  <c:v>6.5292495747135817E-2</c:v>
                </c:pt>
                <c:pt idx="9">
                  <c:v>4.1474067679924453E-2</c:v>
                </c:pt>
                <c:pt idx="10">
                  <c:v>2.8005740144181258E-2</c:v>
                </c:pt>
                <c:pt idx="11">
                  <c:v>1.1676707783042081E-2</c:v>
                </c:pt>
                <c:pt idx="12">
                  <c:v>2.7427018292976099E-2</c:v>
                </c:pt>
                <c:pt idx="13">
                  <c:v>-5.0794972908998481E-3</c:v>
                </c:pt>
                <c:pt idx="14">
                  <c:v>1.6731337807692055E-2</c:v>
                </c:pt>
                <c:pt idx="15">
                  <c:v>6.0666448118108618E-2</c:v>
                </c:pt>
                <c:pt idx="16">
                  <c:v>7.4343875595768424E-2</c:v>
                </c:pt>
                <c:pt idx="17">
                  <c:v>0.172767202184226</c:v>
                </c:pt>
                <c:pt idx="18">
                  <c:v>0.24149141376098698</c:v>
                </c:pt>
                <c:pt idx="19">
                  <c:v>0.15824267107528497</c:v>
                </c:pt>
                <c:pt idx="20">
                  <c:v>0.2959144882425857</c:v>
                </c:pt>
                <c:pt idx="21">
                  <c:v>0.24168256286842427</c:v>
                </c:pt>
                <c:pt idx="22">
                  <c:v>0.3523462984479383</c:v>
                </c:pt>
                <c:pt idx="23">
                  <c:v>0.38785984851689054</c:v>
                </c:pt>
                <c:pt idx="24">
                  <c:v>0.33002239972814718</c:v>
                </c:pt>
                <c:pt idx="25">
                  <c:v>0.56941586485828199</c:v>
                </c:pt>
                <c:pt idx="26">
                  <c:v>0.63942979546918544</c:v>
                </c:pt>
                <c:pt idx="27">
                  <c:v>0.52164724698201226</c:v>
                </c:pt>
                <c:pt idx="28">
                  <c:v>0.58636741169114648</c:v>
                </c:pt>
                <c:pt idx="29">
                  <c:v>0.5857559065359571</c:v>
                </c:pt>
                <c:pt idx="30">
                  <c:v>0.62493284618464928</c:v>
                </c:pt>
                <c:pt idx="31">
                  <c:v>0.6882515305779997</c:v>
                </c:pt>
                <c:pt idx="32">
                  <c:v>0.87281994931883811</c:v>
                </c:pt>
                <c:pt idx="33">
                  <c:v>0.89468069984064791</c:v>
                </c:pt>
                <c:pt idx="34">
                  <c:v>0.96481540269380006</c:v>
                </c:pt>
                <c:pt idx="35">
                  <c:v>1.0852433506821577</c:v>
                </c:pt>
                <c:pt idx="36">
                  <c:v>1.1887498804883752</c:v>
                </c:pt>
                <c:pt idx="37">
                  <c:v>1.2130857823451247</c:v>
                </c:pt>
                <c:pt idx="38">
                  <c:v>1.1468866830187363</c:v>
                </c:pt>
                <c:pt idx="39">
                  <c:v>1.1923433015513947</c:v>
                </c:pt>
                <c:pt idx="40">
                  <c:v>0.97181710105158969</c:v>
                </c:pt>
                <c:pt idx="41">
                  <c:v>1.0056562139898324</c:v>
                </c:pt>
                <c:pt idx="42">
                  <c:v>0.94830638914373289</c:v>
                </c:pt>
                <c:pt idx="43">
                  <c:v>1.0135066235545178</c:v>
                </c:pt>
                <c:pt idx="44">
                  <c:v>1.1331833107108276</c:v>
                </c:pt>
                <c:pt idx="45">
                  <c:v>0.89007357639698381</c:v>
                </c:pt>
                <c:pt idx="46">
                  <c:v>0.77360109732455951</c:v>
                </c:pt>
                <c:pt idx="47">
                  <c:v>0.64488708929669569</c:v>
                </c:pt>
                <c:pt idx="48">
                  <c:v>0.27546062907568658</c:v>
                </c:pt>
                <c:pt idx="49">
                  <c:v>0.23164471977145651</c:v>
                </c:pt>
                <c:pt idx="50">
                  <c:v>0.44422849075766713</c:v>
                </c:pt>
                <c:pt idx="51">
                  <c:v>0.37181506767748868</c:v>
                </c:pt>
                <c:pt idx="52">
                  <c:v>0.39590665076685316</c:v>
                </c:pt>
                <c:pt idx="53">
                  <c:v>0.44039552904185247</c:v>
                </c:pt>
                <c:pt idx="54">
                  <c:v>0.47496609153387986</c:v>
                </c:pt>
                <c:pt idx="55">
                  <c:v>0.40222094647318596</c:v>
                </c:pt>
                <c:pt idx="56">
                  <c:v>0.39392954956601056</c:v>
                </c:pt>
                <c:pt idx="57">
                  <c:v>0.43378680105715012</c:v>
                </c:pt>
                <c:pt idx="58">
                  <c:v>0.57951784458997546</c:v>
                </c:pt>
                <c:pt idx="59">
                  <c:v>0.43095292728483997</c:v>
                </c:pt>
                <c:pt idx="60">
                  <c:v>0.37206178414830493</c:v>
                </c:pt>
                <c:pt idx="61">
                  <c:v>0.40636543673007169</c:v>
                </c:pt>
                <c:pt idx="62">
                  <c:v>0.53786455434041602</c:v>
                </c:pt>
                <c:pt idx="63">
                  <c:v>0.52377943188220977</c:v>
                </c:pt>
                <c:pt idx="64">
                  <c:v>0.59483631673353843</c:v>
                </c:pt>
                <c:pt idx="65">
                  <c:v>0.44421311072973313</c:v>
                </c:pt>
                <c:pt idx="66">
                  <c:v>0.49049097681481291</c:v>
                </c:pt>
                <c:pt idx="67">
                  <c:v>0.45209819695632381</c:v>
                </c:pt>
                <c:pt idx="68">
                  <c:v>0.61571716384949615</c:v>
                </c:pt>
                <c:pt idx="69">
                  <c:v>0.71547785982946277</c:v>
                </c:pt>
                <c:pt idx="70">
                  <c:v>0.81058517941864394</c:v>
                </c:pt>
                <c:pt idx="71">
                  <c:v>0.61889855071778188</c:v>
                </c:pt>
                <c:pt idx="72">
                  <c:v>0.72450564433808273</c:v>
                </c:pt>
                <c:pt idx="73">
                  <c:v>0.70854133907365802</c:v>
                </c:pt>
                <c:pt idx="74">
                  <c:v>0.85777179350432697</c:v>
                </c:pt>
                <c:pt idx="75">
                  <c:v>0.83014103545725992</c:v>
                </c:pt>
                <c:pt idx="76">
                  <c:v>0.91438985944449613</c:v>
                </c:pt>
                <c:pt idx="77">
                  <c:v>0.84299538644237149</c:v>
                </c:pt>
                <c:pt idx="78">
                  <c:v>0.84552738860810972</c:v>
                </c:pt>
                <c:pt idx="79">
                  <c:v>0.78315499158730506</c:v>
                </c:pt>
                <c:pt idx="80">
                  <c:v>0.89521887705133962</c:v>
                </c:pt>
                <c:pt idx="81">
                  <c:v>0.82298892955026137</c:v>
                </c:pt>
                <c:pt idx="82">
                  <c:v>0.86194572507568445</c:v>
                </c:pt>
                <c:pt idx="83">
                  <c:v>0.69270677993383611</c:v>
                </c:pt>
                <c:pt idx="84">
                  <c:v>0.81274567860941549</c:v>
                </c:pt>
                <c:pt idx="85">
                  <c:v>0.81416038860681716</c:v>
                </c:pt>
                <c:pt idx="86">
                  <c:v>0.68177536989600074</c:v>
                </c:pt>
                <c:pt idx="87">
                  <c:v>0.65451827017027764</c:v>
                </c:pt>
                <c:pt idx="88">
                  <c:v>0.65106849468506189</c:v>
                </c:pt>
                <c:pt idx="89">
                  <c:v>0.65756294682265848</c:v>
                </c:pt>
                <c:pt idx="90">
                  <c:v>0.58181906970693642</c:v>
                </c:pt>
                <c:pt idx="91">
                  <c:v>0.40960494876895653</c:v>
                </c:pt>
                <c:pt idx="92">
                  <c:v>0.45384601277886633</c:v>
                </c:pt>
                <c:pt idx="93">
                  <c:v>0.37176807340063117</c:v>
                </c:pt>
                <c:pt idx="94">
                  <c:v>0.22540729628872269</c:v>
                </c:pt>
                <c:pt idx="95">
                  <c:v>0.12155647007848695</c:v>
                </c:pt>
                <c:pt idx="96">
                  <c:v>0.22605241484067487</c:v>
                </c:pt>
                <c:pt idx="97">
                  <c:v>0.34161817574518627</c:v>
                </c:pt>
                <c:pt idx="98">
                  <c:v>0.25669768328240328</c:v>
                </c:pt>
                <c:pt idx="99">
                  <c:v>0.57979834595686452</c:v>
                </c:pt>
                <c:pt idx="100">
                  <c:v>0.70339412667083323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2-8B44-9859-825D7BB359B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GBM!$F$10:$DB$10</c:f>
              <c:numCache>
                <c:formatCode>General</c:formatCode>
                <c:ptCount val="101"/>
                <c:pt idx="0">
                  <c:v>0</c:v>
                </c:pt>
                <c:pt idx="1">
                  <c:v>3.1323528980792117E-2</c:v>
                </c:pt>
                <c:pt idx="2">
                  <c:v>5.1667645496905112E-2</c:v>
                </c:pt>
                <c:pt idx="3">
                  <c:v>1.0577382984651371E-2</c:v>
                </c:pt>
                <c:pt idx="4">
                  <c:v>0.21438350614424745</c:v>
                </c:pt>
                <c:pt idx="5">
                  <c:v>0.30334420665809075</c:v>
                </c:pt>
                <c:pt idx="6">
                  <c:v>0.34372244040344707</c:v>
                </c:pt>
                <c:pt idx="7">
                  <c:v>0.42084430419751684</c:v>
                </c:pt>
                <c:pt idx="8">
                  <c:v>0.4886701487462794</c:v>
                </c:pt>
                <c:pt idx="9">
                  <c:v>0.35728107434211365</c:v>
                </c:pt>
                <c:pt idx="10">
                  <c:v>0.21775371312714345</c:v>
                </c:pt>
                <c:pt idx="11">
                  <c:v>0.21780107347174443</c:v>
                </c:pt>
                <c:pt idx="12">
                  <c:v>0.17072120008532643</c:v>
                </c:pt>
                <c:pt idx="13">
                  <c:v>8.3277563352264813E-2</c:v>
                </c:pt>
                <c:pt idx="14">
                  <c:v>-1.2813007154000314E-2</c:v>
                </c:pt>
                <c:pt idx="15">
                  <c:v>-0.34022658238437126</c:v>
                </c:pt>
                <c:pt idx="16">
                  <c:v>-0.42638266309769857</c:v>
                </c:pt>
                <c:pt idx="17">
                  <c:v>-0.41946915849974431</c:v>
                </c:pt>
                <c:pt idx="18">
                  <c:v>-0.32900568653570711</c:v>
                </c:pt>
                <c:pt idx="19">
                  <c:v>-0.27700243121448298</c:v>
                </c:pt>
                <c:pt idx="20">
                  <c:v>-0.49804800874134847</c:v>
                </c:pt>
                <c:pt idx="21">
                  <c:v>-0.60699068931249922</c:v>
                </c:pt>
                <c:pt idx="22">
                  <c:v>-0.71964230094627935</c:v>
                </c:pt>
                <c:pt idx="23">
                  <c:v>-0.78978589596703508</c:v>
                </c:pt>
                <c:pt idx="24">
                  <c:v>-1.0022584919365765</c:v>
                </c:pt>
                <c:pt idx="25">
                  <c:v>-0.85297779239155724</c:v>
                </c:pt>
                <c:pt idx="26">
                  <c:v>-0.75140828767573065</c:v>
                </c:pt>
                <c:pt idx="27">
                  <c:v>-0.62943625197715536</c:v>
                </c:pt>
                <c:pt idx="28">
                  <c:v>-0.80272522644203137</c:v>
                </c:pt>
                <c:pt idx="29">
                  <c:v>-0.7167966067387479</c:v>
                </c:pt>
                <c:pt idx="30">
                  <c:v>-0.5305317449183613</c:v>
                </c:pt>
                <c:pt idx="31">
                  <c:v>-0.50565378706290687</c:v>
                </c:pt>
                <c:pt idx="32">
                  <c:v>-0.48807715515011402</c:v>
                </c:pt>
                <c:pt idx="33">
                  <c:v>-0.75832285445488412</c:v>
                </c:pt>
                <c:pt idx="34">
                  <c:v>-0.77822978412109878</c:v>
                </c:pt>
                <c:pt idx="35">
                  <c:v>-0.78747331111695651</c:v>
                </c:pt>
                <c:pt idx="36">
                  <c:v>-0.68095148024421381</c:v>
                </c:pt>
                <c:pt idx="37">
                  <c:v>-0.69018655605723933</c:v>
                </c:pt>
                <c:pt idx="38">
                  <c:v>-0.62836177076666422</c:v>
                </c:pt>
                <c:pt idx="39">
                  <c:v>-0.56361110845691409</c:v>
                </c:pt>
                <c:pt idx="40">
                  <c:v>-0.57054746576455007</c:v>
                </c:pt>
                <c:pt idx="41">
                  <c:v>-0.63209014173720046</c:v>
                </c:pt>
                <c:pt idx="42">
                  <c:v>-0.57004280942263774</c:v>
                </c:pt>
                <c:pt idx="43">
                  <c:v>-0.37324650471495874</c:v>
                </c:pt>
                <c:pt idx="44">
                  <c:v>-0.5534485036126493</c:v>
                </c:pt>
                <c:pt idx="45">
                  <c:v>-0.60347342354306377</c:v>
                </c:pt>
                <c:pt idx="46">
                  <c:v>-0.45933022837309068</c:v>
                </c:pt>
                <c:pt idx="47">
                  <c:v>-0.33840396791992927</c:v>
                </c:pt>
                <c:pt idx="48">
                  <c:v>-0.25562193007922018</c:v>
                </c:pt>
                <c:pt idx="49">
                  <c:v>-0.23992440334037304</c:v>
                </c:pt>
                <c:pt idx="50">
                  <c:v>-0.27643954071515331</c:v>
                </c:pt>
                <c:pt idx="51">
                  <c:v>-0.24916608274898749</c:v>
                </c:pt>
                <c:pt idx="52">
                  <c:v>-4.9364728612143888E-2</c:v>
                </c:pt>
                <c:pt idx="53">
                  <c:v>-0.32363795451591415</c:v>
                </c:pt>
                <c:pt idx="54">
                  <c:v>-0.42939362107458684</c:v>
                </c:pt>
                <c:pt idx="55">
                  <c:v>-0.17754873047154607</c:v>
                </c:pt>
                <c:pt idx="56">
                  <c:v>-0.12904433614774274</c:v>
                </c:pt>
                <c:pt idx="57">
                  <c:v>-8.2132368925771859E-2</c:v>
                </c:pt>
                <c:pt idx="58">
                  <c:v>-3.267314285131432E-2</c:v>
                </c:pt>
                <c:pt idx="59">
                  <c:v>-6.034335971757699E-2</c:v>
                </c:pt>
                <c:pt idx="60">
                  <c:v>2.8788089508225832E-2</c:v>
                </c:pt>
                <c:pt idx="61">
                  <c:v>-0.10587659426109886</c:v>
                </c:pt>
                <c:pt idx="62">
                  <c:v>-0.13097496586009966</c:v>
                </c:pt>
                <c:pt idx="63">
                  <c:v>-0.21186356295659253</c:v>
                </c:pt>
                <c:pt idx="64">
                  <c:v>-0.14683100018686671</c:v>
                </c:pt>
                <c:pt idx="65">
                  <c:v>-3.6412217430394508E-2</c:v>
                </c:pt>
                <c:pt idx="66">
                  <c:v>6.6075052596207967E-3</c:v>
                </c:pt>
                <c:pt idx="67">
                  <c:v>8.570283048485039E-2</c:v>
                </c:pt>
                <c:pt idx="68">
                  <c:v>0.1050322443028783</c:v>
                </c:pt>
                <c:pt idx="69">
                  <c:v>-1.5605720401359838E-2</c:v>
                </c:pt>
                <c:pt idx="70">
                  <c:v>-0.11334350299012533</c:v>
                </c:pt>
                <c:pt idx="71">
                  <c:v>-0.23432965792428243</c:v>
                </c:pt>
                <c:pt idx="72">
                  <c:v>-0.30348608043874609</c:v>
                </c:pt>
                <c:pt idx="73">
                  <c:v>-1.2745788316528617E-2</c:v>
                </c:pt>
                <c:pt idx="74">
                  <c:v>-4.3760252605422198E-2</c:v>
                </c:pt>
                <c:pt idx="75">
                  <c:v>6.2170469373803508E-2</c:v>
                </c:pt>
                <c:pt idx="76">
                  <c:v>0.12694294390598115</c:v>
                </c:pt>
                <c:pt idx="77">
                  <c:v>0.18793352928923809</c:v>
                </c:pt>
                <c:pt idx="78">
                  <c:v>0.10842450366393254</c:v>
                </c:pt>
                <c:pt idx="79">
                  <c:v>0.17758499621645521</c:v>
                </c:pt>
                <c:pt idx="80">
                  <c:v>0.20855483276765668</c:v>
                </c:pt>
                <c:pt idx="81">
                  <c:v>0.23877293470030531</c:v>
                </c:pt>
                <c:pt idx="82">
                  <c:v>0.26533874446540595</c:v>
                </c:pt>
                <c:pt idx="83">
                  <c:v>0.14655279503763752</c:v>
                </c:pt>
                <c:pt idx="84">
                  <c:v>0.21800692884204592</c:v>
                </c:pt>
                <c:pt idx="85">
                  <c:v>0.10843565147915404</c:v>
                </c:pt>
                <c:pt idx="86">
                  <c:v>0.27719629491975595</c:v>
                </c:pt>
                <c:pt idx="87">
                  <c:v>0.24165046254062444</c:v>
                </c:pt>
                <c:pt idx="88">
                  <c:v>0.29172558257904613</c:v>
                </c:pt>
                <c:pt idx="89">
                  <c:v>0.31098058596801498</c:v>
                </c:pt>
                <c:pt idx="90">
                  <c:v>0.21637250150305681</c:v>
                </c:pt>
                <c:pt idx="91">
                  <c:v>0.2012791300060256</c:v>
                </c:pt>
                <c:pt idx="92">
                  <c:v>0.16097332453132601</c:v>
                </c:pt>
                <c:pt idx="93">
                  <c:v>0.10439259326251071</c:v>
                </c:pt>
                <c:pt idx="94">
                  <c:v>-5.1640619225603063E-2</c:v>
                </c:pt>
                <c:pt idx="95">
                  <c:v>2.2349435848776494E-2</c:v>
                </c:pt>
                <c:pt idx="96">
                  <c:v>0.11381116806608323</c:v>
                </c:pt>
                <c:pt idx="97">
                  <c:v>5.7967552801396552E-2</c:v>
                </c:pt>
                <c:pt idx="98">
                  <c:v>0.14477616741109217</c:v>
                </c:pt>
                <c:pt idx="99">
                  <c:v>0.19678567131448213</c:v>
                </c:pt>
                <c:pt idx="100">
                  <c:v>0.25117213143976874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2-8B44-9859-825D7BB359B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GBM!$F$11:$DB$11</c:f>
              <c:numCache>
                <c:formatCode>General</c:formatCode>
                <c:ptCount val="101"/>
                <c:pt idx="0">
                  <c:v>0</c:v>
                </c:pt>
                <c:pt idx="1">
                  <c:v>-0.10435140995587551</c:v>
                </c:pt>
                <c:pt idx="2">
                  <c:v>-0.10183910278929945</c:v>
                </c:pt>
                <c:pt idx="3">
                  <c:v>-0.17019032558458674</c:v>
                </c:pt>
                <c:pt idx="4">
                  <c:v>-0.11934422048827401</c:v>
                </c:pt>
                <c:pt idx="5">
                  <c:v>1.5575178856678418E-2</c:v>
                </c:pt>
                <c:pt idx="6">
                  <c:v>4.9608258466374372E-2</c:v>
                </c:pt>
                <c:pt idx="7">
                  <c:v>8.4434906405686128E-2</c:v>
                </c:pt>
                <c:pt idx="8">
                  <c:v>-1.1108083193875809E-2</c:v>
                </c:pt>
                <c:pt idx="9">
                  <c:v>0.13419636996602186</c:v>
                </c:pt>
                <c:pt idx="10">
                  <c:v>0.16686239005633366</c:v>
                </c:pt>
                <c:pt idx="11">
                  <c:v>0.34081184957976896</c:v>
                </c:pt>
                <c:pt idx="12">
                  <c:v>0.37678006069636821</c:v>
                </c:pt>
                <c:pt idx="13">
                  <c:v>0.31776816520405277</c:v>
                </c:pt>
                <c:pt idx="14">
                  <c:v>0.11036170793739455</c:v>
                </c:pt>
                <c:pt idx="15">
                  <c:v>4.7990491353282295E-2</c:v>
                </c:pt>
                <c:pt idx="16">
                  <c:v>1.5973700623321638E-2</c:v>
                </c:pt>
                <c:pt idx="17">
                  <c:v>-1.2387572026575144E-2</c:v>
                </c:pt>
                <c:pt idx="18">
                  <c:v>6.8118477451997589E-3</c:v>
                </c:pt>
                <c:pt idx="19">
                  <c:v>-1.0197557455036848E-2</c:v>
                </c:pt>
                <c:pt idx="20">
                  <c:v>1.0869483455110261E-2</c:v>
                </c:pt>
                <c:pt idx="21">
                  <c:v>2.2225163120210653E-2</c:v>
                </c:pt>
                <c:pt idx="22">
                  <c:v>0.14305346450903272</c:v>
                </c:pt>
                <c:pt idx="23">
                  <c:v>0.20659138829552245</c:v>
                </c:pt>
                <c:pt idx="24">
                  <c:v>0.14456640377943897</c:v>
                </c:pt>
                <c:pt idx="25">
                  <c:v>0.263122917143715</c:v>
                </c:pt>
                <c:pt idx="26">
                  <c:v>0.26388482418816611</c:v>
                </c:pt>
                <c:pt idx="27">
                  <c:v>0.32649487657699866</c:v>
                </c:pt>
                <c:pt idx="28">
                  <c:v>0.35466778030152901</c:v>
                </c:pt>
                <c:pt idx="29">
                  <c:v>0.42476480714191978</c:v>
                </c:pt>
                <c:pt idx="30">
                  <c:v>0.38254560857544856</c:v>
                </c:pt>
                <c:pt idx="31">
                  <c:v>0.40857304955877</c:v>
                </c:pt>
                <c:pt idx="32">
                  <c:v>0.43343707521579711</c:v>
                </c:pt>
                <c:pt idx="33">
                  <c:v>0.20085736795625431</c:v>
                </c:pt>
                <c:pt idx="34">
                  <c:v>0.2383003903957189</c:v>
                </c:pt>
                <c:pt idx="35">
                  <c:v>0.22914981877379825</c:v>
                </c:pt>
                <c:pt idx="36">
                  <c:v>0.18089820852631486</c:v>
                </c:pt>
                <c:pt idx="37">
                  <c:v>0.12552954340746889</c:v>
                </c:pt>
                <c:pt idx="38">
                  <c:v>8.2683817697686041E-2</c:v>
                </c:pt>
                <c:pt idx="39">
                  <c:v>0.10674082731259829</c:v>
                </c:pt>
                <c:pt idx="40">
                  <c:v>0.28633030644951896</c:v>
                </c:pt>
                <c:pt idx="41">
                  <c:v>0.27848030065559248</c:v>
                </c:pt>
                <c:pt idx="42">
                  <c:v>0.17899624949276</c:v>
                </c:pt>
                <c:pt idx="43">
                  <c:v>0.27011409774757861</c:v>
                </c:pt>
                <c:pt idx="44">
                  <c:v>0.15401846693831234</c:v>
                </c:pt>
                <c:pt idx="45">
                  <c:v>6.6877725905452268E-2</c:v>
                </c:pt>
                <c:pt idx="46">
                  <c:v>0.21889923762124525</c:v>
                </c:pt>
                <c:pt idx="47">
                  <c:v>0.29294130691193426</c:v>
                </c:pt>
                <c:pt idx="48">
                  <c:v>0.63121573243450468</c:v>
                </c:pt>
                <c:pt idx="49">
                  <c:v>0.63494339279739609</c:v>
                </c:pt>
                <c:pt idx="50">
                  <c:v>0.5511196952845796</c:v>
                </c:pt>
                <c:pt idx="51">
                  <c:v>0.49078301233603594</c:v>
                </c:pt>
                <c:pt idx="52">
                  <c:v>0.35043461842287871</c:v>
                </c:pt>
                <c:pt idx="53">
                  <c:v>0.27824313168041998</c:v>
                </c:pt>
                <c:pt idx="54">
                  <c:v>0.20052705870514317</c:v>
                </c:pt>
                <c:pt idx="55">
                  <c:v>0.2641884895991935</c:v>
                </c:pt>
                <c:pt idx="56">
                  <c:v>0.27652326242143566</c:v>
                </c:pt>
                <c:pt idx="57">
                  <c:v>0.36828999902575016</c:v>
                </c:pt>
                <c:pt idx="58">
                  <c:v>0.36160869784677302</c:v>
                </c:pt>
                <c:pt idx="59">
                  <c:v>0.3921262527416613</c:v>
                </c:pt>
                <c:pt idx="60">
                  <c:v>0.15163352591302648</c:v>
                </c:pt>
                <c:pt idx="61">
                  <c:v>0.32938323252523838</c:v>
                </c:pt>
                <c:pt idx="62">
                  <c:v>0.30422991851110959</c:v>
                </c:pt>
                <c:pt idx="63">
                  <c:v>0.16792640333681377</c:v>
                </c:pt>
                <c:pt idx="64">
                  <c:v>0.12712756763693525</c:v>
                </c:pt>
                <c:pt idx="65">
                  <c:v>6.594092621098821E-3</c:v>
                </c:pt>
                <c:pt idx="66">
                  <c:v>5.2179257200603832E-2</c:v>
                </c:pt>
                <c:pt idx="67">
                  <c:v>-2.7132213102556313E-2</c:v>
                </c:pt>
                <c:pt idx="68">
                  <c:v>-0.120726847562753</c:v>
                </c:pt>
                <c:pt idx="69">
                  <c:v>-0.18666533478102224</c:v>
                </c:pt>
                <c:pt idx="70">
                  <c:v>-0.11571730131532325</c:v>
                </c:pt>
                <c:pt idx="71">
                  <c:v>-4.642875947172341E-2</c:v>
                </c:pt>
                <c:pt idx="72">
                  <c:v>-6.9517414385380297E-2</c:v>
                </c:pt>
                <c:pt idx="73">
                  <c:v>6.2938037912418782E-3</c:v>
                </c:pt>
                <c:pt idx="74">
                  <c:v>-3.9374192024213522E-2</c:v>
                </c:pt>
                <c:pt idx="75">
                  <c:v>-6.2283490635253569E-2</c:v>
                </c:pt>
                <c:pt idx="76">
                  <c:v>-0.17191153805180415</c:v>
                </c:pt>
                <c:pt idx="77">
                  <c:v>-6.1820446542267482E-2</c:v>
                </c:pt>
                <c:pt idx="78">
                  <c:v>-0.11060103011542799</c:v>
                </c:pt>
                <c:pt idx="79">
                  <c:v>-0.14934493115610567</c:v>
                </c:pt>
                <c:pt idx="80">
                  <c:v>-0.30512116506834575</c:v>
                </c:pt>
                <c:pt idx="81">
                  <c:v>-0.25529443275846425</c:v>
                </c:pt>
                <c:pt idx="82">
                  <c:v>-0.10170814435173328</c:v>
                </c:pt>
                <c:pt idx="83">
                  <c:v>-5.6094173894185494E-2</c:v>
                </c:pt>
                <c:pt idx="84">
                  <c:v>5.8831161564216951E-2</c:v>
                </c:pt>
                <c:pt idx="85">
                  <c:v>3.5278074401158661E-2</c:v>
                </c:pt>
                <c:pt idx="86">
                  <c:v>2.4690830562099302E-2</c:v>
                </c:pt>
                <c:pt idx="87">
                  <c:v>0.10170669372571628</c:v>
                </c:pt>
                <c:pt idx="88">
                  <c:v>0.13595302367121559</c:v>
                </c:pt>
                <c:pt idx="89">
                  <c:v>0.13496076863944786</c:v>
                </c:pt>
                <c:pt idx="90">
                  <c:v>0.17044760800625919</c:v>
                </c:pt>
                <c:pt idx="91">
                  <c:v>0.11619829830324684</c:v>
                </c:pt>
                <c:pt idx="92">
                  <c:v>0.10754540810524343</c:v>
                </c:pt>
                <c:pt idx="93">
                  <c:v>0.16312266217994961</c:v>
                </c:pt>
                <c:pt idx="94">
                  <c:v>8.96559229187677E-2</c:v>
                </c:pt>
                <c:pt idx="95">
                  <c:v>-9.9444388137660239E-2</c:v>
                </c:pt>
                <c:pt idx="96">
                  <c:v>-0.1011951022204873</c:v>
                </c:pt>
                <c:pt idx="97">
                  <c:v>6.0418899667524562E-2</c:v>
                </c:pt>
                <c:pt idx="98">
                  <c:v>8.1694100855373902E-2</c:v>
                </c:pt>
                <c:pt idx="99">
                  <c:v>6.4470538766900343E-2</c:v>
                </c:pt>
                <c:pt idx="100">
                  <c:v>-2.1954100381325184E-2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2-8B44-9859-825D7BB359B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GBM!$F$12:$DB$12</c:f>
              <c:numCache>
                <c:formatCode>General</c:formatCode>
                <c:ptCount val="101"/>
                <c:pt idx="0">
                  <c:v>0</c:v>
                </c:pt>
                <c:pt idx="1">
                  <c:v>0.13897006031691367</c:v>
                </c:pt>
                <c:pt idx="2">
                  <c:v>0.11018924142025056</c:v>
                </c:pt>
                <c:pt idx="3">
                  <c:v>0.1261860910109999</c:v>
                </c:pt>
                <c:pt idx="4">
                  <c:v>6.7207067213777422E-2</c:v>
                </c:pt>
                <c:pt idx="5">
                  <c:v>0.10321533133784511</c:v>
                </c:pt>
                <c:pt idx="6">
                  <c:v>0.11144233600459845</c:v>
                </c:pt>
                <c:pt idx="7">
                  <c:v>0.10036097480955802</c:v>
                </c:pt>
                <c:pt idx="8">
                  <c:v>-0.13998878704947493</c:v>
                </c:pt>
                <c:pt idx="9">
                  <c:v>-1.3800583649004966E-2</c:v>
                </c:pt>
                <c:pt idx="10">
                  <c:v>-0.20952449396254505</c:v>
                </c:pt>
                <c:pt idx="11">
                  <c:v>-0.15278820393829168</c:v>
                </c:pt>
                <c:pt idx="12">
                  <c:v>-0.35819927750617231</c:v>
                </c:pt>
                <c:pt idx="13">
                  <c:v>-0.44152377478776517</c:v>
                </c:pt>
                <c:pt idx="14">
                  <c:v>-0.47981400057315948</c:v>
                </c:pt>
                <c:pt idx="15">
                  <c:v>-0.4389141388572898</c:v>
                </c:pt>
                <c:pt idx="16">
                  <c:v>-0.42602844738948248</c:v>
                </c:pt>
                <c:pt idx="17">
                  <c:v>-0.4527250408819814</c:v>
                </c:pt>
                <c:pt idx="18">
                  <c:v>-0.34879262296840041</c:v>
                </c:pt>
                <c:pt idx="19">
                  <c:v>-0.34829573967694361</c:v>
                </c:pt>
                <c:pt idx="20">
                  <c:v>-0.4054315878166771</c:v>
                </c:pt>
                <c:pt idx="21">
                  <c:v>-0.17781571373048261</c:v>
                </c:pt>
                <c:pt idx="22">
                  <c:v>-0.29396176241126826</c:v>
                </c:pt>
                <c:pt idx="23">
                  <c:v>-0.33204578031959409</c:v>
                </c:pt>
                <c:pt idx="24">
                  <c:v>-0.22208679623827249</c:v>
                </c:pt>
                <c:pt idx="25">
                  <c:v>-0.32484469036935948</c:v>
                </c:pt>
                <c:pt idx="26">
                  <c:v>-0.4552166103375076</c:v>
                </c:pt>
                <c:pt idx="27">
                  <c:v>-0.54460572620902625</c:v>
                </c:pt>
                <c:pt idx="28">
                  <c:v>-0.7525828154069294</c:v>
                </c:pt>
                <c:pt idx="29">
                  <c:v>-0.73453630382906954</c:v>
                </c:pt>
                <c:pt idx="30">
                  <c:v>-0.72688735061208098</c:v>
                </c:pt>
                <c:pt idx="31">
                  <c:v>-0.94882370812421546</c:v>
                </c:pt>
                <c:pt idx="32">
                  <c:v>-0.95663707922827101</c:v>
                </c:pt>
                <c:pt idx="33">
                  <c:v>-1.0770991362548201</c:v>
                </c:pt>
                <c:pt idx="34">
                  <c:v>-1.0944142396105572</c:v>
                </c:pt>
                <c:pt idx="35">
                  <c:v>-1.0860688748773799</c:v>
                </c:pt>
                <c:pt idx="36">
                  <c:v>-1.0793792316730493</c:v>
                </c:pt>
                <c:pt idx="37">
                  <c:v>-1.0280433994364171</c:v>
                </c:pt>
                <c:pt idx="38">
                  <c:v>-1.0258792320124281</c:v>
                </c:pt>
                <c:pt idx="39">
                  <c:v>-1.0009456616631107</c:v>
                </c:pt>
                <c:pt idx="40">
                  <c:v>-1.0006866260592677</c:v>
                </c:pt>
                <c:pt idx="41">
                  <c:v>-0.95194671988282309</c:v>
                </c:pt>
                <c:pt idx="42">
                  <c:v>-0.74155033680219384</c:v>
                </c:pt>
                <c:pt idx="43">
                  <c:v>-1.0016225144861917</c:v>
                </c:pt>
                <c:pt idx="44">
                  <c:v>-0.93485654296127141</c:v>
                </c:pt>
                <c:pt idx="45">
                  <c:v>-0.99967861941433844</c:v>
                </c:pt>
                <c:pt idx="46">
                  <c:v>-0.93595999335996849</c:v>
                </c:pt>
                <c:pt idx="47">
                  <c:v>-0.92461278977409744</c:v>
                </c:pt>
                <c:pt idx="48">
                  <c:v>-0.85752420493541592</c:v>
                </c:pt>
                <c:pt idx="49">
                  <c:v>-1.0185769267938274</c:v>
                </c:pt>
                <c:pt idx="50">
                  <c:v>-1.0794364746686702</c:v>
                </c:pt>
                <c:pt idx="51">
                  <c:v>-1.0565636840977957</c:v>
                </c:pt>
                <c:pt idx="52">
                  <c:v>-1.118700091450489</c:v>
                </c:pt>
                <c:pt idx="53">
                  <c:v>-0.9294787525589735</c:v>
                </c:pt>
                <c:pt idx="54">
                  <c:v>-0.89432225280124067</c:v>
                </c:pt>
                <c:pt idx="55">
                  <c:v>-0.91562991553687167</c:v>
                </c:pt>
                <c:pt idx="56">
                  <c:v>-0.78519213281288613</c:v>
                </c:pt>
                <c:pt idx="57">
                  <c:v>-0.70428791116411671</c:v>
                </c:pt>
                <c:pt idx="58">
                  <c:v>-0.55733984112159229</c:v>
                </c:pt>
                <c:pt idx="59">
                  <c:v>-0.57484428121018238</c:v>
                </c:pt>
                <c:pt idx="60">
                  <c:v>-0.7083313813686668</c:v>
                </c:pt>
                <c:pt idx="61">
                  <c:v>-0.64470817418872717</c:v>
                </c:pt>
                <c:pt idx="62">
                  <c:v>-0.52620307272633737</c:v>
                </c:pt>
                <c:pt idx="63">
                  <c:v>-0.62948278551158598</c:v>
                </c:pt>
                <c:pt idx="64">
                  <c:v>-0.5854031999891619</c:v>
                </c:pt>
                <c:pt idx="65">
                  <c:v>-0.48370217307498337</c:v>
                </c:pt>
                <c:pt idx="66">
                  <c:v>-0.58386678323825514</c:v>
                </c:pt>
                <c:pt idx="67">
                  <c:v>-0.48772218772793918</c:v>
                </c:pt>
                <c:pt idx="68">
                  <c:v>-0.40246319733170888</c:v>
                </c:pt>
                <c:pt idx="69">
                  <c:v>-0.26227867258396975</c:v>
                </c:pt>
                <c:pt idx="70">
                  <c:v>-0.27971212701809833</c:v>
                </c:pt>
                <c:pt idx="71">
                  <c:v>-0.22885526326873395</c:v>
                </c:pt>
                <c:pt idx="72">
                  <c:v>-2.6292888356192451E-2</c:v>
                </c:pt>
                <c:pt idx="73">
                  <c:v>4.3243141332307847E-2</c:v>
                </c:pt>
                <c:pt idx="74">
                  <c:v>2.2349072879244588E-2</c:v>
                </c:pt>
                <c:pt idx="75">
                  <c:v>0.24249564315180547</c:v>
                </c:pt>
                <c:pt idx="76">
                  <c:v>0.2180924620421591</c:v>
                </c:pt>
                <c:pt idx="77">
                  <c:v>7.3366965503217585E-2</c:v>
                </c:pt>
                <c:pt idx="78">
                  <c:v>-4.1516346854169051E-3</c:v>
                </c:pt>
                <c:pt idx="79">
                  <c:v>-0.16091783435740778</c:v>
                </c:pt>
                <c:pt idx="80">
                  <c:v>-6.9890024617344407E-2</c:v>
                </c:pt>
                <c:pt idx="81">
                  <c:v>6.0907439012215694E-2</c:v>
                </c:pt>
                <c:pt idx="82">
                  <c:v>0.14276827668978875</c:v>
                </c:pt>
                <c:pt idx="83">
                  <c:v>0.13529595897415359</c:v>
                </c:pt>
                <c:pt idx="84">
                  <c:v>0.19427916310820345</c:v>
                </c:pt>
                <c:pt idx="85">
                  <c:v>0.20096525716977143</c:v>
                </c:pt>
                <c:pt idx="86">
                  <c:v>0.24296851712809195</c:v>
                </c:pt>
                <c:pt idx="87">
                  <c:v>0.2412249431963176</c:v>
                </c:pt>
                <c:pt idx="88">
                  <c:v>0.15241915250511776</c:v>
                </c:pt>
                <c:pt idx="89">
                  <c:v>0.25700808377180451</c:v>
                </c:pt>
                <c:pt idx="90">
                  <c:v>0.30900080480092346</c:v>
                </c:pt>
                <c:pt idx="91">
                  <c:v>0.34456026171993209</c:v>
                </c:pt>
                <c:pt idx="92">
                  <c:v>0.21022076922725538</c:v>
                </c:pt>
                <c:pt idx="93">
                  <c:v>5.6279540107121828E-2</c:v>
                </c:pt>
                <c:pt idx="94">
                  <c:v>-0.14128193976075026</c:v>
                </c:pt>
                <c:pt idx="95">
                  <c:v>-9.1767883231508918E-2</c:v>
                </c:pt>
                <c:pt idx="96">
                  <c:v>-0.19015102246336374</c:v>
                </c:pt>
                <c:pt idx="97">
                  <c:v>-0.23718473190666042</c:v>
                </c:pt>
                <c:pt idx="98">
                  <c:v>-0.28964126751965769</c:v>
                </c:pt>
                <c:pt idx="99">
                  <c:v>-0.13568876081713926</c:v>
                </c:pt>
                <c:pt idx="100">
                  <c:v>-0.18305173005001918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12-8B44-9859-825D7BB359B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GBM!$F$13:$DB$13</c:f>
              <c:numCache>
                <c:formatCode>General</c:formatCode>
                <c:ptCount val="101"/>
                <c:pt idx="0">
                  <c:v>0</c:v>
                </c:pt>
                <c:pt idx="1">
                  <c:v>1.6871496968926383E-2</c:v>
                </c:pt>
                <c:pt idx="2">
                  <c:v>-8.310271663018691E-2</c:v>
                </c:pt>
                <c:pt idx="3">
                  <c:v>0.15186266778315394</c:v>
                </c:pt>
                <c:pt idx="4">
                  <c:v>0.38007590123992407</c:v>
                </c:pt>
                <c:pt idx="5">
                  <c:v>0.52201693723873799</c:v>
                </c:pt>
                <c:pt idx="6">
                  <c:v>0.39688842728412776</c:v>
                </c:pt>
                <c:pt idx="7">
                  <c:v>0.53276898912985282</c:v>
                </c:pt>
                <c:pt idx="8">
                  <c:v>0.57967819262798137</c:v>
                </c:pt>
                <c:pt idx="9">
                  <c:v>0.56782983339528559</c:v>
                </c:pt>
                <c:pt idx="10">
                  <c:v>0.67397562974624237</c:v>
                </c:pt>
                <c:pt idx="11">
                  <c:v>0.62786144743726446</c:v>
                </c:pt>
                <c:pt idx="12">
                  <c:v>0.75434373088720241</c:v>
                </c:pt>
                <c:pt idx="13">
                  <c:v>0.77819963748782695</c:v>
                </c:pt>
                <c:pt idx="14">
                  <c:v>0.7879091204377674</c:v>
                </c:pt>
                <c:pt idx="15">
                  <c:v>0.77605612153238568</c:v>
                </c:pt>
                <c:pt idx="16">
                  <c:v>1.0084560053743636</c:v>
                </c:pt>
                <c:pt idx="17">
                  <c:v>0.89617972143835423</c:v>
                </c:pt>
                <c:pt idx="18">
                  <c:v>0.855944633604102</c:v>
                </c:pt>
                <c:pt idx="19">
                  <c:v>0.86780838391852588</c:v>
                </c:pt>
                <c:pt idx="20">
                  <c:v>0.93906589789329598</c:v>
                </c:pt>
                <c:pt idx="21">
                  <c:v>0.77750155950709343</c:v>
                </c:pt>
                <c:pt idx="22">
                  <c:v>0.77276179439668213</c:v>
                </c:pt>
                <c:pt idx="23">
                  <c:v>0.82940265109501499</c:v>
                </c:pt>
                <c:pt idx="24">
                  <c:v>0.80806944954765003</c:v>
                </c:pt>
                <c:pt idx="25">
                  <c:v>0.80656558878326168</c:v>
                </c:pt>
                <c:pt idx="26">
                  <c:v>0.84582724934450793</c:v>
                </c:pt>
                <c:pt idx="27">
                  <c:v>0.71086292272699669</c:v>
                </c:pt>
                <c:pt idx="28">
                  <c:v>0.51029671899664863</c:v>
                </c:pt>
                <c:pt idx="29">
                  <c:v>0.49299867721175822</c:v>
                </c:pt>
                <c:pt idx="30">
                  <c:v>0.44565012861956732</c:v>
                </c:pt>
                <c:pt idx="31">
                  <c:v>0.37756651597182345</c:v>
                </c:pt>
                <c:pt idx="32">
                  <c:v>0.42008608409097264</c:v>
                </c:pt>
                <c:pt idx="33">
                  <c:v>0.26002430323113157</c:v>
                </c:pt>
                <c:pt idx="34">
                  <c:v>0.27792253703360381</c:v>
                </c:pt>
                <c:pt idx="35">
                  <c:v>0.31001462275724223</c:v>
                </c:pt>
                <c:pt idx="36">
                  <c:v>0.24127619624417374</c:v>
                </c:pt>
                <c:pt idx="37">
                  <c:v>0.32724048651250637</c:v>
                </c:pt>
                <c:pt idx="38">
                  <c:v>0.40751351531282742</c:v>
                </c:pt>
                <c:pt idx="39">
                  <c:v>0.41654224332532058</c:v>
                </c:pt>
                <c:pt idx="40">
                  <c:v>0.28903319227579338</c:v>
                </c:pt>
                <c:pt idx="41">
                  <c:v>0.33232894584193357</c:v>
                </c:pt>
                <c:pt idx="42">
                  <c:v>0.31912448331264842</c:v>
                </c:pt>
                <c:pt idx="43">
                  <c:v>0.58900705756510319</c:v>
                </c:pt>
                <c:pt idx="44">
                  <c:v>0.70597089676370717</c:v>
                </c:pt>
                <c:pt idx="45">
                  <c:v>0.59677817867614669</c:v>
                </c:pt>
                <c:pt idx="46">
                  <c:v>0.4536493570160432</c:v>
                </c:pt>
                <c:pt idx="47">
                  <c:v>0.49047305846897282</c:v>
                </c:pt>
                <c:pt idx="48">
                  <c:v>0.49289183269649417</c:v>
                </c:pt>
                <c:pt idx="49">
                  <c:v>0.56688425213719495</c:v>
                </c:pt>
                <c:pt idx="50">
                  <c:v>0.59118173388415873</c:v>
                </c:pt>
                <c:pt idx="51">
                  <c:v>0.57848326756996049</c:v>
                </c:pt>
                <c:pt idx="52">
                  <c:v>0.65224497911008361</c:v>
                </c:pt>
                <c:pt idx="53">
                  <c:v>0.77024115669442306</c:v>
                </c:pt>
                <c:pt idx="54">
                  <c:v>0.71486020688920549</c:v>
                </c:pt>
                <c:pt idx="55">
                  <c:v>0.94007558925829948</c:v>
                </c:pt>
                <c:pt idx="56">
                  <c:v>0.92042177813682513</c:v>
                </c:pt>
                <c:pt idx="57">
                  <c:v>1.1896797898221501</c:v>
                </c:pt>
                <c:pt idx="58">
                  <c:v>1.1151171555599009</c:v>
                </c:pt>
                <c:pt idx="59">
                  <c:v>1.1689995502017516</c:v>
                </c:pt>
                <c:pt idx="60">
                  <c:v>1.3484002411606162</c:v>
                </c:pt>
                <c:pt idx="61">
                  <c:v>1.3882867273751096</c:v>
                </c:pt>
                <c:pt idx="62">
                  <c:v>1.6244140712543842</c:v>
                </c:pt>
                <c:pt idx="63">
                  <c:v>1.6768276323789033</c:v>
                </c:pt>
                <c:pt idx="64">
                  <c:v>1.6790747705460656</c:v>
                </c:pt>
                <c:pt idx="65">
                  <c:v>1.6448761113627093</c:v>
                </c:pt>
                <c:pt idx="66">
                  <c:v>1.556568203580404</c:v>
                </c:pt>
                <c:pt idx="67">
                  <c:v>1.5940485185540325</c:v>
                </c:pt>
                <c:pt idx="68">
                  <c:v>1.9117973241712263</c:v>
                </c:pt>
                <c:pt idx="69">
                  <c:v>1.957061612317079</c:v>
                </c:pt>
                <c:pt idx="70">
                  <c:v>1.9565556088799612</c:v>
                </c:pt>
                <c:pt idx="71">
                  <c:v>1.8741381216658302</c:v>
                </c:pt>
                <c:pt idx="72">
                  <c:v>1.865668964104612</c:v>
                </c:pt>
                <c:pt idx="73">
                  <c:v>1.8412039240778786</c:v>
                </c:pt>
                <c:pt idx="74">
                  <c:v>1.8262776325628469</c:v>
                </c:pt>
                <c:pt idx="75">
                  <c:v>1.9293781702977393</c:v>
                </c:pt>
                <c:pt idx="76">
                  <c:v>1.8709290447440692</c:v>
                </c:pt>
                <c:pt idx="77">
                  <c:v>1.8652895670802176</c:v>
                </c:pt>
                <c:pt idx="78">
                  <c:v>1.9254507206254776</c:v>
                </c:pt>
                <c:pt idx="79">
                  <c:v>1.7444652552875533</c:v>
                </c:pt>
                <c:pt idx="80">
                  <c:v>1.5936951566337441</c:v>
                </c:pt>
                <c:pt idx="81">
                  <c:v>1.4818713542249957</c:v>
                </c:pt>
                <c:pt idx="82">
                  <c:v>1.4988461319459645</c:v>
                </c:pt>
                <c:pt idx="83">
                  <c:v>1.6315734545201037</c:v>
                </c:pt>
                <c:pt idx="84">
                  <c:v>1.6616475122662566</c:v>
                </c:pt>
                <c:pt idx="85">
                  <c:v>1.7164559072022825</c:v>
                </c:pt>
                <c:pt idx="86">
                  <c:v>1.72259834689239</c:v>
                </c:pt>
                <c:pt idx="87">
                  <c:v>1.8174799433064566</c:v>
                </c:pt>
                <c:pt idx="88">
                  <c:v>1.8349110584259283</c:v>
                </c:pt>
                <c:pt idx="89">
                  <c:v>1.8982021566181482</c:v>
                </c:pt>
                <c:pt idx="90">
                  <c:v>1.9762015755924447</c:v>
                </c:pt>
                <c:pt idx="91">
                  <c:v>1.7680258492622354</c:v>
                </c:pt>
                <c:pt idx="92">
                  <c:v>1.903264039042837</c:v>
                </c:pt>
                <c:pt idx="93">
                  <c:v>2.0002998574879918</c:v>
                </c:pt>
                <c:pt idx="94">
                  <c:v>1.8514395015580378</c:v>
                </c:pt>
                <c:pt idx="95">
                  <c:v>1.9625395773183092</c:v>
                </c:pt>
                <c:pt idx="96">
                  <c:v>2.052466866065092</c:v>
                </c:pt>
                <c:pt idx="97">
                  <c:v>2.1436342663120049</c:v>
                </c:pt>
                <c:pt idx="98">
                  <c:v>2.3455929264427722</c:v>
                </c:pt>
                <c:pt idx="99">
                  <c:v>2.2948377197982621</c:v>
                </c:pt>
                <c:pt idx="100">
                  <c:v>2.4718218625612294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12-8B44-9859-825D7BB359B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GBM!$F$14:$DB$14</c:f>
              <c:numCache>
                <c:formatCode>General</c:formatCode>
                <c:ptCount val="101"/>
                <c:pt idx="0">
                  <c:v>0</c:v>
                </c:pt>
                <c:pt idx="1">
                  <c:v>6.3861612482406335E-2</c:v>
                </c:pt>
                <c:pt idx="2">
                  <c:v>0.25552010752018556</c:v>
                </c:pt>
                <c:pt idx="3">
                  <c:v>0.20723241935671327</c:v>
                </c:pt>
                <c:pt idx="4">
                  <c:v>0.3080737039338528</c:v>
                </c:pt>
                <c:pt idx="5">
                  <c:v>0.18733716950575979</c:v>
                </c:pt>
                <c:pt idx="6">
                  <c:v>0.31431117326717462</c:v>
                </c:pt>
                <c:pt idx="7">
                  <c:v>0.31056876646950993</c:v>
                </c:pt>
                <c:pt idx="8">
                  <c:v>0.38707929832312271</c:v>
                </c:pt>
                <c:pt idx="9">
                  <c:v>0.37652195225341761</c:v>
                </c:pt>
                <c:pt idx="10">
                  <c:v>0.31137629345332452</c:v>
                </c:pt>
                <c:pt idx="11">
                  <c:v>0.16760918128621788</c:v>
                </c:pt>
                <c:pt idx="12">
                  <c:v>0.21685460582791763</c:v>
                </c:pt>
                <c:pt idx="13">
                  <c:v>0.30777500581259526</c:v>
                </c:pt>
                <c:pt idx="14">
                  <c:v>0.46509235540936078</c:v>
                </c:pt>
                <c:pt idx="15">
                  <c:v>0.45161519142432782</c:v>
                </c:pt>
                <c:pt idx="16">
                  <c:v>0.59035525618106133</c:v>
                </c:pt>
                <c:pt idx="17">
                  <c:v>0.52377793434403941</c:v>
                </c:pt>
                <c:pt idx="18">
                  <c:v>0.6518812245326292</c:v>
                </c:pt>
                <c:pt idx="19">
                  <c:v>0.64184528749597269</c:v>
                </c:pt>
                <c:pt idx="20">
                  <c:v>0.75560439319009509</c:v>
                </c:pt>
                <c:pt idx="21">
                  <c:v>1.0570189824655845</c:v>
                </c:pt>
                <c:pt idx="22">
                  <c:v>0.90304414568353508</c:v>
                </c:pt>
                <c:pt idx="23">
                  <c:v>1.083448527580209</c:v>
                </c:pt>
                <c:pt idx="24">
                  <c:v>1.1902570873568377</c:v>
                </c:pt>
                <c:pt idx="25">
                  <c:v>1.2034570513277327</c:v>
                </c:pt>
                <c:pt idx="26">
                  <c:v>1.2217695453318547</c:v>
                </c:pt>
                <c:pt idx="27">
                  <c:v>1.1528098086879874</c:v>
                </c:pt>
                <c:pt idx="28">
                  <c:v>1.1547744344204698</c:v>
                </c:pt>
                <c:pt idx="29">
                  <c:v>0.95903813691504991</c:v>
                </c:pt>
                <c:pt idx="30">
                  <c:v>1.0176993725170107</c:v>
                </c:pt>
                <c:pt idx="31">
                  <c:v>1.0577658445502365</c:v>
                </c:pt>
                <c:pt idx="32">
                  <c:v>1.0734821167898276</c:v>
                </c:pt>
                <c:pt idx="33">
                  <c:v>1.2801075798087949</c:v>
                </c:pt>
                <c:pt idx="34">
                  <c:v>1.1974093872175973</c:v>
                </c:pt>
                <c:pt idx="35">
                  <c:v>1.3185784479183644</c:v>
                </c:pt>
                <c:pt idx="36">
                  <c:v>1.1875198806399481</c:v>
                </c:pt>
                <c:pt idx="37">
                  <c:v>1.1406180277224063</c:v>
                </c:pt>
                <c:pt idx="38">
                  <c:v>1.2145010842242756</c:v>
                </c:pt>
                <c:pt idx="39">
                  <c:v>1.1196351236146356</c:v>
                </c:pt>
                <c:pt idx="40">
                  <c:v>1.2232126756550781</c:v>
                </c:pt>
                <c:pt idx="41">
                  <c:v>1.2107994947375167</c:v>
                </c:pt>
                <c:pt idx="42">
                  <c:v>1.177456024846794</c:v>
                </c:pt>
                <c:pt idx="43">
                  <c:v>1.2658851196775103</c:v>
                </c:pt>
                <c:pt idx="44">
                  <c:v>1.2255402418288286</c:v>
                </c:pt>
                <c:pt idx="45">
                  <c:v>1.5034228506166463</c:v>
                </c:pt>
                <c:pt idx="46">
                  <c:v>1.7437364943897078</c:v>
                </c:pt>
                <c:pt idx="47">
                  <c:v>1.7022272972171306</c:v>
                </c:pt>
                <c:pt idx="48">
                  <c:v>1.6413573415583811</c:v>
                </c:pt>
                <c:pt idx="49">
                  <c:v>1.4923345623885678</c:v>
                </c:pt>
                <c:pt idx="50">
                  <c:v>1.5550194476353203</c:v>
                </c:pt>
                <c:pt idx="51">
                  <c:v>1.4676281382736298</c:v>
                </c:pt>
                <c:pt idx="52">
                  <c:v>1.3306061170475281</c:v>
                </c:pt>
                <c:pt idx="53">
                  <c:v>1.2653646648047894</c:v>
                </c:pt>
                <c:pt idx="54">
                  <c:v>1.3680779977213069</c:v>
                </c:pt>
                <c:pt idx="55">
                  <c:v>1.0918133783659827</c:v>
                </c:pt>
                <c:pt idx="56">
                  <c:v>0.97396637784974516</c:v>
                </c:pt>
                <c:pt idx="57">
                  <c:v>1.0336955332427373</c:v>
                </c:pt>
                <c:pt idx="58">
                  <c:v>1.0597723683388867</c:v>
                </c:pt>
                <c:pt idx="59">
                  <c:v>1.2176851585185986</c:v>
                </c:pt>
                <c:pt idx="60">
                  <c:v>1.303976066022255</c:v>
                </c:pt>
                <c:pt idx="61">
                  <c:v>1.3918682209665811</c:v>
                </c:pt>
                <c:pt idx="62">
                  <c:v>1.466574226489034</c:v>
                </c:pt>
                <c:pt idx="63">
                  <c:v>1.4617109458368429</c:v>
                </c:pt>
                <c:pt idx="64">
                  <c:v>1.4316019364968666</c:v>
                </c:pt>
                <c:pt idx="65">
                  <c:v>1.4943749102630615</c:v>
                </c:pt>
                <c:pt idx="66">
                  <c:v>1.5200289331613126</c:v>
                </c:pt>
                <c:pt idx="67">
                  <c:v>1.4229105515806133</c:v>
                </c:pt>
                <c:pt idx="68">
                  <c:v>1.4521553409816297</c:v>
                </c:pt>
                <c:pt idx="69">
                  <c:v>1.5052592647976237</c:v>
                </c:pt>
                <c:pt idx="70">
                  <c:v>1.539952869817051</c:v>
                </c:pt>
                <c:pt idx="71">
                  <c:v>1.4979461943920083</c:v>
                </c:pt>
                <c:pt idx="72">
                  <c:v>1.4080495816052681</c:v>
                </c:pt>
                <c:pt idx="73">
                  <c:v>1.5606720420767535</c:v>
                </c:pt>
                <c:pt idx="74">
                  <c:v>1.4302981004483366</c:v>
                </c:pt>
                <c:pt idx="75">
                  <c:v>1.6431102508042166</c:v>
                </c:pt>
                <c:pt idx="76">
                  <c:v>1.6635092302761512</c:v>
                </c:pt>
                <c:pt idx="77">
                  <c:v>1.477723221417262</c:v>
                </c:pt>
                <c:pt idx="78">
                  <c:v>1.3545480276115136</c:v>
                </c:pt>
                <c:pt idx="79">
                  <c:v>1.3162924195201793</c:v>
                </c:pt>
                <c:pt idx="80">
                  <c:v>1.4044699814380661</c:v>
                </c:pt>
                <c:pt idx="81">
                  <c:v>1.3816191041035124</c:v>
                </c:pt>
                <c:pt idx="82">
                  <c:v>1.3308948543725636</c:v>
                </c:pt>
                <c:pt idx="83">
                  <c:v>1.4489686540876738</c:v>
                </c:pt>
                <c:pt idx="84">
                  <c:v>1.4865722110902717</c:v>
                </c:pt>
                <c:pt idx="85">
                  <c:v>1.7037133977804886</c:v>
                </c:pt>
                <c:pt idx="86">
                  <c:v>1.5592043969919374</c:v>
                </c:pt>
                <c:pt idx="87">
                  <c:v>1.5997198133696291</c:v>
                </c:pt>
                <c:pt idx="88">
                  <c:v>1.5256928346468459</c:v>
                </c:pt>
                <c:pt idx="89">
                  <c:v>1.3645680213313294</c:v>
                </c:pt>
                <c:pt idx="90">
                  <c:v>1.4325006378024081</c:v>
                </c:pt>
                <c:pt idx="91">
                  <c:v>1.5684839956545891</c:v>
                </c:pt>
                <c:pt idx="92">
                  <c:v>1.5688332607910551</c:v>
                </c:pt>
                <c:pt idx="93">
                  <c:v>1.5991524367138796</c:v>
                </c:pt>
                <c:pt idx="94">
                  <c:v>1.5284105540794115</c:v>
                </c:pt>
                <c:pt idx="95">
                  <c:v>1.6532304930707156</c:v>
                </c:pt>
                <c:pt idx="96">
                  <c:v>1.6945649548589434</c:v>
                </c:pt>
                <c:pt idx="97">
                  <c:v>1.7978526475730805</c:v>
                </c:pt>
                <c:pt idx="98">
                  <c:v>1.7949899597643135</c:v>
                </c:pt>
                <c:pt idx="99">
                  <c:v>1.7140670969202449</c:v>
                </c:pt>
                <c:pt idx="100">
                  <c:v>1.8777204055808265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12-8B44-9859-825D7BB359B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GBM!$F$15:$DB$15</c:f>
              <c:numCache>
                <c:formatCode>General</c:formatCode>
                <c:ptCount val="101"/>
                <c:pt idx="0">
                  <c:v>0</c:v>
                </c:pt>
                <c:pt idx="1">
                  <c:v>5.4104819747921437E-3</c:v>
                </c:pt>
                <c:pt idx="2">
                  <c:v>-6.2825635957248105E-2</c:v>
                </c:pt>
                <c:pt idx="3">
                  <c:v>-0.17291155700509997</c:v>
                </c:pt>
                <c:pt idx="4">
                  <c:v>-0.12725555949736853</c:v>
                </c:pt>
                <c:pt idx="5">
                  <c:v>-3.3379967189462373E-2</c:v>
                </c:pt>
                <c:pt idx="6">
                  <c:v>6.8282070748591966E-2</c:v>
                </c:pt>
                <c:pt idx="7">
                  <c:v>0.11468489911826849</c:v>
                </c:pt>
                <c:pt idx="8">
                  <c:v>0.16303300837402507</c:v>
                </c:pt>
                <c:pt idx="9">
                  <c:v>8.0998673138567776E-2</c:v>
                </c:pt>
                <c:pt idx="10">
                  <c:v>2.8286874331833092E-2</c:v>
                </c:pt>
                <c:pt idx="11">
                  <c:v>3.4882999326892566E-2</c:v>
                </c:pt>
                <c:pt idx="12">
                  <c:v>9.4113709597886036E-2</c:v>
                </c:pt>
                <c:pt idx="13">
                  <c:v>4.7079437911190403E-2</c:v>
                </c:pt>
                <c:pt idx="14">
                  <c:v>-6.2720352906328491E-2</c:v>
                </c:pt>
                <c:pt idx="15">
                  <c:v>6.0490075679064337E-2</c:v>
                </c:pt>
                <c:pt idx="16">
                  <c:v>0.2319391066446102</c:v>
                </c:pt>
                <c:pt idx="17">
                  <c:v>0.20281561696026343</c:v>
                </c:pt>
                <c:pt idx="18">
                  <c:v>0.11521053058533412</c:v>
                </c:pt>
                <c:pt idx="19">
                  <c:v>0.18366339732969075</c:v>
                </c:pt>
                <c:pt idx="20">
                  <c:v>0.37786094823437</c:v>
                </c:pt>
                <c:pt idx="21">
                  <c:v>0.49205161380706069</c:v>
                </c:pt>
                <c:pt idx="22">
                  <c:v>0.5664720156335189</c:v>
                </c:pt>
                <c:pt idx="23">
                  <c:v>0.54242684273981734</c:v>
                </c:pt>
                <c:pt idx="24">
                  <c:v>0.50977025887317151</c:v>
                </c:pt>
                <c:pt idx="25">
                  <c:v>0.33187148824009716</c:v>
                </c:pt>
                <c:pt idx="26">
                  <c:v>0.21905618303373292</c:v>
                </c:pt>
                <c:pt idx="27">
                  <c:v>0.17127271699011398</c:v>
                </c:pt>
                <c:pt idx="28">
                  <c:v>0.13463850079185452</c:v>
                </c:pt>
                <c:pt idx="29">
                  <c:v>0.32564237201424229</c:v>
                </c:pt>
                <c:pt idx="30">
                  <c:v>0.31805803183834463</c:v>
                </c:pt>
                <c:pt idx="31">
                  <c:v>0.47233142762107677</c:v>
                </c:pt>
                <c:pt idx="32">
                  <c:v>0.41919472396807844</c:v>
                </c:pt>
                <c:pt idx="33">
                  <c:v>0.34614477944872146</c:v>
                </c:pt>
                <c:pt idx="34">
                  <c:v>0.45362821853049529</c:v>
                </c:pt>
                <c:pt idx="35">
                  <c:v>0.55120360455067208</c:v>
                </c:pt>
                <c:pt idx="36">
                  <c:v>0.5300327804495335</c:v>
                </c:pt>
                <c:pt idx="37">
                  <c:v>0.47890936461999739</c:v>
                </c:pt>
                <c:pt idx="38">
                  <c:v>0.53719852872384333</c:v>
                </c:pt>
                <c:pt idx="39">
                  <c:v>0.56252910348539498</c:v>
                </c:pt>
                <c:pt idx="40">
                  <c:v>0.69377482186540018</c:v>
                </c:pt>
                <c:pt idx="41">
                  <c:v>0.61411244985027524</c:v>
                </c:pt>
                <c:pt idx="42">
                  <c:v>0.59188733119632664</c:v>
                </c:pt>
                <c:pt idx="43">
                  <c:v>0.63873088431660741</c:v>
                </c:pt>
                <c:pt idx="44">
                  <c:v>0.527329914426243</c:v>
                </c:pt>
                <c:pt idx="45">
                  <c:v>0.52384012123094137</c:v>
                </c:pt>
                <c:pt idx="46">
                  <c:v>0.36978816731489572</c:v>
                </c:pt>
                <c:pt idx="47">
                  <c:v>0.49889079845442974</c:v>
                </c:pt>
                <c:pt idx="48">
                  <c:v>0.38318020921027363</c:v>
                </c:pt>
                <c:pt idx="49">
                  <c:v>0.32862120203322526</c:v>
                </c:pt>
                <c:pt idx="50">
                  <c:v>0.37957646207521217</c:v>
                </c:pt>
                <c:pt idx="51">
                  <c:v>0.3346364176095431</c:v>
                </c:pt>
                <c:pt idx="52">
                  <c:v>0.2923771977474775</c:v>
                </c:pt>
                <c:pt idx="53">
                  <c:v>0.26986312263799844</c:v>
                </c:pt>
                <c:pt idx="54">
                  <c:v>8.0043957837893143E-2</c:v>
                </c:pt>
                <c:pt idx="55">
                  <c:v>3.4171880169431297E-2</c:v>
                </c:pt>
                <c:pt idx="56">
                  <c:v>-0.12726560715071875</c:v>
                </c:pt>
                <c:pt idx="57">
                  <c:v>-5.8522650677010221E-2</c:v>
                </c:pt>
                <c:pt idx="58">
                  <c:v>-0.17477180164508538</c:v>
                </c:pt>
                <c:pt idx="59">
                  <c:v>-0.42936014987369353</c:v>
                </c:pt>
                <c:pt idx="60">
                  <c:v>-0.54760903986435527</c:v>
                </c:pt>
                <c:pt idx="61">
                  <c:v>-0.5921845716213342</c:v>
                </c:pt>
                <c:pt idx="62">
                  <c:v>-0.60242858400544208</c:v>
                </c:pt>
                <c:pt idx="63">
                  <c:v>-0.57659427612561109</c:v>
                </c:pt>
                <c:pt idx="64">
                  <c:v>-0.61123318270499116</c:v>
                </c:pt>
                <c:pt idx="65">
                  <c:v>-0.54301832470722233</c:v>
                </c:pt>
                <c:pt idx="66">
                  <c:v>-0.61232538473996101</c:v>
                </c:pt>
                <c:pt idx="67">
                  <c:v>-0.57117250256611929</c:v>
                </c:pt>
                <c:pt idx="68">
                  <c:v>-0.58828245140325863</c:v>
                </c:pt>
                <c:pt idx="69">
                  <c:v>-0.52791481184643851</c:v>
                </c:pt>
                <c:pt idx="70">
                  <c:v>-0.43928367638222821</c:v>
                </c:pt>
                <c:pt idx="71">
                  <c:v>-0.4929886747795621</c:v>
                </c:pt>
                <c:pt idx="72">
                  <c:v>-0.49593938241396146</c:v>
                </c:pt>
                <c:pt idx="73">
                  <c:v>-0.52515948456419648</c:v>
                </c:pt>
                <c:pt idx="74">
                  <c:v>-0.54209369018322573</c:v>
                </c:pt>
                <c:pt idx="75">
                  <c:v>-0.47080130076394383</c:v>
                </c:pt>
                <c:pt idx="76">
                  <c:v>-0.46623582222063359</c:v>
                </c:pt>
                <c:pt idx="77">
                  <c:v>-0.60026695400470376</c:v>
                </c:pt>
                <c:pt idx="78">
                  <c:v>-0.6949387867051624</c:v>
                </c:pt>
                <c:pt idx="79">
                  <c:v>-0.47767223624615807</c:v>
                </c:pt>
                <c:pt idx="80">
                  <c:v>-0.50269583569427423</c:v>
                </c:pt>
                <c:pt idx="81">
                  <c:v>-0.66358983627899482</c:v>
                </c:pt>
                <c:pt idx="82">
                  <c:v>-0.66477602910027112</c:v>
                </c:pt>
                <c:pt idx="83">
                  <c:v>-0.68365238272736117</c:v>
                </c:pt>
                <c:pt idx="84">
                  <c:v>-0.55690150686899209</c:v>
                </c:pt>
                <c:pt idx="85">
                  <c:v>-0.51822872623733718</c:v>
                </c:pt>
                <c:pt idx="86">
                  <c:v>-0.24020434808404278</c:v>
                </c:pt>
                <c:pt idx="87">
                  <c:v>-0.35886544668496784</c:v>
                </c:pt>
                <c:pt idx="88">
                  <c:v>-0.44787588430852543</c:v>
                </c:pt>
                <c:pt idx="89">
                  <c:v>-0.36883818050178407</c:v>
                </c:pt>
                <c:pt idx="90">
                  <c:v>-0.34330100756577159</c:v>
                </c:pt>
                <c:pt idx="91">
                  <c:v>-0.21329490768366285</c:v>
                </c:pt>
                <c:pt idx="92">
                  <c:v>-0.14357864924939678</c:v>
                </c:pt>
                <c:pt idx="93">
                  <c:v>-5.8624000367404339E-2</c:v>
                </c:pt>
                <c:pt idx="94">
                  <c:v>-0.1633226246586526</c:v>
                </c:pt>
                <c:pt idx="95">
                  <c:v>-1.0142508275194723E-2</c:v>
                </c:pt>
                <c:pt idx="96">
                  <c:v>2.3194175322776497E-2</c:v>
                </c:pt>
                <c:pt idx="97">
                  <c:v>0.11339815058082323</c:v>
                </c:pt>
                <c:pt idx="98">
                  <c:v>0.30234085294334601</c:v>
                </c:pt>
                <c:pt idx="99">
                  <c:v>0.21110335249991374</c:v>
                </c:pt>
                <c:pt idx="100">
                  <c:v>0.29146809478860553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12-8B44-9859-825D7BB3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51392"/>
        <c:axId val="714453024"/>
      </c:lineChart>
      <c:catAx>
        <c:axId val="71445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4453024"/>
        <c:crosses val="autoZero"/>
        <c:auto val="1"/>
        <c:lblAlgn val="ctr"/>
        <c:lblOffset val="100"/>
        <c:noMultiLvlLbl val="0"/>
      </c:catAx>
      <c:valAx>
        <c:axId val="7144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44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GBM!$G$20:$DB$20</c:f>
              <c:numCache>
                <c:formatCode>General</c:formatCode>
                <c:ptCount val="100"/>
                <c:pt idx="0">
                  <c:v>-0.11733053908596024</c:v>
                </c:pt>
                <c:pt idx="1">
                  <c:v>-0.10546349775914601</c:v>
                </c:pt>
                <c:pt idx="2">
                  <c:v>9.559408347586236E-2</c:v>
                </c:pt>
                <c:pt idx="3">
                  <c:v>4.4899557076788492E-2</c:v>
                </c:pt>
                <c:pt idx="4">
                  <c:v>4.2795621238576199E-2</c:v>
                </c:pt>
                <c:pt idx="5">
                  <c:v>0.13033472078790537</c:v>
                </c:pt>
                <c:pt idx="6">
                  <c:v>-1.1293947016481558E-2</c:v>
                </c:pt>
                <c:pt idx="7">
                  <c:v>-5.2035453083013272E-2</c:v>
                </c:pt>
                <c:pt idx="8">
                  <c:v>6.5217301437574191E-2</c:v>
                </c:pt>
                <c:pt idx="9">
                  <c:v>0.19662381838465331</c:v>
                </c:pt>
                <c:pt idx="10">
                  <c:v>-4.0471556382420545E-2</c:v>
                </c:pt>
                <c:pt idx="11">
                  <c:v>1.157989595402545E-2</c:v>
                </c:pt>
                <c:pt idx="12">
                  <c:v>4.5050043622999837E-2</c:v>
                </c:pt>
                <c:pt idx="13">
                  <c:v>6.5255156121784771E-2</c:v>
                </c:pt>
                <c:pt idx="14">
                  <c:v>-0.13477541436292736</c:v>
                </c:pt>
                <c:pt idx="15">
                  <c:v>-0.18652390676214448</c:v>
                </c:pt>
                <c:pt idx="16">
                  <c:v>4.3349647841754331E-2</c:v>
                </c:pt>
                <c:pt idx="17">
                  <c:v>-9.3735595303374719E-2</c:v>
                </c:pt>
                <c:pt idx="18">
                  <c:v>0.17583161880316045</c:v>
                </c:pt>
                <c:pt idx="19">
                  <c:v>4.2778578784926365E-2</c:v>
                </c:pt>
                <c:pt idx="20">
                  <c:v>6.9621352231981057E-2</c:v>
                </c:pt>
                <c:pt idx="21">
                  <c:v>-6.381829585240216E-2</c:v>
                </c:pt>
                <c:pt idx="22">
                  <c:v>6.7951850052867149E-2</c:v>
                </c:pt>
                <c:pt idx="23">
                  <c:v>-0.13515714774694018</c:v>
                </c:pt>
                <c:pt idx="24">
                  <c:v>4.6269297936679027E-2</c:v>
                </c:pt>
                <c:pt idx="25">
                  <c:v>4.8862626812119211E-2</c:v>
                </c:pt>
                <c:pt idx="26">
                  <c:v>-8.9459109092505956E-2</c:v>
                </c:pt>
                <c:pt idx="27">
                  <c:v>-3.6087760983848964E-2</c:v>
                </c:pt>
                <c:pt idx="28">
                  <c:v>0.16886001880626667</c:v>
                </c:pt>
                <c:pt idx="29">
                  <c:v>9.1730041024307967E-3</c:v>
                </c:pt>
                <c:pt idx="30">
                  <c:v>4.6466782182153499E-2</c:v>
                </c:pt>
                <c:pt idx="31">
                  <c:v>-2.9392440116678471E-2</c:v>
                </c:pt>
                <c:pt idx="32">
                  <c:v>6.0737778405621806E-2</c:v>
                </c:pt>
                <c:pt idx="33">
                  <c:v>-7.1545685987867438E-2</c:v>
                </c:pt>
                <c:pt idx="34">
                  <c:v>0.18155419346832363</c:v>
                </c:pt>
                <c:pt idx="35">
                  <c:v>-0.10363132187595166</c:v>
                </c:pt>
                <c:pt idx="36">
                  <c:v>3.3161654172447305E-2</c:v>
                </c:pt>
                <c:pt idx="37">
                  <c:v>2.3576428053079398E-3</c:v>
                </c:pt>
                <c:pt idx="38">
                  <c:v>-0.16745176327232433</c:v>
                </c:pt>
                <c:pt idx="39">
                  <c:v>-9.7490092940210382E-2</c:v>
                </c:pt>
                <c:pt idx="40">
                  <c:v>-6.5901130813440637E-2</c:v>
                </c:pt>
                <c:pt idx="41">
                  <c:v>-0.12392701852798704</c:v>
                </c:pt>
                <c:pt idx="42">
                  <c:v>0.23770000613656089</c:v>
                </c:pt>
                <c:pt idx="43">
                  <c:v>-1.956049066584363E-2</c:v>
                </c:pt>
                <c:pt idx="44">
                  <c:v>6.4971277268780978E-2</c:v>
                </c:pt>
                <c:pt idx="45">
                  <c:v>-1.4126169976657558E-2</c:v>
                </c:pt>
                <c:pt idx="46">
                  <c:v>-8.605861680116135E-2</c:v>
                </c:pt>
                <c:pt idx="47">
                  <c:v>-0.17291880733205775</c:v>
                </c:pt>
                <c:pt idx="48">
                  <c:v>-0.12826881684912228</c:v>
                </c:pt>
                <c:pt idx="49">
                  <c:v>-3.9943855351110696E-2</c:v>
                </c:pt>
                <c:pt idx="50">
                  <c:v>3.9404104252519598E-2</c:v>
                </c:pt>
                <c:pt idx="51">
                  <c:v>-8.9261339768226464E-2</c:v>
                </c:pt>
                <c:pt idx="52">
                  <c:v>-8.8384151026443453E-2</c:v>
                </c:pt>
                <c:pt idx="53">
                  <c:v>-6.5579225810668607E-2</c:v>
                </c:pt>
                <c:pt idx="54">
                  <c:v>-0.10624481513391398</c:v>
                </c:pt>
                <c:pt idx="55">
                  <c:v>-2.5530263719678266E-2</c:v>
                </c:pt>
                <c:pt idx="56">
                  <c:v>6.3120559567092463E-2</c:v>
                </c:pt>
                <c:pt idx="57">
                  <c:v>3.9687784426070585E-2</c:v>
                </c:pt>
                <c:pt idx="58">
                  <c:v>9.5322917370703419E-2</c:v>
                </c:pt>
                <c:pt idx="59">
                  <c:v>0.1835411578923361</c:v>
                </c:pt>
                <c:pt idx="60">
                  <c:v>-1.1521374120616497E-2</c:v>
                </c:pt>
                <c:pt idx="61">
                  <c:v>7.936903552235347E-2</c:v>
                </c:pt>
                <c:pt idx="62">
                  <c:v>0.11243500623364125</c:v>
                </c:pt>
                <c:pt idx="63">
                  <c:v>-1.362896438968041E-2</c:v>
                </c:pt>
                <c:pt idx="64">
                  <c:v>-0.13985642487511327</c:v>
                </c:pt>
                <c:pt idx="65">
                  <c:v>0.21136388844967371</c:v>
                </c:pt>
                <c:pt idx="66">
                  <c:v>-9.0438134534924525E-2</c:v>
                </c:pt>
                <c:pt idx="67">
                  <c:v>-1.8116207910247904E-2</c:v>
                </c:pt>
                <c:pt idx="68">
                  <c:v>-2.941254570565854E-3</c:v>
                </c:pt>
                <c:pt idx="69">
                  <c:v>0.12516087647116422</c:v>
                </c:pt>
                <c:pt idx="70">
                  <c:v>5.8461238936617045E-3</c:v>
                </c:pt>
                <c:pt idx="71">
                  <c:v>-0.17799134150378848</c:v>
                </c:pt>
                <c:pt idx="72">
                  <c:v>-0.14582991598284578</c:v>
                </c:pt>
                <c:pt idx="73">
                  <c:v>4.6472719253733155E-2</c:v>
                </c:pt>
                <c:pt idx="74">
                  <c:v>7.4349894499855324E-2</c:v>
                </c:pt>
                <c:pt idx="75">
                  <c:v>-0.20821425754079517</c:v>
                </c:pt>
                <c:pt idx="76">
                  <c:v>-0.16572579829912673</c:v>
                </c:pt>
                <c:pt idx="77">
                  <c:v>0.11849023850915213</c:v>
                </c:pt>
                <c:pt idx="78">
                  <c:v>0.11253251868315708</c:v>
                </c:pt>
                <c:pt idx="79">
                  <c:v>8.0392971177485395E-2</c:v>
                </c:pt>
                <c:pt idx="80">
                  <c:v>1.3260944970323603E-2</c:v>
                </c:pt>
                <c:pt idx="81">
                  <c:v>2.1736689739104881E-2</c:v>
                </c:pt>
                <c:pt idx="82">
                  <c:v>0.12155801863676513</c:v>
                </c:pt>
                <c:pt idx="83">
                  <c:v>-1.8792523666852624E-2</c:v>
                </c:pt>
                <c:pt idx="84">
                  <c:v>-2.0954799282713195E-3</c:v>
                </c:pt>
                <c:pt idx="85">
                  <c:v>3.7093308636199848E-2</c:v>
                </c:pt>
                <c:pt idx="86">
                  <c:v>8.3516278377779529E-2</c:v>
                </c:pt>
                <c:pt idx="87">
                  <c:v>-3.2318521900792763E-2</c:v>
                </c:pt>
                <c:pt idx="88">
                  <c:v>7.8823483697496963E-2</c:v>
                </c:pt>
                <c:pt idx="89">
                  <c:v>-0.15335908112838748</c:v>
                </c:pt>
                <c:pt idx="90">
                  <c:v>-0.11224295453866734</c:v>
                </c:pt>
                <c:pt idx="91">
                  <c:v>-0.13518892230983545</c:v>
                </c:pt>
                <c:pt idx="92">
                  <c:v>0.10436107235147032</c:v>
                </c:pt>
                <c:pt idx="93">
                  <c:v>0.17521169776879986</c:v>
                </c:pt>
                <c:pt idx="94">
                  <c:v>-4.947653684067483E-2</c:v>
                </c:pt>
                <c:pt idx="95">
                  <c:v>2.4044141529755703E-2</c:v>
                </c:pt>
                <c:pt idx="96">
                  <c:v>-0.14251641415971314</c:v>
                </c:pt>
                <c:pt idx="97">
                  <c:v>2.5004198091304827E-2</c:v>
                </c:pt>
                <c:pt idx="98">
                  <c:v>-2.0879680980283224E-2</c:v>
                </c:pt>
                <c:pt idx="99">
                  <c:v>6.9602998038577377E-2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3-A54E-BEA8-AA5E13A4C7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GBM!$G$21:$DB$21</c:f>
              <c:numCache>
                <c:formatCode>General</c:formatCode>
                <c:ptCount val="100"/>
                <c:pt idx="0">
                  <c:v>-0.15582669087628939</c:v>
                </c:pt>
                <c:pt idx="1">
                  <c:v>-8.4552305463088447E-3</c:v>
                </c:pt>
                <c:pt idx="2">
                  <c:v>8.4029424520104257E-2</c:v>
                </c:pt>
                <c:pt idx="3">
                  <c:v>-1.4698382186963689E-2</c:v>
                </c:pt>
                <c:pt idx="4">
                  <c:v>9.5973834349134424E-2</c:v>
                </c:pt>
                <c:pt idx="5">
                  <c:v>8.6091788945944991E-2</c:v>
                </c:pt>
                <c:pt idx="6">
                  <c:v>-2.209413409426041E-2</c:v>
                </c:pt>
                <c:pt idx="7">
                  <c:v>0.170422990845401</c:v>
                </c:pt>
                <c:pt idx="8">
                  <c:v>-0.13431094141457439</c:v>
                </c:pt>
                <c:pt idx="9">
                  <c:v>2.3709367726561306E-2</c:v>
                </c:pt>
                <c:pt idx="10">
                  <c:v>2.4172780787870066E-2</c:v>
                </c:pt>
                <c:pt idx="11">
                  <c:v>1.4045703930716556E-2</c:v>
                </c:pt>
                <c:pt idx="12">
                  <c:v>3.0647505619201355E-2</c:v>
                </c:pt>
                <c:pt idx="13">
                  <c:v>4.6575121870262227E-2</c:v>
                </c:pt>
                <c:pt idx="14">
                  <c:v>3.2087469035852349E-2</c:v>
                </c:pt>
                <c:pt idx="15">
                  <c:v>4.2710996526718519E-3</c:v>
                </c:pt>
                <c:pt idx="16">
                  <c:v>-1.9354876314651468E-2</c:v>
                </c:pt>
                <c:pt idx="17">
                  <c:v>-2.780414546695037E-2</c:v>
                </c:pt>
                <c:pt idx="18">
                  <c:v>-9.7905742649281258E-2</c:v>
                </c:pt>
                <c:pt idx="19">
                  <c:v>9.3181386759189327E-2</c:v>
                </c:pt>
                <c:pt idx="20">
                  <c:v>-8.4780026444194356E-2</c:v>
                </c:pt>
                <c:pt idx="21">
                  <c:v>0.18723996917794397</c:v>
                </c:pt>
                <c:pt idx="22">
                  <c:v>-0.2252770350482606</c:v>
                </c:pt>
                <c:pt idx="23">
                  <c:v>8.0143676861770485E-2</c:v>
                </c:pt>
                <c:pt idx="24">
                  <c:v>-9.0421919441703025E-2</c:v>
                </c:pt>
                <c:pt idx="25">
                  <c:v>-3.7143873750268765E-2</c:v>
                </c:pt>
                <c:pt idx="26">
                  <c:v>-0.16709208949762858</c:v>
                </c:pt>
                <c:pt idx="27">
                  <c:v>-2.9652179729684033E-2</c:v>
                </c:pt>
                <c:pt idx="28">
                  <c:v>7.5295367165627403E-2</c:v>
                </c:pt>
                <c:pt idx="29">
                  <c:v>-8.4260788120752699E-3</c:v>
                </c:pt>
                <c:pt idx="30">
                  <c:v>2.5091401452647114E-2</c:v>
                </c:pt>
                <c:pt idx="31">
                  <c:v>-0.10983711961968785</c:v>
                </c:pt>
                <c:pt idx="32">
                  <c:v>-8.3735503115837134E-2</c:v>
                </c:pt>
                <c:pt idx="33">
                  <c:v>-4.4950555772142561E-2</c:v>
                </c:pt>
                <c:pt idx="34">
                  <c:v>-3.0680061519153218E-2</c:v>
                </c:pt>
                <c:pt idx="35">
                  <c:v>4.8763014908181739E-2</c:v>
                </c:pt>
                <c:pt idx="36">
                  <c:v>-1.202972161209572E-2</c:v>
                </c:pt>
                <c:pt idx="37">
                  <c:v>7.3602497032421707E-2</c:v>
                </c:pt>
                <c:pt idx="38">
                  <c:v>0.15237208885458431</c:v>
                </c:pt>
                <c:pt idx="39">
                  <c:v>-5.5895227719006894E-2</c:v>
                </c:pt>
                <c:pt idx="40">
                  <c:v>-1.5493313569765192E-2</c:v>
                </c:pt>
                <c:pt idx="41">
                  <c:v>-1.8535980818440136E-2</c:v>
                </c:pt>
                <c:pt idx="42">
                  <c:v>-3.504867563101894E-2</c:v>
                </c:pt>
                <c:pt idx="43">
                  <c:v>0.18366743458302751</c:v>
                </c:pt>
                <c:pt idx="44">
                  <c:v>3.5704782650364086E-2</c:v>
                </c:pt>
                <c:pt idx="45">
                  <c:v>-3.3135986100001444E-2</c:v>
                </c:pt>
                <c:pt idx="46">
                  <c:v>-8.8229765168130692E-2</c:v>
                </c:pt>
                <c:pt idx="47">
                  <c:v>1.2788347618478149E-2</c:v>
                </c:pt>
                <c:pt idx="48">
                  <c:v>2.0784930433406821E-2</c:v>
                </c:pt>
                <c:pt idx="49">
                  <c:v>0.10338275024125172</c:v>
                </c:pt>
                <c:pt idx="50">
                  <c:v>-0.12207427817527164</c:v>
                </c:pt>
                <c:pt idx="51">
                  <c:v>0.23081531025225044</c:v>
                </c:pt>
                <c:pt idx="52">
                  <c:v>-1.6238326261168265E-2</c:v>
                </c:pt>
                <c:pt idx="53">
                  <c:v>-0.12070765399098947</c:v>
                </c:pt>
                <c:pt idx="54">
                  <c:v>0.2025663278897839</c:v>
                </c:pt>
                <c:pt idx="55">
                  <c:v>-0.1387983417128402</c:v>
                </c:pt>
                <c:pt idx="56">
                  <c:v>-7.7527862367763045E-2</c:v>
                </c:pt>
                <c:pt idx="57">
                  <c:v>-5.2440095023599399E-2</c:v>
                </c:pt>
                <c:pt idx="58">
                  <c:v>-8.0556366096954199E-2</c:v>
                </c:pt>
                <c:pt idx="59">
                  <c:v>-1.9474314270108078E-2</c:v>
                </c:pt>
                <c:pt idx="60">
                  <c:v>-3.9023587825619988E-2</c:v>
                </c:pt>
                <c:pt idx="61">
                  <c:v>-2.2812900606899868E-2</c:v>
                </c:pt>
                <c:pt idx="62">
                  <c:v>0.19870987614580304</c:v>
                </c:pt>
                <c:pt idx="63">
                  <c:v>-6.5038446512190512E-2</c:v>
                </c:pt>
                <c:pt idx="64">
                  <c:v>5.0938457235227413E-2</c:v>
                </c:pt>
                <c:pt idx="65">
                  <c:v>-5.1926778447142713E-3</c:v>
                </c:pt>
                <c:pt idx="66">
                  <c:v>8.4473093339703265E-2</c:v>
                </c:pt>
                <c:pt idx="67">
                  <c:v>6.6211786881361742E-2</c:v>
                </c:pt>
                <c:pt idx="68">
                  <c:v>8.666454333024981E-2</c:v>
                </c:pt>
                <c:pt idx="69">
                  <c:v>-0.10831735935968026</c:v>
                </c:pt>
                <c:pt idx="70">
                  <c:v>-0.31229742161409529</c:v>
                </c:pt>
                <c:pt idx="71">
                  <c:v>6.1143758828486966E-2</c:v>
                </c:pt>
                <c:pt idx="72">
                  <c:v>-0.1533054025075202</c:v>
                </c:pt>
                <c:pt idx="73">
                  <c:v>-0.15658858412595647</c:v>
                </c:pt>
                <c:pt idx="74">
                  <c:v>3.8784845276736979E-2</c:v>
                </c:pt>
                <c:pt idx="75">
                  <c:v>-2.830457323824262E-2</c:v>
                </c:pt>
                <c:pt idx="76">
                  <c:v>0.13698153394376705</c:v>
                </c:pt>
                <c:pt idx="77">
                  <c:v>-0.10365644480312862</c:v>
                </c:pt>
                <c:pt idx="78">
                  <c:v>-9.4616649764970015E-2</c:v>
                </c:pt>
                <c:pt idx="79">
                  <c:v>-0.21697997797405744</c:v>
                </c:pt>
                <c:pt idx="80">
                  <c:v>0.14776246902702192</c:v>
                </c:pt>
                <c:pt idx="81">
                  <c:v>2.9500081814576612E-2</c:v>
                </c:pt>
                <c:pt idx="82">
                  <c:v>-7.5965988391496861E-2</c:v>
                </c:pt>
                <c:pt idx="83">
                  <c:v>0.14481045834994449</c:v>
                </c:pt>
                <c:pt idx="84">
                  <c:v>5.1200493253662986E-2</c:v>
                </c:pt>
                <c:pt idx="85">
                  <c:v>-7.1339268309197887E-2</c:v>
                </c:pt>
                <c:pt idx="86">
                  <c:v>0.13902729754018214</c:v>
                </c:pt>
                <c:pt idx="87">
                  <c:v>-0.21971607430160356</c:v>
                </c:pt>
                <c:pt idx="88">
                  <c:v>0.10941106901347755</c:v>
                </c:pt>
                <c:pt idx="89">
                  <c:v>-9.1269792547707104E-2</c:v>
                </c:pt>
                <c:pt idx="90">
                  <c:v>2.946683836225988E-2</c:v>
                </c:pt>
                <c:pt idx="91">
                  <c:v>-9.8593548491435951E-2</c:v>
                </c:pt>
                <c:pt idx="92">
                  <c:v>-0.13680269376622722</c:v>
                </c:pt>
                <c:pt idx="93">
                  <c:v>0.11445141396472654</c:v>
                </c:pt>
                <c:pt idx="94">
                  <c:v>-0.10585614331187643</c:v>
                </c:pt>
                <c:pt idx="95">
                  <c:v>3.9242326128495202E-2</c:v>
                </c:pt>
                <c:pt idx="96">
                  <c:v>4.0333983533793583E-2</c:v>
                </c:pt>
                <c:pt idx="97">
                  <c:v>5.9778428224461388E-2</c:v>
                </c:pt>
                <c:pt idx="98">
                  <c:v>-2.2445901115125771E-2</c:v>
                </c:pt>
                <c:pt idx="99">
                  <c:v>-7.4456605089154193E-2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3-A54E-BEA8-AA5E13A4C7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GBM!$G$22:$DB$22</c:f>
              <c:numCache>
                <c:formatCode>General</c:formatCode>
                <c:ptCount val="100"/>
                <c:pt idx="0">
                  <c:v>-6.6425486981880139E-2</c:v>
                </c:pt>
                <c:pt idx="1">
                  <c:v>4.7969617183467705E-2</c:v>
                </c:pt>
                <c:pt idx="2">
                  <c:v>3.6054047150484762E-2</c:v>
                </c:pt>
                <c:pt idx="3">
                  <c:v>0.1084279719514792</c:v>
                </c:pt>
                <c:pt idx="4">
                  <c:v>-0.12524875400646104</c:v>
                </c:pt>
                <c:pt idx="5">
                  <c:v>-3.44732663232627E-3</c:v>
                </c:pt>
                <c:pt idx="6">
                  <c:v>0.10871321503470997</c:v>
                </c:pt>
                <c:pt idx="7">
                  <c:v>-3.4650960335196289E-2</c:v>
                </c:pt>
                <c:pt idx="8">
                  <c:v>0.27353736651190325</c:v>
                </c:pt>
                <c:pt idx="9">
                  <c:v>-7.7003834175688859E-2</c:v>
                </c:pt>
                <c:pt idx="10">
                  <c:v>-7.0940433908635737E-3</c:v>
                </c:pt>
                <c:pt idx="11">
                  <c:v>9.8774603115904427E-2</c:v>
                </c:pt>
                <c:pt idx="12">
                  <c:v>0.11828523161356611</c:v>
                </c:pt>
                <c:pt idx="13">
                  <c:v>0.11128084326449317</c:v>
                </c:pt>
                <c:pt idx="14">
                  <c:v>6.149675008423388E-2</c:v>
                </c:pt>
                <c:pt idx="15">
                  <c:v>5.0445869159874146E-2</c:v>
                </c:pt>
                <c:pt idx="16">
                  <c:v>-2.8773157151816579E-3</c:v>
                </c:pt>
                <c:pt idx="17">
                  <c:v>0.14461212655109237</c:v>
                </c:pt>
                <c:pt idx="18">
                  <c:v>-5.0035104844096935E-2</c:v>
                </c:pt>
                <c:pt idx="19">
                  <c:v>6.2383404729111878E-3</c:v>
                </c:pt>
                <c:pt idx="20">
                  <c:v>5.3089625579805094E-2</c:v>
                </c:pt>
                <c:pt idx="21">
                  <c:v>3.9705246926890161E-2</c:v>
                </c:pt>
                <c:pt idx="22">
                  <c:v>-0.1064064141597601</c:v>
                </c:pt>
                <c:pt idx="23">
                  <c:v>-4.9812117389967159E-2</c:v>
                </c:pt>
                <c:pt idx="24">
                  <c:v>-8.320400901232422E-2</c:v>
                </c:pt>
                <c:pt idx="25">
                  <c:v>-6.8133187744333162E-2</c:v>
                </c:pt>
                <c:pt idx="26">
                  <c:v>-3.202352832021952E-2</c:v>
                </c:pt>
                <c:pt idx="27">
                  <c:v>3.4130327665887021E-2</c:v>
                </c:pt>
                <c:pt idx="28">
                  <c:v>-3.3480158315744385E-2</c:v>
                </c:pt>
                <c:pt idx="29">
                  <c:v>9.2852244677544715E-2</c:v>
                </c:pt>
                <c:pt idx="30">
                  <c:v>5.6259458446840827E-2</c:v>
                </c:pt>
                <c:pt idx="31">
                  <c:v>-0.11148957914892971</c:v>
                </c:pt>
                <c:pt idx="32">
                  <c:v>3.661022323739245E-2</c:v>
                </c:pt>
                <c:pt idx="33">
                  <c:v>7.4502637135860528E-2</c:v>
                </c:pt>
                <c:pt idx="34">
                  <c:v>-0.13505728602931899</c:v>
                </c:pt>
                <c:pt idx="35">
                  <c:v>6.7508982488849512E-2</c:v>
                </c:pt>
                <c:pt idx="36">
                  <c:v>-9.6556046171435064E-3</c:v>
                </c:pt>
                <c:pt idx="37">
                  <c:v>-0.19440683478192097</c:v>
                </c:pt>
                <c:pt idx="38">
                  <c:v>-0.27482596999741155</c:v>
                </c:pt>
                <c:pt idx="39">
                  <c:v>-1.2410576149561413E-2</c:v>
                </c:pt>
                <c:pt idx="40">
                  <c:v>-3.8395392716690291E-2</c:v>
                </c:pt>
                <c:pt idx="41">
                  <c:v>7.7009081903099574E-2</c:v>
                </c:pt>
                <c:pt idx="42">
                  <c:v>-2.7627054099472477E-2</c:v>
                </c:pt>
                <c:pt idx="43">
                  <c:v>-0.17975793971388587</c:v>
                </c:pt>
                <c:pt idx="44">
                  <c:v>6.5115020066028428E-2</c:v>
                </c:pt>
                <c:pt idx="45">
                  <c:v>-7.5604466033309826E-3</c:v>
                </c:pt>
                <c:pt idx="46">
                  <c:v>-0.12522757410346488</c:v>
                </c:pt>
                <c:pt idx="47">
                  <c:v>2.3626674539755713E-2</c:v>
                </c:pt>
                <c:pt idx="48">
                  <c:v>0.18911117456338389</c:v>
                </c:pt>
                <c:pt idx="49">
                  <c:v>2.4837829350731703E-3</c:v>
                </c:pt>
                <c:pt idx="50">
                  <c:v>-9.5670936453656555E-2</c:v>
                </c:pt>
                <c:pt idx="51">
                  <c:v>7.3569143555829525E-2</c:v>
                </c:pt>
                <c:pt idx="52">
                  <c:v>5.2613077636807476E-2</c:v>
                </c:pt>
                <c:pt idx="53">
                  <c:v>-2.1870528417731447E-2</c:v>
                </c:pt>
                <c:pt idx="54">
                  <c:v>2.2447101663160495E-3</c:v>
                </c:pt>
                <c:pt idx="55">
                  <c:v>1.6639144530920147E-3</c:v>
                </c:pt>
                <c:pt idx="56">
                  <c:v>4.8666216095975511E-2</c:v>
                </c:pt>
                <c:pt idx="57">
                  <c:v>-2.8557931053204668E-2</c:v>
                </c:pt>
                <c:pt idx="58">
                  <c:v>-2.0496395875320404E-2</c:v>
                </c:pt>
                <c:pt idx="59">
                  <c:v>1.030933230376831E-2</c:v>
                </c:pt>
                <c:pt idx="60">
                  <c:v>-8.7811199204020571E-3</c:v>
                </c:pt>
                <c:pt idx="61">
                  <c:v>-4.2637220202037758E-2</c:v>
                </c:pt>
                <c:pt idx="62">
                  <c:v>9.5700106371708643E-2</c:v>
                </c:pt>
                <c:pt idx="63">
                  <c:v>-0.10398495043317287</c:v>
                </c:pt>
                <c:pt idx="64">
                  <c:v>-1.7327047447834268E-2</c:v>
                </c:pt>
                <c:pt idx="65">
                  <c:v>-6.4801155662031151E-2</c:v>
                </c:pt>
                <c:pt idx="66">
                  <c:v>-4.2392078568668978E-3</c:v>
                </c:pt>
                <c:pt idx="67">
                  <c:v>-6.5883224706604557E-2</c:v>
                </c:pt>
                <c:pt idx="68">
                  <c:v>-3.8714539911978534E-2</c:v>
                </c:pt>
                <c:pt idx="69">
                  <c:v>-0.12162520723644082</c:v>
                </c:pt>
                <c:pt idx="70">
                  <c:v>5.0696972822212139E-2</c:v>
                </c:pt>
                <c:pt idx="71">
                  <c:v>-2.7915740775370342E-2</c:v>
                </c:pt>
                <c:pt idx="72">
                  <c:v>-3.0800574370826245E-2</c:v>
                </c:pt>
                <c:pt idx="73">
                  <c:v>-9.9537277677513872E-2</c:v>
                </c:pt>
                <c:pt idx="74">
                  <c:v>-1.9120715195708904E-2</c:v>
                </c:pt>
                <c:pt idx="75">
                  <c:v>-5.760759684819429E-2</c:v>
                </c:pt>
                <c:pt idx="76">
                  <c:v>0.13152417970123872</c:v>
                </c:pt>
                <c:pt idx="77">
                  <c:v>2.071915060965367E-2</c:v>
                </c:pt>
                <c:pt idx="78">
                  <c:v>-8.5703389186135709E-3</c:v>
                </c:pt>
                <c:pt idx="79">
                  <c:v>3.5182593508867425E-2</c:v>
                </c:pt>
                <c:pt idx="80">
                  <c:v>-9.3492762327784668E-2</c:v>
                </c:pt>
                <c:pt idx="81">
                  <c:v>-1.1384458488249443E-2</c:v>
                </c:pt>
                <c:pt idx="82">
                  <c:v>-1.2216300908323829E-2</c:v>
                </c:pt>
                <c:pt idx="83">
                  <c:v>3.1733811657266554E-2</c:v>
                </c:pt>
                <c:pt idx="84">
                  <c:v>-1.2957812859991103E-2</c:v>
                </c:pt>
                <c:pt idx="85">
                  <c:v>-2.4448175424655438E-2</c:v>
                </c:pt>
                <c:pt idx="86">
                  <c:v>1.288800452697602E-2</c:v>
                </c:pt>
                <c:pt idx="87">
                  <c:v>-0.1002914607866684</c:v>
                </c:pt>
                <c:pt idx="88">
                  <c:v>4.8161783727485252E-2</c:v>
                </c:pt>
                <c:pt idx="89">
                  <c:v>2.0360012223770332E-2</c:v>
                </c:pt>
                <c:pt idx="90">
                  <c:v>4.132500647970052E-2</c:v>
                </c:pt>
                <c:pt idx="91">
                  <c:v>-2.4631523547705737E-2</c:v>
                </c:pt>
                <c:pt idx="92">
                  <c:v>0.24826214333643321</c:v>
                </c:pt>
                <c:pt idx="93">
                  <c:v>-0.12288085356800545</c:v>
                </c:pt>
                <c:pt idx="94">
                  <c:v>-0.2208428428663754</c:v>
                </c:pt>
                <c:pt idx="95">
                  <c:v>-9.2287832227010314E-2</c:v>
                </c:pt>
                <c:pt idx="96">
                  <c:v>-0.14290842546536961</c:v>
                </c:pt>
                <c:pt idx="97">
                  <c:v>-0.10202737614181556</c:v>
                </c:pt>
                <c:pt idx="98">
                  <c:v>-0.10712871166324683</c:v>
                </c:pt>
                <c:pt idx="99">
                  <c:v>-7.9534307821621381E-2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3-A54E-BEA8-AA5E13A4C7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GBM!$G$23:$DB$23</c:f>
              <c:numCache>
                <c:formatCode>General</c:formatCode>
                <c:ptCount val="100"/>
                <c:pt idx="0">
                  <c:v>-3.7395769815072158E-2</c:v>
                </c:pt>
                <c:pt idx="1">
                  <c:v>2.0312791389343551E-2</c:v>
                </c:pt>
                <c:pt idx="2">
                  <c:v>1.6372862757017912E-3</c:v>
                </c:pt>
                <c:pt idx="3">
                  <c:v>1.4548501856273103E-2</c:v>
                </c:pt>
                <c:pt idx="4">
                  <c:v>-4.8666332117255726E-2</c:v>
                </c:pt>
                <c:pt idx="5">
                  <c:v>-2.4798111764432178E-2</c:v>
                </c:pt>
                <c:pt idx="6">
                  <c:v>0.11794091825439604</c:v>
                </c:pt>
                <c:pt idx="7">
                  <c:v>-5.3908104742164988E-2</c:v>
                </c:pt>
                <c:pt idx="8">
                  <c:v>5.7051516221090962E-2</c:v>
                </c:pt>
                <c:pt idx="9">
                  <c:v>9.3153814349153249E-2</c:v>
                </c:pt>
                <c:pt idx="10">
                  <c:v>3.3245409497893678E-3</c:v>
                </c:pt>
                <c:pt idx="11">
                  <c:v>1.2276726111906174E-2</c:v>
                </c:pt>
                <c:pt idx="12">
                  <c:v>-0.19491104004707868</c:v>
                </c:pt>
                <c:pt idx="13">
                  <c:v>-8.2245679446989975E-2</c:v>
                </c:pt>
                <c:pt idx="14">
                  <c:v>0.13340416731481117</c:v>
                </c:pt>
                <c:pt idx="15">
                  <c:v>-0.12353602000051096</c:v>
                </c:pt>
                <c:pt idx="16">
                  <c:v>2.0605740843924511E-2</c:v>
                </c:pt>
                <c:pt idx="17">
                  <c:v>-7.0994410722500997E-2</c:v>
                </c:pt>
                <c:pt idx="18">
                  <c:v>-0.16121455911056781</c:v>
                </c:pt>
                <c:pt idx="19">
                  <c:v>-0.12259243702035416</c:v>
                </c:pt>
                <c:pt idx="20">
                  <c:v>-0.14608137217657394</c:v>
                </c:pt>
                <c:pt idx="21">
                  <c:v>0.1068468960594641</c:v>
                </c:pt>
                <c:pt idx="22">
                  <c:v>-4.0908475491813701E-2</c:v>
                </c:pt>
                <c:pt idx="23">
                  <c:v>0.25440046509208208</c:v>
                </c:pt>
                <c:pt idx="24">
                  <c:v>7.7398996494971103E-2</c:v>
                </c:pt>
                <c:pt idx="25">
                  <c:v>-4.7902562985230435E-2</c:v>
                </c:pt>
                <c:pt idx="26">
                  <c:v>1.5170989901425633E-2</c:v>
                </c:pt>
                <c:pt idx="27">
                  <c:v>0.19426490840742083</c:v>
                </c:pt>
                <c:pt idx="28">
                  <c:v>-2.5956221989140468E-3</c:v>
                </c:pt>
                <c:pt idx="29">
                  <c:v>8.3233282841547893E-2</c:v>
                </c:pt>
                <c:pt idx="30">
                  <c:v>0.18847448352989651</c:v>
                </c:pt>
                <c:pt idx="31">
                  <c:v>0.10882141801609446</c:v>
                </c:pt>
                <c:pt idx="32">
                  <c:v>2.7821627346368588E-2</c:v>
                </c:pt>
                <c:pt idx="33">
                  <c:v>-0.11780506488071274</c:v>
                </c:pt>
                <c:pt idx="34">
                  <c:v>-7.2041342521161178E-2</c:v>
                </c:pt>
                <c:pt idx="35">
                  <c:v>3.6306353143817145E-2</c:v>
                </c:pt>
                <c:pt idx="36">
                  <c:v>1.3728118035915605E-2</c:v>
                </c:pt>
                <c:pt idx="37">
                  <c:v>-0.11113685575648109</c:v>
                </c:pt>
                <c:pt idx="38">
                  <c:v>0.10246676661000048</c:v>
                </c:pt>
                <c:pt idx="39">
                  <c:v>1.4343323257795118E-3</c:v>
                </c:pt>
                <c:pt idx="40">
                  <c:v>5.6178975583468918E-2</c:v>
                </c:pt>
                <c:pt idx="41">
                  <c:v>0.12036094569132778</c:v>
                </c:pt>
                <c:pt idx="42">
                  <c:v>-0.29254074461090473</c:v>
                </c:pt>
                <c:pt idx="43">
                  <c:v>-3.0457826751297976E-2</c:v>
                </c:pt>
                <c:pt idx="44">
                  <c:v>-1.4971485712732061E-2</c:v>
                </c:pt>
                <c:pt idx="45">
                  <c:v>9.8183520904133736E-2</c:v>
                </c:pt>
                <c:pt idx="46">
                  <c:v>2.5016725809351617E-2</c:v>
                </c:pt>
                <c:pt idx="47">
                  <c:v>-0.17005204152341721</c:v>
                </c:pt>
                <c:pt idx="48">
                  <c:v>-0.12755173901933689</c:v>
                </c:pt>
                <c:pt idx="49">
                  <c:v>1.7218069061770422E-3</c:v>
                </c:pt>
                <c:pt idx="50">
                  <c:v>-8.0556637329262243E-2</c:v>
                </c:pt>
                <c:pt idx="51">
                  <c:v>-7.0509976347560427E-2</c:v>
                </c:pt>
                <c:pt idx="52">
                  <c:v>1.2954015360142049E-2</c:v>
                </c:pt>
                <c:pt idx="53">
                  <c:v>7.1391818636430238E-2</c:v>
                </c:pt>
                <c:pt idx="54">
                  <c:v>-6.064713200991656E-2</c:v>
                </c:pt>
                <c:pt idx="55">
                  <c:v>0.1164214774119991</c:v>
                </c:pt>
                <c:pt idx="56">
                  <c:v>2.8501934351271505E-2</c:v>
                </c:pt>
                <c:pt idx="57">
                  <c:v>-0.16190247380952857</c:v>
                </c:pt>
                <c:pt idx="58">
                  <c:v>7.8255222363909384E-4</c:v>
                </c:pt>
                <c:pt idx="59">
                  <c:v>0.16181687262919975</c:v>
                </c:pt>
                <c:pt idx="60">
                  <c:v>-3.3080882127270561E-2</c:v>
                </c:pt>
                <c:pt idx="61">
                  <c:v>-4.4395039738565817E-2</c:v>
                </c:pt>
                <c:pt idx="62">
                  <c:v>-1.1141495526949459E-2</c:v>
                </c:pt>
                <c:pt idx="63">
                  <c:v>0.14843359008736295</c:v>
                </c:pt>
                <c:pt idx="64">
                  <c:v>-6.8292945771961197E-2</c:v>
                </c:pt>
                <c:pt idx="65">
                  <c:v>-2.0569702038050312E-2</c:v>
                </c:pt>
                <c:pt idx="66">
                  <c:v>-0.20303385770132901</c:v>
                </c:pt>
                <c:pt idx="67">
                  <c:v>0.18461236105003309</c:v>
                </c:pt>
                <c:pt idx="68">
                  <c:v>-0.10040314327440199</c:v>
                </c:pt>
                <c:pt idx="69">
                  <c:v>0.14468765523348154</c:v>
                </c:pt>
                <c:pt idx="70">
                  <c:v>-5.4699759003557662E-2</c:v>
                </c:pt>
                <c:pt idx="71">
                  <c:v>9.0543140158187499E-2</c:v>
                </c:pt>
                <c:pt idx="72">
                  <c:v>-1.8967957434129937E-2</c:v>
                </c:pt>
                <c:pt idx="73">
                  <c:v>-0.17364910552231427</c:v>
                </c:pt>
                <c:pt idx="74">
                  <c:v>2.0157567776126997E-2</c:v>
                </c:pt>
                <c:pt idx="75">
                  <c:v>4.1116603787986466E-3</c:v>
                </c:pt>
                <c:pt idx="76">
                  <c:v>-8.4600286966195801E-2</c:v>
                </c:pt>
                <c:pt idx="77">
                  <c:v>0.13619411931842401</c:v>
                </c:pt>
                <c:pt idx="78">
                  <c:v>0.15282401284557426</c:v>
                </c:pt>
                <c:pt idx="79">
                  <c:v>9.363633715923847E-2</c:v>
                </c:pt>
                <c:pt idx="80">
                  <c:v>6.3062904042617329E-2</c:v>
                </c:pt>
                <c:pt idx="81">
                  <c:v>2.0215491948673912E-2</c:v>
                </c:pt>
                <c:pt idx="82">
                  <c:v>0.10163959334989717</c:v>
                </c:pt>
                <c:pt idx="83">
                  <c:v>-0.10652039524408606</c:v>
                </c:pt>
                <c:pt idx="84">
                  <c:v>5.7323845825584453E-2</c:v>
                </c:pt>
                <c:pt idx="85">
                  <c:v>8.4351452563192833E-2</c:v>
                </c:pt>
                <c:pt idx="86">
                  <c:v>0.10824523225858831</c:v>
                </c:pt>
                <c:pt idx="87">
                  <c:v>9.4810862264263773E-2</c:v>
                </c:pt>
                <c:pt idx="88">
                  <c:v>-8.4455749495620888E-2</c:v>
                </c:pt>
                <c:pt idx="89">
                  <c:v>0.13868611372081849</c:v>
                </c:pt>
                <c:pt idx="90">
                  <c:v>8.9118423484340639E-2</c:v>
                </c:pt>
                <c:pt idx="91">
                  <c:v>-0.19509497388708344</c:v>
                </c:pt>
                <c:pt idx="92">
                  <c:v>8.2343305830172894E-2</c:v>
                </c:pt>
                <c:pt idx="93">
                  <c:v>-3.2591263160505181E-2</c:v>
                </c:pt>
                <c:pt idx="94">
                  <c:v>-9.5987519697471546E-2</c:v>
                </c:pt>
                <c:pt idx="95">
                  <c:v>-6.068051286054226E-3</c:v>
                </c:pt>
                <c:pt idx="96">
                  <c:v>-9.4812086501957299E-2</c:v>
                </c:pt>
                <c:pt idx="97">
                  <c:v>9.2672014702079503E-2</c:v>
                </c:pt>
                <c:pt idx="98">
                  <c:v>4.0148015573047105E-2</c:v>
                </c:pt>
                <c:pt idx="99">
                  <c:v>-3.6951508490840237E-2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3-A54E-BEA8-AA5E13A4C75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GBM!$G$24:$DB$24</c:f>
              <c:numCache>
                <c:formatCode>General</c:formatCode>
                <c:ptCount val="100"/>
                <c:pt idx="0">
                  <c:v>0.12251904076120997</c:v>
                </c:pt>
                <c:pt idx="1">
                  <c:v>-3.915067612757845E-2</c:v>
                </c:pt>
                <c:pt idx="2">
                  <c:v>0.17489703676779234</c:v>
                </c:pt>
                <c:pt idx="3">
                  <c:v>-0.1172604314727282</c:v>
                </c:pt>
                <c:pt idx="4">
                  <c:v>7.3612566840076887E-2</c:v>
                </c:pt>
                <c:pt idx="5">
                  <c:v>-0.10177625892016329</c:v>
                </c:pt>
                <c:pt idx="6">
                  <c:v>0.11910043954567072</c:v>
                </c:pt>
                <c:pt idx="7">
                  <c:v>-0.12764474886525967</c:v>
                </c:pt>
                <c:pt idx="8">
                  <c:v>-5.5964508771126444E-2</c:v>
                </c:pt>
                <c:pt idx="9">
                  <c:v>0.14734810989752686</c:v>
                </c:pt>
                <c:pt idx="10">
                  <c:v>-0.11817075844852359</c:v>
                </c:pt>
                <c:pt idx="11">
                  <c:v>-5.8248682016835467E-2</c:v>
                </c:pt>
                <c:pt idx="12">
                  <c:v>-0.12754623396436948</c:v>
                </c:pt>
                <c:pt idx="13">
                  <c:v>-5.8346866399626246E-2</c:v>
                </c:pt>
                <c:pt idx="14">
                  <c:v>-3.8596353865282637E-2</c:v>
                </c:pt>
                <c:pt idx="15">
                  <c:v>7.8456854639875798E-2</c:v>
                </c:pt>
                <c:pt idx="16">
                  <c:v>-1.8394445637369954E-2</c:v>
                </c:pt>
                <c:pt idx="17">
                  <c:v>4.155811936460186E-2</c:v>
                </c:pt>
                <c:pt idx="18">
                  <c:v>6.1736669685042322E-2</c:v>
                </c:pt>
                <c:pt idx="19">
                  <c:v>-8.6572456147476756E-3</c:v>
                </c:pt>
                <c:pt idx="20">
                  <c:v>0.18700485109822557</c:v>
                </c:pt>
                <c:pt idx="21">
                  <c:v>-5.0068008228871023E-2</c:v>
                </c:pt>
                <c:pt idx="22">
                  <c:v>-4.7551430597720719E-2</c:v>
                </c:pt>
                <c:pt idx="23">
                  <c:v>-4.9415493290200951E-2</c:v>
                </c:pt>
                <c:pt idx="24">
                  <c:v>-8.696039793498582E-2</c:v>
                </c:pt>
                <c:pt idx="25">
                  <c:v>4.2608488084131084E-2</c:v>
                </c:pt>
                <c:pt idx="26">
                  <c:v>2.9034841704989767E-2</c:v>
                </c:pt>
                <c:pt idx="27">
                  <c:v>7.9033616067531481E-2</c:v>
                </c:pt>
                <c:pt idx="28">
                  <c:v>-5.0993822310380334E-2</c:v>
                </c:pt>
                <c:pt idx="29">
                  <c:v>6.8439808506588875E-3</c:v>
                </c:pt>
                <c:pt idx="30">
                  <c:v>0.1982746280224581</c:v>
                </c:pt>
                <c:pt idx="31">
                  <c:v>-6.768707584191036E-2</c:v>
                </c:pt>
                <c:pt idx="32">
                  <c:v>0.10165525269209225</c:v>
                </c:pt>
                <c:pt idx="33">
                  <c:v>6.0633406930746862E-2</c:v>
                </c:pt>
                <c:pt idx="34">
                  <c:v>0.15387246656976145</c:v>
                </c:pt>
                <c:pt idx="35">
                  <c:v>8.1665502709404786E-2</c:v>
                </c:pt>
                <c:pt idx="36">
                  <c:v>-8.3629110683099528E-2</c:v>
                </c:pt>
                <c:pt idx="37">
                  <c:v>0.20911672338065648</c:v>
                </c:pt>
                <c:pt idx="38">
                  <c:v>-7.7461262231839023E-2</c:v>
                </c:pt>
                <c:pt idx="39">
                  <c:v>0.1764324202436833</c:v>
                </c:pt>
                <c:pt idx="40">
                  <c:v>-8.3900823316942832E-2</c:v>
                </c:pt>
                <c:pt idx="41">
                  <c:v>-0.15648972717437731</c:v>
                </c:pt>
                <c:pt idx="42">
                  <c:v>-4.3616484028301088E-2</c:v>
                </c:pt>
                <c:pt idx="43">
                  <c:v>-0.1665341490990675</c:v>
                </c:pt>
                <c:pt idx="44">
                  <c:v>2.236472420650458E-2</c:v>
                </c:pt>
                <c:pt idx="45">
                  <c:v>-4.2577451360994348E-2</c:v>
                </c:pt>
                <c:pt idx="46">
                  <c:v>-3.4848502300520182E-2</c:v>
                </c:pt>
                <c:pt idx="47">
                  <c:v>9.1550383472918297E-3</c:v>
                </c:pt>
                <c:pt idx="48">
                  <c:v>0.10104562110785371</c:v>
                </c:pt>
                <c:pt idx="49">
                  <c:v>-6.3838876158939337E-2</c:v>
                </c:pt>
                <c:pt idx="50">
                  <c:v>-5.0448832303425867E-2</c:v>
                </c:pt>
                <c:pt idx="51">
                  <c:v>-0.19374489928474925</c:v>
                </c:pt>
                <c:pt idx="52">
                  <c:v>0.16239914781049716</c:v>
                </c:pt>
                <c:pt idx="53">
                  <c:v>-6.9814842562530871E-2</c:v>
                </c:pt>
                <c:pt idx="54">
                  <c:v>-4.2964460092706144E-2</c:v>
                </c:pt>
                <c:pt idx="55">
                  <c:v>2.7770725373977373E-2</c:v>
                </c:pt>
                <c:pt idx="56">
                  <c:v>-0.12933494755410188</c:v>
                </c:pt>
                <c:pt idx="57">
                  <c:v>8.2949594984920313E-2</c:v>
                </c:pt>
                <c:pt idx="58">
                  <c:v>-6.7264059570707399E-2</c:v>
                </c:pt>
                <c:pt idx="59">
                  <c:v>6.352831399156969E-2</c:v>
                </c:pt>
                <c:pt idx="60">
                  <c:v>0.16609703189697178</c:v>
                </c:pt>
                <c:pt idx="61">
                  <c:v>-2.3470729210694374E-2</c:v>
                </c:pt>
                <c:pt idx="62">
                  <c:v>-7.8534279832726456E-2</c:v>
                </c:pt>
                <c:pt idx="63">
                  <c:v>-1.676037966365819E-2</c:v>
                </c:pt>
                <c:pt idx="64">
                  <c:v>-6.654749534129728E-2</c:v>
                </c:pt>
                <c:pt idx="65">
                  <c:v>0.16511910266877139</c:v>
                </c:pt>
                <c:pt idx="66">
                  <c:v>2.1174553155536763E-2</c:v>
                </c:pt>
                <c:pt idx="67">
                  <c:v>0.17687875370698547</c:v>
                </c:pt>
                <c:pt idx="68">
                  <c:v>-0.17287503115668748</c:v>
                </c:pt>
                <c:pt idx="69">
                  <c:v>-9.4967814791129812E-2</c:v>
                </c:pt>
                <c:pt idx="70">
                  <c:v>4.8058129450476994E-2</c:v>
                </c:pt>
                <c:pt idx="71">
                  <c:v>2.3278753384025413E-3</c:v>
                </c:pt>
                <c:pt idx="72">
                  <c:v>4.1608772750687528E-2</c:v>
                </c:pt>
                <c:pt idx="73">
                  <c:v>-4.8277702965957986E-2</c:v>
                </c:pt>
                <c:pt idx="74">
                  <c:v>0.14957719787056092</c:v>
                </c:pt>
                <c:pt idx="75">
                  <c:v>8.1647398747503694E-2</c:v>
                </c:pt>
                <c:pt idx="76">
                  <c:v>-3.6722570470756957E-2</c:v>
                </c:pt>
                <c:pt idx="77">
                  <c:v>0.13859457677859363</c:v>
                </c:pt>
                <c:pt idx="78">
                  <c:v>5.081953191517849E-2</c:v>
                </c:pt>
                <c:pt idx="79">
                  <c:v>-5.4617086150030685E-3</c:v>
                </c:pt>
                <c:pt idx="80">
                  <c:v>-1.2281553997169441E-2</c:v>
                </c:pt>
                <c:pt idx="81">
                  <c:v>-0.11642872613921569</c:v>
                </c:pt>
                <c:pt idx="82">
                  <c:v>-7.9623420112095653E-2</c:v>
                </c:pt>
                <c:pt idx="83">
                  <c:v>7.4849975721930695E-2</c:v>
                </c:pt>
                <c:pt idx="84">
                  <c:v>-0.14625954285355908</c:v>
                </c:pt>
                <c:pt idx="85">
                  <c:v>-5.5302156786948602E-2</c:v>
                </c:pt>
                <c:pt idx="86">
                  <c:v>-0.11748279365707648</c:v>
                </c:pt>
                <c:pt idx="87">
                  <c:v>-2.4594072475841566E-2</c:v>
                </c:pt>
                <c:pt idx="88">
                  <c:v>2.5542674660240933E-2</c:v>
                </c:pt>
                <c:pt idx="89">
                  <c:v>6.2415564308540984E-2</c:v>
                </c:pt>
                <c:pt idx="90">
                  <c:v>-4.7339146020975116E-2</c:v>
                </c:pt>
                <c:pt idx="91">
                  <c:v>-0.14150744021194661</c:v>
                </c:pt>
                <c:pt idx="92">
                  <c:v>-0.19552608200977187</c:v>
                </c:pt>
                <c:pt idx="93">
                  <c:v>0.14951358907301271</c:v>
                </c:pt>
                <c:pt idx="94">
                  <c:v>0.10344244059144546</c:v>
                </c:pt>
                <c:pt idx="95">
                  <c:v>-8.7542588513337086E-2</c:v>
                </c:pt>
                <c:pt idx="96">
                  <c:v>-0.10838056417645887</c:v>
                </c:pt>
                <c:pt idx="97">
                  <c:v>-7.4047661186771752E-2</c:v>
                </c:pt>
                <c:pt idx="98">
                  <c:v>4.0025448897308635E-2</c:v>
                </c:pt>
                <c:pt idx="99">
                  <c:v>-4.5693818088406196E-2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3-A54E-BEA8-AA5E13A4C75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GBM!$G$25:$DB$25</c:f>
              <c:numCache>
                <c:formatCode>General</c:formatCode>
                <c:ptCount val="100"/>
                <c:pt idx="0">
                  <c:v>-9.8286443793332456E-2</c:v>
                </c:pt>
                <c:pt idx="1">
                  <c:v>-7.9340804977381052E-2</c:v>
                </c:pt>
                <c:pt idx="2">
                  <c:v>5.8127431315120853E-2</c:v>
                </c:pt>
                <c:pt idx="3">
                  <c:v>-4.6646116441446074E-3</c:v>
                </c:pt>
                <c:pt idx="4">
                  <c:v>0.1668080337361656</c:v>
                </c:pt>
                <c:pt idx="5">
                  <c:v>0.16632453121343174</c:v>
                </c:pt>
                <c:pt idx="6">
                  <c:v>4.5884207668297865E-2</c:v>
                </c:pt>
                <c:pt idx="7">
                  <c:v>-3.8558952268883187E-2</c:v>
                </c:pt>
                <c:pt idx="8">
                  <c:v>3.4835856150414986E-3</c:v>
                </c:pt>
                <c:pt idx="9">
                  <c:v>-5.1048921023985519E-4</c:v>
                </c:pt>
                <c:pt idx="10">
                  <c:v>8.1952661377495309E-2</c:v>
                </c:pt>
                <c:pt idx="11">
                  <c:v>-8.2497663626267918E-3</c:v>
                </c:pt>
                <c:pt idx="12">
                  <c:v>-0.1124978597089889</c:v>
                </c:pt>
                <c:pt idx="13">
                  <c:v>-0.12100682624149028</c:v>
                </c:pt>
                <c:pt idx="14">
                  <c:v>3.1575816796769497E-2</c:v>
                </c:pt>
                <c:pt idx="15">
                  <c:v>-7.4359859108408768E-2</c:v>
                </c:pt>
                <c:pt idx="16">
                  <c:v>-0.23065837517815746</c:v>
                </c:pt>
                <c:pt idx="17">
                  <c:v>2.8007875962276975E-2</c:v>
                </c:pt>
                <c:pt idx="18">
                  <c:v>-0.17511710248573659</c:v>
                </c:pt>
                <c:pt idx="19">
                  <c:v>0.16533187349905185</c:v>
                </c:pt>
                <c:pt idx="20">
                  <c:v>1.3382239916903569E-2</c:v>
                </c:pt>
                <c:pt idx="21">
                  <c:v>-2.2042228358128649E-2</c:v>
                </c:pt>
                <c:pt idx="22">
                  <c:v>-0.23328728877120228</c:v>
                </c:pt>
                <c:pt idx="23">
                  <c:v>-8.5323392164502132E-2</c:v>
                </c:pt>
                <c:pt idx="24">
                  <c:v>4.5615280192154273E-2</c:v>
                </c:pt>
                <c:pt idx="25">
                  <c:v>-0.10733609243587844</c:v>
                </c:pt>
                <c:pt idx="26">
                  <c:v>3.6211457775904336E-2</c:v>
                </c:pt>
                <c:pt idx="27">
                  <c:v>-0.10847464368709166</c:v>
                </c:pt>
                <c:pt idx="28">
                  <c:v>-6.371551843975326E-2</c:v>
                </c:pt>
                <c:pt idx="29">
                  <c:v>-9.7976062923978945E-3</c:v>
                </c:pt>
                <c:pt idx="30">
                  <c:v>4.0073305815372176E-2</c:v>
                </c:pt>
                <c:pt idx="31">
                  <c:v>1.4999225288418315E-2</c:v>
                </c:pt>
                <c:pt idx="32">
                  <c:v>3.9191923622318658E-2</c:v>
                </c:pt>
                <c:pt idx="33">
                  <c:v>-0.18124078275238173</c:v>
                </c:pt>
                <c:pt idx="34">
                  <c:v>0.23167732149882969</c:v>
                </c:pt>
                <c:pt idx="35">
                  <c:v>-1.874956242076227E-2</c:v>
                </c:pt>
                <c:pt idx="36">
                  <c:v>-0.14511684187851864</c:v>
                </c:pt>
                <c:pt idx="37">
                  <c:v>3.9393022427665784E-2</c:v>
                </c:pt>
                <c:pt idx="38">
                  <c:v>0.10753274566640257</c:v>
                </c:pt>
                <c:pt idx="39">
                  <c:v>2.4927355259730083E-2</c:v>
                </c:pt>
                <c:pt idx="40">
                  <c:v>-9.0165414382517073E-2</c:v>
                </c:pt>
                <c:pt idx="41">
                  <c:v>7.8108504783945765E-2</c:v>
                </c:pt>
                <c:pt idx="42">
                  <c:v>-5.1743539272273542E-2</c:v>
                </c:pt>
                <c:pt idx="43">
                  <c:v>2.805996294534413E-2</c:v>
                </c:pt>
                <c:pt idx="44">
                  <c:v>1.1489518613015622E-2</c:v>
                </c:pt>
                <c:pt idx="45">
                  <c:v>0.17813779293041709</c:v>
                </c:pt>
                <c:pt idx="46">
                  <c:v>-4.7534448648944808E-2</c:v>
                </c:pt>
                <c:pt idx="47">
                  <c:v>1.4132388440579166E-2</c:v>
                </c:pt>
                <c:pt idx="48">
                  <c:v>-0.18107055074864811</c:v>
                </c:pt>
                <c:pt idx="49">
                  <c:v>-2.4073047633185213E-2</c:v>
                </c:pt>
                <c:pt idx="50">
                  <c:v>0.10088911345890082</c:v>
                </c:pt>
                <c:pt idx="51">
                  <c:v>-0.10159605982863906</c:v>
                </c:pt>
                <c:pt idx="52">
                  <c:v>-7.0591292404233091E-2</c:v>
                </c:pt>
                <c:pt idx="53">
                  <c:v>-0.10224017719233656</c:v>
                </c:pt>
                <c:pt idx="54">
                  <c:v>-0.10572511820291675</c:v>
                </c:pt>
                <c:pt idx="55">
                  <c:v>0.14884533241218573</c:v>
                </c:pt>
                <c:pt idx="56">
                  <c:v>0.29516332542226448</c:v>
                </c:pt>
                <c:pt idx="57">
                  <c:v>-6.7131954043253783E-2</c:v>
                </c:pt>
                <c:pt idx="58">
                  <c:v>-0.13614981033312515</c:v>
                </c:pt>
                <c:pt idx="59">
                  <c:v>2.4017770470226251E-2</c:v>
                </c:pt>
                <c:pt idx="60">
                  <c:v>-0.18363513239994045</c:v>
                </c:pt>
                <c:pt idx="61">
                  <c:v>-2.8516165209465334E-2</c:v>
                </c:pt>
                <c:pt idx="62">
                  <c:v>-1.7600653594793216E-2</c:v>
                </c:pt>
                <c:pt idx="63">
                  <c:v>-3.2021306211636208E-2</c:v>
                </c:pt>
                <c:pt idx="64">
                  <c:v>-0.13777158570081846</c:v>
                </c:pt>
                <c:pt idx="65">
                  <c:v>0.25030289128065808</c:v>
                </c:pt>
                <c:pt idx="66">
                  <c:v>-6.7592527485122234E-2</c:v>
                </c:pt>
                <c:pt idx="67">
                  <c:v>-3.165762401453031E-2</c:v>
                </c:pt>
                <c:pt idx="68">
                  <c:v>-2.9576412400480801E-2</c:v>
                </c:pt>
                <c:pt idx="69">
                  <c:v>0.14641310186933698</c:v>
                </c:pt>
                <c:pt idx="70">
                  <c:v>6.182088104521935E-3</c:v>
                </c:pt>
                <c:pt idx="71">
                  <c:v>-0.10481795414558051</c:v>
                </c:pt>
                <c:pt idx="72">
                  <c:v>-7.7926282371975408E-2</c:v>
                </c:pt>
                <c:pt idx="73">
                  <c:v>3.91475687363841E-2</c:v>
                </c:pt>
                <c:pt idx="74">
                  <c:v>-3.1806991452848425E-2</c:v>
                </c:pt>
                <c:pt idx="75">
                  <c:v>-2.353030835461048E-2</c:v>
                </c:pt>
                <c:pt idx="76">
                  <c:v>0.17172390127118881</c:v>
                </c:pt>
                <c:pt idx="77">
                  <c:v>-0.12503841023023776</c:v>
                </c:pt>
                <c:pt idx="78">
                  <c:v>-2.3740692162326452E-2</c:v>
                </c:pt>
                <c:pt idx="79">
                  <c:v>5.9450563517665214E-2</c:v>
                </c:pt>
                <c:pt idx="80">
                  <c:v>9.3914735644089406E-2</c:v>
                </c:pt>
                <c:pt idx="81">
                  <c:v>-0.15516867853293931</c:v>
                </c:pt>
                <c:pt idx="82">
                  <c:v>0.12174667338149664</c:v>
                </c:pt>
                <c:pt idx="83">
                  <c:v>9.3121659402270573E-2</c:v>
                </c:pt>
                <c:pt idx="84">
                  <c:v>1.5679644008132643E-2</c:v>
                </c:pt>
                <c:pt idx="85">
                  <c:v>-3.1056238497408822E-2</c:v>
                </c:pt>
                <c:pt idx="86">
                  <c:v>-0.12070195725199884</c:v>
                </c:pt>
                <c:pt idx="87">
                  <c:v>0.15416554497676438</c:v>
                </c:pt>
                <c:pt idx="88">
                  <c:v>1.1255146939755933E-2</c:v>
                </c:pt>
                <c:pt idx="89">
                  <c:v>-3.8425955779215343E-2</c:v>
                </c:pt>
                <c:pt idx="90">
                  <c:v>8.3379068109388679E-2</c:v>
                </c:pt>
                <c:pt idx="91">
                  <c:v>-5.0544739104137475E-2</c:v>
                </c:pt>
                <c:pt idx="92">
                  <c:v>-0.10390194591728708</c:v>
                </c:pt>
                <c:pt idx="93">
                  <c:v>4.0515485410664229E-2</c:v>
                </c:pt>
                <c:pt idx="94">
                  <c:v>8.3004568657250935E-2</c:v>
                </c:pt>
                <c:pt idx="95">
                  <c:v>-4.4751412004492862E-2</c:v>
                </c:pt>
                <c:pt idx="96">
                  <c:v>-2.8555129369743987E-2</c:v>
                </c:pt>
                <c:pt idx="97">
                  <c:v>5.4337461252895305E-2</c:v>
                </c:pt>
                <c:pt idx="98">
                  <c:v>3.3711139422550683E-2</c:v>
                </c:pt>
                <c:pt idx="99">
                  <c:v>-5.9527282471566391E-2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3-A54E-BEA8-AA5E13A4C75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GBM!$G$26:$DB$26</c:f>
              <c:numCache>
                <c:formatCode>General</c:formatCode>
                <c:ptCount val="100"/>
                <c:pt idx="0">
                  <c:v>8.151050400656365E-2</c:v>
                </c:pt>
                <c:pt idx="1">
                  <c:v>-6.8789613756670046E-2</c:v>
                </c:pt>
                <c:pt idx="2">
                  <c:v>0.12260336730456403</c:v>
                </c:pt>
                <c:pt idx="3">
                  <c:v>-4.0866809673363617E-3</c:v>
                </c:pt>
                <c:pt idx="4">
                  <c:v>5.148486710301671E-2</c:v>
                </c:pt>
                <c:pt idx="5">
                  <c:v>3.1615204133228512E-2</c:v>
                </c:pt>
                <c:pt idx="6">
                  <c:v>3.8431695242278824E-2</c:v>
                </c:pt>
                <c:pt idx="7">
                  <c:v>-8.6115427859204452E-2</c:v>
                </c:pt>
                <c:pt idx="8">
                  <c:v>-2.3354263752527117E-2</c:v>
                </c:pt>
                <c:pt idx="9">
                  <c:v>5.5975066884011937E-2</c:v>
                </c:pt>
                <c:pt idx="10">
                  <c:v>-3.6886588747629422E-2</c:v>
                </c:pt>
                <c:pt idx="11">
                  <c:v>-0.12093770343389559</c:v>
                </c:pt>
                <c:pt idx="12">
                  <c:v>1.0810804868491466E-2</c:v>
                </c:pt>
                <c:pt idx="13">
                  <c:v>7.5884380658710449E-2</c:v>
                </c:pt>
                <c:pt idx="14">
                  <c:v>3.7857741676742468E-2</c:v>
                </c:pt>
                <c:pt idx="15">
                  <c:v>-0.15034518921555357</c:v>
                </c:pt>
                <c:pt idx="16">
                  <c:v>1.5468888169120971E-2</c:v>
                </c:pt>
                <c:pt idx="17">
                  <c:v>6.5495534212778421E-3</c:v>
                </c:pt>
                <c:pt idx="18">
                  <c:v>8.775545428803563E-3</c:v>
                </c:pt>
                <c:pt idx="19">
                  <c:v>-0.12683875275186107</c:v>
                </c:pt>
                <c:pt idx="20">
                  <c:v>-1.9191904770205022E-3</c:v>
                </c:pt>
                <c:pt idx="21">
                  <c:v>0.14919599829610466</c:v>
                </c:pt>
                <c:pt idx="22">
                  <c:v>2.9983182385375409E-2</c:v>
                </c:pt>
                <c:pt idx="23">
                  <c:v>0.11959158944251909</c:v>
                </c:pt>
                <c:pt idx="24">
                  <c:v>-4.9841449940421979E-2</c:v>
                </c:pt>
                <c:pt idx="25">
                  <c:v>5.6093481142623573E-2</c:v>
                </c:pt>
                <c:pt idx="26">
                  <c:v>-0.18301852931862173</c:v>
                </c:pt>
                <c:pt idx="27">
                  <c:v>0.11804718784213569</c:v>
                </c:pt>
                <c:pt idx="28">
                  <c:v>0.22107604582526086</c:v>
                </c:pt>
                <c:pt idx="29">
                  <c:v>2.8940430707586725E-2</c:v>
                </c:pt>
                <c:pt idx="30">
                  <c:v>9.973703972830833E-2</c:v>
                </c:pt>
                <c:pt idx="31">
                  <c:v>4.6878155641055519E-3</c:v>
                </c:pt>
                <c:pt idx="32">
                  <c:v>6.0362127578636071E-2</c:v>
                </c:pt>
                <c:pt idx="33">
                  <c:v>6.982544619881681E-2</c:v>
                </c:pt>
                <c:pt idx="34">
                  <c:v>1.28319013223179E-2</c:v>
                </c:pt>
                <c:pt idx="35">
                  <c:v>-8.4345715476658936E-2</c:v>
                </c:pt>
                <c:pt idx="36">
                  <c:v>-3.0399412722315996E-2</c:v>
                </c:pt>
                <c:pt idx="37">
                  <c:v>-2.031952073360152E-2</c:v>
                </c:pt>
                <c:pt idx="38">
                  <c:v>3.455846380793131E-2</c:v>
                </c:pt>
                <c:pt idx="39">
                  <c:v>-3.6031641721436983E-2</c:v>
                </c:pt>
                <c:pt idx="40">
                  <c:v>0.13820221520793627</c:v>
                </c:pt>
                <c:pt idx="41">
                  <c:v>-2.0667528229297266E-2</c:v>
                </c:pt>
                <c:pt idx="42">
                  <c:v>-4.621468774420695E-2</c:v>
                </c:pt>
                <c:pt idx="43">
                  <c:v>5.8535966585374501E-2</c:v>
                </c:pt>
                <c:pt idx="44">
                  <c:v>-1.1924986132901001E-2</c:v>
                </c:pt>
                <c:pt idx="45">
                  <c:v>0.10666539883346982</c:v>
                </c:pt>
                <c:pt idx="46">
                  <c:v>7.5460563269170722E-2</c:v>
                </c:pt>
                <c:pt idx="47">
                  <c:v>-3.6019233893445524E-2</c:v>
                </c:pt>
                <c:pt idx="48">
                  <c:v>-2.5212110943611671E-3</c:v>
                </c:pt>
                <c:pt idx="49">
                  <c:v>-3.4566263612197987E-2</c:v>
                </c:pt>
                <c:pt idx="50">
                  <c:v>2.5455932285555306E-2</c:v>
                </c:pt>
                <c:pt idx="51">
                  <c:v>-0.2555733824713991</c:v>
                </c:pt>
                <c:pt idx="52">
                  <c:v>-0.19680227384943305</c:v>
                </c:pt>
                <c:pt idx="53">
                  <c:v>-0.14201317298495886</c:v>
                </c:pt>
                <c:pt idx="54">
                  <c:v>-0.13258272653074768</c:v>
                </c:pt>
                <c:pt idx="55">
                  <c:v>-1.1688097281592116E-2</c:v>
                </c:pt>
                <c:pt idx="56">
                  <c:v>0.14865322265830325</c:v>
                </c:pt>
                <c:pt idx="57">
                  <c:v>-0.15876650599548195</c:v>
                </c:pt>
                <c:pt idx="58">
                  <c:v>1.2556855049449051E-2</c:v>
                </c:pt>
                <c:pt idx="59">
                  <c:v>-2.5038298764286416E-2</c:v>
                </c:pt>
                <c:pt idx="60">
                  <c:v>-0.13953048020111572</c:v>
                </c:pt>
                <c:pt idx="61">
                  <c:v>-5.9988490621233639E-2</c:v>
                </c:pt>
                <c:pt idx="62">
                  <c:v>1.8151037351379556E-2</c:v>
                </c:pt>
                <c:pt idx="63">
                  <c:v>-1.0836529283403604E-2</c:v>
                </c:pt>
                <c:pt idx="64">
                  <c:v>-3.0944512846305415E-4</c:v>
                </c:pt>
                <c:pt idx="65">
                  <c:v>-8.7154431884217121E-2</c:v>
                </c:pt>
                <c:pt idx="66">
                  <c:v>7.8271400958800058E-2</c:v>
                </c:pt>
                <c:pt idx="67">
                  <c:v>-4.2724957502955727E-2</c:v>
                </c:pt>
                <c:pt idx="68">
                  <c:v>9.3276830785217119E-2</c:v>
                </c:pt>
                <c:pt idx="69">
                  <c:v>-0.1549280133086578</c:v>
                </c:pt>
                <c:pt idx="70">
                  <c:v>9.7424641069811732E-2</c:v>
                </c:pt>
                <c:pt idx="71">
                  <c:v>4.0786718208380743E-2</c:v>
                </c:pt>
                <c:pt idx="72">
                  <c:v>0.24035341683385317</c:v>
                </c:pt>
                <c:pt idx="73">
                  <c:v>0.14209626403739919</c:v>
                </c:pt>
                <c:pt idx="74">
                  <c:v>1.6197223075119834E-2</c:v>
                </c:pt>
                <c:pt idx="75">
                  <c:v>1.2081852142874685E-2</c:v>
                </c:pt>
                <c:pt idx="76">
                  <c:v>-1.0362650522022157E-2</c:v>
                </c:pt>
                <c:pt idx="77">
                  <c:v>-5.5499131215983703E-3</c:v>
                </c:pt>
                <c:pt idx="78">
                  <c:v>-7.4723393511720096E-2</c:v>
                </c:pt>
                <c:pt idx="79">
                  <c:v>8.8338924222781973E-2</c:v>
                </c:pt>
                <c:pt idx="80">
                  <c:v>-0.13917230215116616</c:v>
                </c:pt>
                <c:pt idx="81">
                  <c:v>1.9395105332869582E-3</c:v>
                </c:pt>
                <c:pt idx="82">
                  <c:v>7.0975863052486945E-2</c:v>
                </c:pt>
                <c:pt idx="83">
                  <c:v>-7.2407071066779377E-2</c:v>
                </c:pt>
                <c:pt idx="84">
                  <c:v>0.18889127765828378</c:v>
                </c:pt>
                <c:pt idx="85">
                  <c:v>-1.2141939126806247E-2</c:v>
                </c:pt>
                <c:pt idx="86">
                  <c:v>3.638499900416306E-2</c:v>
                </c:pt>
                <c:pt idx="87">
                  <c:v>-3.2827924355571768E-2</c:v>
                </c:pt>
                <c:pt idx="88">
                  <c:v>-3.5715537266769834E-2</c:v>
                </c:pt>
                <c:pt idx="89">
                  <c:v>-0.12516179338138425</c:v>
                </c:pt>
                <c:pt idx="90">
                  <c:v>-7.9486841973906291E-2</c:v>
                </c:pt>
                <c:pt idx="91">
                  <c:v>-7.7424151181499257E-2</c:v>
                </c:pt>
                <c:pt idx="92">
                  <c:v>4.5693791609051765E-2</c:v>
                </c:pt>
                <c:pt idx="93">
                  <c:v>-6.9669802075984541E-2</c:v>
                </c:pt>
                <c:pt idx="94">
                  <c:v>0.1946274102435083</c:v>
                </c:pt>
                <c:pt idx="95">
                  <c:v>2.8802427411456367E-2</c:v>
                </c:pt>
                <c:pt idx="96">
                  <c:v>-0.17940241772173915</c:v>
                </c:pt>
                <c:pt idx="97">
                  <c:v>-3.9433402292271172E-2</c:v>
                </c:pt>
                <c:pt idx="98">
                  <c:v>0.13756224911180512</c:v>
                </c:pt>
                <c:pt idx="99">
                  <c:v>-9.2387147361424504E-2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13-A54E-BEA8-AA5E13A4C75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GBM!$G$27:$DB$27</c:f>
              <c:numCache>
                <c:formatCode>General</c:formatCode>
                <c:ptCount val="100"/>
                <c:pt idx="0">
                  <c:v>0.10544594431274246</c:v>
                </c:pt>
                <c:pt idx="1">
                  <c:v>-0.25737413196568032</c:v>
                </c:pt>
                <c:pt idx="2">
                  <c:v>0.19536981232094344</c:v>
                </c:pt>
                <c:pt idx="3">
                  <c:v>0.30910836330850272</c:v>
                </c:pt>
                <c:pt idx="4">
                  <c:v>-0.10602520142477811</c:v>
                </c:pt>
                <c:pt idx="5">
                  <c:v>0.11193349316498374</c:v>
                </c:pt>
                <c:pt idx="6">
                  <c:v>7.3411914316142066E-2</c:v>
                </c:pt>
                <c:pt idx="7">
                  <c:v>4.1630201685554251E-2</c:v>
                </c:pt>
                <c:pt idx="8">
                  <c:v>-2.0896619235354741E-2</c:v>
                </c:pt>
                <c:pt idx="9">
                  <c:v>0.14144242656942094</c:v>
                </c:pt>
                <c:pt idx="10">
                  <c:v>2.4149375644986339E-2</c:v>
                </c:pt>
                <c:pt idx="11">
                  <c:v>2.8897086861893835E-3</c:v>
                </c:pt>
                <c:pt idx="12">
                  <c:v>-9.2756355686356706E-2</c:v>
                </c:pt>
                <c:pt idx="13">
                  <c:v>1.4240861881587128E-2</c:v>
                </c:pt>
                <c:pt idx="14">
                  <c:v>5.1573809007898291E-2</c:v>
                </c:pt>
                <c:pt idx="15">
                  <c:v>-0.1804812805125342</c:v>
                </c:pt>
                <c:pt idx="16">
                  <c:v>8.3522156905292494E-2</c:v>
                </c:pt>
                <c:pt idx="17">
                  <c:v>-0.21001758130788067</c:v>
                </c:pt>
                <c:pt idx="18">
                  <c:v>6.7375723072199925E-2</c:v>
                </c:pt>
                <c:pt idx="19">
                  <c:v>0.10183234790024545</c:v>
                </c:pt>
                <c:pt idx="20">
                  <c:v>0.11310806107937382</c:v>
                </c:pt>
                <c:pt idx="21">
                  <c:v>-5.3590090184542742E-2</c:v>
                </c:pt>
                <c:pt idx="22">
                  <c:v>5.5373351095602298E-2</c:v>
                </c:pt>
                <c:pt idx="23">
                  <c:v>0.10746572461888303</c:v>
                </c:pt>
                <c:pt idx="24">
                  <c:v>3.7766497884500351E-2</c:v>
                </c:pt>
                <c:pt idx="25">
                  <c:v>-0.12995010708496343</c:v>
                </c:pt>
                <c:pt idx="26">
                  <c:v>-6.7544680515120845E-2</c:v>
                </c:pt>
                <c:pt idx="27">
                  <c:v>-0.26043709939407028</c:v>
                </c:pt>
                <c:pt idx="28">
                  <c:v>-1.2401478196913628E-2</c:v>
                </c:pt>
                <c:pt idx="29">
                  <c:v>-9.0719025408795673E-2</c:v>
                </c:pt>
                <c:pt idx="30">
                  <c:v>-0.25492091815094114</c:v>
                </c:pt>
                <c:pt idx="31">
                  <c:v>-1.4198567020832987E-2</c:v>
                </c:pt>
                <c:pt idx="32">
                  <c:v>2.735790100297919E-2</c:v>
                </c:pt>
                <c:pt idx="33">
                  <c:v>-2.6518966012478346E-2</c:v>
                </c:pt>
                <c:pt idx="34">
                  <c:v>-7.8957424627479039E-2</c:v>
                </c:pt>
                <c:pt idx="35">
                  <c:v>0.10108179416661617</c:v>
                </c:pt>
                <c:pt idx="36">
                  <c:v>-1.0481348718633104E-2</c:v>
                </c:pt>
                <c:pt idx="37">
                  <c:v>-0.2291219681189145</c:v>
                </c:pt>
                <c:pt idx="38">
                  <c:v>-3.9093638201148202E-2</c:v>
                </c:pt>
                <c:pt idx="39">
                  <c:v>4.3686460048565938E-4</c:v>
                </c:pt>
                <c:pt idx="40">
                  <c:v>-2.0421887057208446E-2</c:v>
                </c:pt>
                <c:pt idx="41">
                  <c:v>0.10327861422150607</c:v>
                </c:pt>
                <c:pt idx="42">
                  <c:v>-7.9486401508457552E-2</c:v>
                </c:pt>
                <c:pt idx="43">
                  <c:v>-6.3760872218995387E-2</c:v>
                </c:pt>
                <c:pt idx="44">
                  <c:v>2.2659454434557261E-2</c:v>
                </c:pt>
                <c:pt idx="45">
                  <c:v>-0.16127625227472764</c:v>
                </c:pt>
                <c:pt idx="46">
                  <c:v>-9.2938427083692821E-2</c:v>
                </c:pt>
                <c:pt idx="47">
                  <c:v>4.5286697478799355E-2</c:v>
                </c:pt>
                <c:pt idx="48">
                  <c:v>-0.11706459484355423</c:v>
                </c:pt>
                <c:pt idx="49">
                  <c:v>-7.6155157092996806E-2</c:v>
                </c:pt>
                <c:pt idx="50">
                  <c:v>-0.154335350307435</c:v>
                </c:pt>
                <c:pt idx="51">
                  <c:v>7.4752656579928037E-2</c:v>
                </c:pt>
                <c:pt idx="52">
                  <c:v>-5.3643835394976983E-2</c:v>
                </c:pt>
                <c:pt idx="53">
                  <c:v>-0.1470189331528311</c:v>
                </c:pt>
                <c:pt idx="54">
                  <c:v>-3.0352354189215836E-2</c:v>
                </c:pt>
                <c:pt idx="55">
                  <c:v>2.8774403340393068E-2</c:v>
                </c:pt>
                <c:pt idx="56">
                  <c:v>-6.0882524933475325E-2</c:v>
                </c:pt>
                <c:pt idx="57">
                  <c:v>0.1656513727611911</c:v>
                </c:pt>
                <c:pt idx="58">
                  <c:v>-0.1247040684954433</c:v>
                </c:pt>
                <c:pt idx="59">
                  <c:v>0.16350633449154045</c:v>
                </c:pt>
                <c:pt idx="60">
                  <c:v>-0.11707042675533581</c:v>
                </c:pt>
                <c:pt idx="61">
                  <c:v>-8.4408405532951966E-2</c:v>
                </c:pt>
                <c:pt idx="62">
                  <c:v>-1.6369199681840925E-2</c:v>
                </c:pt>
                <c:pt idx="63">
                  <c:v>0.15993464413080363</c:v>
                </c:pt>
                <c:pt idx="64">
                  <c:v>6.4059673764069333E-2</c:v>
                </c:pt>
                <c:pt idx="65">
                  <c:v>0.17074309672864746</c:v>
                </c:pt>
                <c:pt idx="66">
                  <c:v>9.5027391173607668E-4</c:v>
                </c:pt>
                <c:pt idx="67">
                  <c:v>0.18609521640038273</c:v>
                </c:pt>
                <c:pt idx="68">
                  <c:v>0.10060934906087322</c:v>
                </c:pt>
                <c:pt idx="69">
                  <c:v>-0.24297548327795765</c:v>
                </c:pt>
                <c:pt idx="70">
                  <c:v>0.16675485309531035</c:v>
                </c:pt>
                <c:pt idx="71">
                  <c:v>-2.4190798384876237E-3</c:v>
                </c:pt>
                <c:pt idx="72">
                  <c:v>-0.15370381676624259</c:v>
                </c:pt>
                <c:pt idx="73">
                  <c:v>3.8297789709569936E-2</c:v>
                </c:pt>
                <c:pt idx="74">
                  <c:v>-4.9064503144313099E-2</c:v>
                </c:pt>
                <c:pt idx="75">
                  <c:v>-7.4845282607439015E-2</c:v>
                </c:pt>
                <c:pt idx="76">
                  <c:v>6.3421152630360841E-2</c:v>
                </c:pt>
                <c:pt idx="77">
                  <c:v>4.1843901476266661E-2</c:v>
                </c:pt>
                <c:pt idx="78">
                  <c:v>-6.6767317846367719E-2</c:v>
                </c:pt>
                <c:pt idx="79">
                  <c:v>0.11585622978286625</c:v>
                </c:pt>
                <c:pt idx="80">
                  <c:v>0.12244812057570958</c:v>
                </c:pt>
                <c:pt idx="81">
                  <c:v>-7.9386867790572968E-2</c:v>
                </c:pt>
                <c:pt idx="82">
                  <c:v>1.9181752986712947E-2</c:v>
                </c:pt>
                <c:pt idx="83">
                  <c:v>9.5893309212123315E-2</c:v>
                </c:pt>
                <c:pt idx="84">
                  <c:v>-2.4761010669285141E-2</c:v>
                </c:pt>
                <c:pt idx="85">
                  <c:v>4.4545664522932987E-2</c:v>
                </c:pt>
                <c:pt idx="86">
                  <c:v>3.3496905409731555E-2</c:v>
                </c:pt>
                <c:pt idx="87">
                  <c:v>-5.2059854974339159E-4</c:v>
                </c:pt>
                <c:pt idx="88">
                  <c:v>-0.11773694879060129</c:v>
                </c:pt>
                <c:pt idx="89">
                  <c:v>-1.7655981049210994E-2</c:v>
                </c:pt>
                <c:pt idx="90">
                  <c:v>3.1255041500998476E-2</c:v>
                </c:pt>
                <c:pt idx="91">
                  <c:v>-1.2104015219721279E-2</c:v>
                </c:pt>
                <c:pt idx="92">
                  <c:v>-2.2796224909200361E-2</c:v>
                </c:pt>
                <c:pt idx="93">
                  <c:v>-4.3367871832388799E-2</c:v>
                </c:pt>
                <c:pt idx="94">
                  <c:v>-5.6657022096979794E-2</c:v>
                </c:pt>
                <c:pt idx="95">
                  <c:v>6.8591469391722781E-2</c:v>
                </c:pt>
                <c:pt idx="96">
                  <c:v>-4.691929412679674E-2</c:v>
                </c:pt>
                <c:pt idx="97">
                  <c:v>-2.8642392588087012E-2</c:v>
                </c:pt>
                <c:pt idx="98">
                  <c:v>9.6725007810806257E-2</c:v>
                </c:pt>
                <c:pt idx="99">
                  <c:v>2.8260811552097705E-2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13-A54E-BEA8-AA5E13A4C75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GBM!$G$28:$DB$28</c:f>
              <c:numCache>
                <c:formatCode>General</c:formatCode>
                <c:ptCount val="100"/>
                <c:pt idx="0">
                  <c:v>-4.2317005481644736E-2</c:v>
                </c:pt>
                <c:pt idx="1">
                  <c:v>-0.13287693704853473</c:v>
                </c:pt>
                <c:pt idx="2">
                  <c:v>-0.10538542438336362</c:v>
                </c:pt>
                <c:pt idx="3">
                  <c:v>-0.14596716957624939</c:v>
                </c:pt>
                <c:pt idx="4">
                  <c:v>-0.16947492994341809</c:v>
                </c:pt>
                <c:pt idx="5">
                  <c:v>5.4404942455626562E-2</c:v>
                </c:pt>
                <c:pt idx="6">
                  <c:v>-8.0916472874159276E-2</c:v>
                </c:pt>
                <c:pt idx="7">
                  <c:v>6.9847426751093858E-2</c:v>
                </c:pt>
                <c:pt idx="8">
                  <c:v>1.6815965783349554E-2</c:v>
                </c:pt>
                <c:pt idx="9">
                  <c:v>-0.18431008037066937</c:v>
                </c:pt>
                <c:pt idx="10">
                  <c:v>-0.1233156902076791</c:v>
                </c:pt>
                <c:pt idx="11">
                  <c:v>-0.14392564492368765</c:v>
                </c:pt>
                <c:pt idx="12">
                  <c:v>-5.5360170220010042E-3</c:v>
                </c:pt>
                <c:pt idx="13">
                  <c:v>-8.1378456947176367E-2</c:v>
                </c:pt>
                <c:pt idx="14">
                  <c:v>2.4439800107289304E-2</c:v>
                </c:pt>
                <c:pt idx="15">
                  <c:v>-1.4428665093200475E-2</c:v>
                </c:pt>
                <c:pt idx="16">
                  <c:v>4.3055541513534135E-2</c:v>
                </c:pt>
                <c:pt idx="17">
                  <c:v>-7.1584752418824907E-2</c:v>
                </c:pt>
                <c:pt idx="18">
                  <c:v>-9.6421091677846762E-3</c:v>
                </c:pt>
                <c:pt idx="19">
                  <c:v>5.8227279542889948E-2</c:v>
                </c:pt>
                <c:pt idx="20">
                  <c:v>-6.5151808843251724E-2</c:v>
                </c:pt>
                <c:pt idx="21">
                  <c:v>3.5419116562152901E-2</c:v>
                </c:pt>
                <c:pt idx="22">
                  <c:v>0.11104351440488128</c:v>
                </c:pt>
                <c:pt idx="23">
                  <c:v>-0.14657486090582125</c:v>
                </c:pt>
                <c:pt idx="24">
                  <c:v>2.9863186908280027E-2</c:v>
                </c:pt>
                <c:pt idx="25">
                  <c:v>-3.1607828126405467E-2</c:v>
                </c:pt>
                <c:pt idx="26">
                  <c:v>-9.0345570113453399E-2</c:v>
                </c:pt>
                <c:pt idx="27">
                  <c:v>-8.0894046654574225E-2</c:v>
                </c:pt>
                <c:pt idx="28">
                  <c:v>-0.26884057131541489</c:v>
                </c:pt>
                <c:pt idx="29">
                  <c:v>-8.4090188889262008E-2</c:v>
                </c:pt>
                <c:pt idx="30">
                  <c:v>-0.13082942909334092</c:v>
                </c:pt>
                <c:pt idx="31">
                  <c:v>3.813625675297011E-2</c:v>
                </c:pt>
                <c:pt idx="32">
                  <c:v>-9.1530374522627356E-2</c:v>
                </c:pt>
                <c:pt idx="33">
                  <c:v>1.8358127693732757E-2</c:v>
                </c:pt>
                <c:pt idx="34">
                  <c:v>-3.9569026025649302E-2</c:v>
                </c:pt>
                <c:pt idx="35">
                  <c:v>-6.1050154335045181E-2</c:v>
                </c:pt>
                <c:pt idx="36">
                  <c:v>-0.12644823015156306</c:v>
                </c:pt>
                <c:pt idx="37">
                  <c:v>5.2313924024998465E-3</c:v>
                </c:pt>
                <c:pt idx="38">
                  <c:v>5.2410097533575922E-2</c:v>
                </c:pt>
                <c:pt idx="39">
                  <c:v>1.6223589131483238E-2</c:v>
                </c:pt>
                <c:pt idx="40">
                  <c:v>3.1665296617826695E-2</c:v>
                </c:pt>
                <c:pt idx="41">
                  <c:v>-0.11352399072074355</c:v>
                </c:pt>
                <c:pt idx="42">
                  <c:v>-5.2436482444101179E-2</c:v>
                </c:pt>
                <c:pt idx="43">
                  <c:v>-7.6353405461934101E-2</c:v>
                </c:pt>
                <c:pt idx="44">
                  <c:v>-1.9768692857650053E-2</c:v>
                </c:pt>
                <c:pt idx="45">
                  <c:v>-0.20384543770365915</c:v>
                </c:pt>
                <c:pt idx="46">
                  <c:v>-0.1659611384266724</c:v>
                </c:pt>
                <c:pt idx="47">
                  <c:v>4.2272580326272256E-2</c:v>
                </c:pt>
                <c:pt idx="48">
                  <c:v>0.1149581678339346</c:v>
                </c:pt>
                <c:pt idx="49">
                  <c:v>-9.9049111705375378E-2</c:v>
                </c:pt>
                <c:pt idx="50">
                  <c:v>3.7072555620956175E-2</c:v>
                </c:pt>
                <c:pt idx="51">
                  <c:v>3.1153871784022531E-2</c:v>
                </c:pt>
                <c:pt idx="52">
                  <c:v>6.1697428685350483E-3</c:v>
                </c:pt>
                <c:pt idx="53">
                  <c:v>8.5953261743777678E-3</c:v>
                </c:pt>
                <c:pt idx="54">
                  <c:v>0.11489483715904891</c:v>
                </c:pt>
                <c:pt idx="55">
                  <c:v>-1.2618307931775406E-3</c:v>
                </c:pt>
                <c:pt idx="56">
                  <c:v>-6.684445206764919E-2</c:v>
                </c:pt>
                <c:pt idx="57">
                  <c:v>0.19924267815385516</c:v>
                </c:pt>
                <c:pt idx="58">
                  <c:v>4.3539783366403906E-2</c:v>
                </c:pt>
                <c:pt idx="59">
                  <c:v>-4.9998983994294727E-2</c:v>
                </c:pt>
                <c:pt idx="60">
                  <c:v>3.9904163626122112E-2</c:v>
                </c:pt>
                <c:pt idx="61">
                  <c:v>-0.18988662607690399</c:v>
                </c:pt>
                <c:pt idx="62">
                  <c:v>-0.17227903743946352</c:v>
                </c:pt>
                <c:pt idx="63">
                  <c:v>9.3651822753847175E-2</c:v>
                </c:pt>
                <c:pt idx="64">
                  <c:v>9.0722889273185114E-2</c:v>
                </c:pt>
                <c:pt idx="65">
                  <c:v>5.0042029297040019E-2</c:v>
                </c:pt>
                <c:pt idx="66">
                  <c:v>0.14637867008541822</c:v>
                </c:pt>
                <c:pt idx="67">
                  <c:v>-6.4321779739653806E-2</c:v>
                </c:pt>
                <c:pt idx="68">
                  <c:v>-0.11619589335090084</c:v>
                </c:pt>
                <c:pt idx="69">
                  <c:v>-8.1619137373190098E-2</c:v>
                </c:pt>
                <c:pt idx="70">
                  <c:v>8.8781042143476971E-2</c:v>
                </c:pt>
                <c:pt idx="71">
                  <c:v>0.14567010814732673</c:v>
                </c:pt>
                <c:pt idx="72">
                  <c:v>0.1389931738567638</c:v>
                </c:pt>
                <c:pt idx="73">
                  <c:v>-1.9851530394929599E-2</c:v>
                </c:pt>
                <c:pt idx="74">
                  <c:v>-0.10150834240919338</c:v>
                </c:pt>
                <c:pt idx="75">
                  <c:v>2.8511923505844618E-2</c:v>
                </c:pt>
                <c:pt idx="76">
                  <c:v>-5.9276978603014098E-2</c:v>
                </c:pt>
                <c:pt idx="77">
                  <c:v>-5.6730631895523832E-2</c:v>
                </c:pt>
                <c:pt idx="78">
                  <c:v>-7.7038131446494379E-2</c:v>
                </c:pt>
                <c:pt idx="79">
                  <c:v>0.16038158892739676</c:v>
                </c:pt>
                <c:pt idx="80">
                  <c:v>3.4336590862716829E-2</c:v>
                </c:pt>
                <c:pt idx="81">
                  <c:v>5.2298077896778761E-2</c:v>
                </c:pt>
                <c:pt idx="82">
                  <c:v>4.1148323560881807E-2</c:v>
                </c:pt>
                <c:pt idx="83">
                  <c:v>-9.2865407127745297E-2</c:v>
                </c:pt>
                <c:pt idx="84">
                  <c:v>5.2563668511607091E-2</c:v>
                </c:pt>
                <c:pt idx="85">
                  <c:v>5.7585824699029266E-2</c:v>
                </c:pt>
                <c:pt idx="86">
                  <c:v>-0.17615340931330126</c:v>
                </c:pt>
                <c:pt idx="87">
                  <c:v>-0.14137932827810731</c:v>
                </c:pt>
                <c:pt idx="88">
                  <c:v>9.9304021393379696E-2</c:v>
                </c:pt>
                <c:pt idx="89">
                  <c:v>-0.22836648144486099</c:v>
                </c:pt>
                <c:pt idx="90">
                  <c:v>-2.2617193773683472E-2</c:v>
                </c:pt>
                <c:pt idx="91">
                  <c:v>0.11298196508823827</c:v>
                </c:pt>
                <c:pt idx="92">
                  <c:v>5.8935971444500558E-2</c:v>
                </c:pt>
                <c:pt idx="93">
                  <c:v>2.2362250103784634E-2</c:v>
                </c:pt>
                <c:pt idx="94">
                  <c:v>3.5326805941576105E-2</c:v>
                </c:pt>
                <c:pt idx="95">
                  <c:v>0.14397775315324363</c:v>
                </c:pt>
                <c:pt idx="96">
                  <c:v>8.9171008520954886E-2</c:v>
                </c:pt>
                <c:pt idx="97">
                  <c:v>-1.7162795100374672E-2</c:v>
                </c:pt>
                <c:pt idx="98">
                  <c:v>2.980436336886514E-2</c:v>
                </c:pt>
                <c:pt idx="99">
                  <c:v>3.8741018997955387E-2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13-A54E-BEA8-AA5E13A4C75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GBM!$G$29:$DB$29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13-A54E-BEA8-AA5E13A4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092256"/>
        <c:axId val="659200976"/>
      </c:lineChart>
      <c:catAx>
        <c:axId val="71609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659200976"/>
        <c:crosses val="autoZero"/>
        <c:auto val="1"/>
        <c:lblAlgn val="ctr"/>
        <c:lblOffset val="100"/>
        <c:noMultiLvlLbl val="0"/>
      </c:catAx>
      <c:valAx>
        <c:axId val="6592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60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GBM!$F$33:$DB$33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138.54883685613322</c:v>
                </c:pt>
                <c:pt idx="2">
                  <c:v>138.68104838700518</c:v>
                </c:pt>
                <c:pt idx="3">
                  <c:v>138.63308948035248</c:v>
                </c:pt>
                <c:pt idx="4">
                  <c:v>138.40544558150324</c:v>
                </c:pt>
                <c:pt idx="5">
                  <c:v>138.21956790667383</c:v>
                </c:pt>
                <c:pt idx="6">
                  <c:v>138.51079712362755</c:v>
                </c:pt>
                <c:pt idx="7">
                  <c:v>138.7081393980275</c:v>
                </c:pt>
                <c:pt idx="8">
                  <c:v>138.44928142364236</c:v>
                </c:pt>
                <c:pt idx="9">
                  <c:v>138.54503447541745</c:v>
                </c:pt>
                <c:pt idx="10">
                  <c:v>138.10014349041265</c:v>
                </c:pt>
                <c:pt idx="11">
                  <c:v>137.98538598781624</c:v>
                </c:pt>
                <c:pt idx="12">
                  <c:v>137.63406565818255</c:v>
                </c:pt>
                <c:pt idx="13">
                  <c:v>137.25662076465377</c:v>
                </c:pt>
                <c:pt idx="14">
                  <c:v>137.28879561457205</c:v>
                </c:pt>
                <c:pt idx="15">
                  <c:v>137.39876024296802</c:v>
                </c:pt>
                <c:pt idx="16">
                  <c:v>137.239697394991</c:v>
                </c:pt>
                <c:pt idx="17">
                  <c:v>137.35917571864309</c:v>
                </c:pt>
                <c:pt idx="18">
                  <c:v>137.28375956674506</c:v>
                </c:pt>
                <c:pt idx="19">
                  <c:v>137.245607665546</c:v>
                </c:pt>
                <c:pt idx="20">
                  <c:v>137.54164158322138</c:v>
                </c:pt>
                <c:pt idx="21">
                  <c:v>137.50986116715549</c:v>
                </c:pt>
                <c:pt idx="22">
                  <c:v>137.4127352811972</c:v>
                </c:pt>
                <c:pt idx="23">
                  <c:v>137.66440116425082</c:v>
                </c:pt>
                <c:pt idx="24">
                  <c:v>137.7284113747948</c:v>
                </c:pt>
                <c:pt idx="25">
                  <c:v>137.45248339458445</c:v>
                </c:pt>
                <c:pt idx="26">
                  <c:v>137.10943389487289</c:v>
                </c:pt>
                <c:pt idx="27">
                  <c:v>136.94193494884004</c:v>
                </c:pt>
                <c:pt idx="28">
                  <c:v>136.90618895100749</c:v>
                </c:pt>
                <c:pt idx="29">
                  <c:v>137.22027517717802</c:v>
                </c:pt>
                <c:pt idx="30">
                  <c:v>137.15491831344585</c:v>
                </c:pt>
                <c:pt idx="31">
                  <c:v>137.31058812871831</c:v>
                </c:pt>
                <c:pt idx="32">
                  <c:v>137.60989040079988</c:v>
                </c:pt>
                <c:pt idx="33">
                  <c:v>137.7869934083449</c:v>
                </c:pt>
                <c:pt idx="34">
                  <c:v>137.48338802062671</c:v>
                </c:pt>
                <c:pt idx="35">
                  <c:v>137.61853881061231</c:v>
                </c:pt>
                <c:pt idx="36">
                  <c:v>137.64984603701561</c:v>
                </c:pt>
                <c:pt idx="37">
                  <c:v>137.83582454254278</c:v>
                </c:pt>
                <c:pt idx="38">
                  <c:v>137.90850067667074</c:v>
                </c:pt>
                <c:pt idx="39">
                  <c:v>137.88722829533461</c:v>
                </c:pt>
                <c:pt idx="40">
                  <c:v>137.84978590798769</c:v>
                </c:pt>
                <c:pt idx="41">
                  <c:v>138.22536625140498</c:v>
                </c:pt>
                <c:pt idx="42">
                  <c:v>138.34471192228497</c:v>
                </c:pt>
                <c:pt idx="43">
                  <c:v>138.9236197619098</c:v>
                </c:pt>
                <c:pt idx="44">
                  <c:v>138.33944474088389</c:v>
                </c:pt>
                <c:pt idx="45">
                  <c:v>138.0682443579627</c:v>
                </c:pt>
                <c:pt idx="46">
                  <c:v>138.09376826176754</c:v>
                </c:pt>
                <c:pt idx="47">
                  <c:v>138.03102939008122</c:v>
                </c:pt>
                <c:pt idx="48">
                  <c:v>138.18780087746833</c:v>
                </c:pt>
                <c:pt idx="49">
                  <c:v>138.24380208251824</c:v>
                </c:pt>
                <c:pt idx="50">
                  <c:v>138.81871855937399</c:v>
                </c:pt>
                <c:pt idx="51">
                  <c:v>138.55959729182641</c:v>
                </c:pt>
                <c:pt idx="52">
                  <c:v>138.78010844613891</c:v>
                </c:pt>
                <c:pt idx="53">
                  <c:v>139.0763759360191</c:v>
                </c:pt>
                <c:pt idx="54">
                  <c:v>139.17440861251049</c:v>
                </c:pt>
                <c:pt idx="55">
                  <c:v>139.08654265013493</c:v>
                </c:pt>
                <c:pt idx="56">
                  <c:v>139.09206841410688</c:v>
                </c:pt>
                <c:pt idx="57">
                  <c:v>138.99732102351456</c:v>
                </c:pt>
                <c:pt idx="58">
                  <c:v>139.1908551546029</c:v>
                </c:pt>
                <c:pt idx="59">
                  <c:v>138.61106457045503</c:v>
                </c:pt>
                <c:pt idx="60">
                  <c:v>138.55608949019623</c:v>
                </c:pt>
                <c:pt idx="61">
                  <c:v>138.48264755736773</c:v>
                </c:pt>
                <c:pt idx="62">
                  <c:v>139.05810101391631</c:v>
                </c:pt>
                <c:pt idx="63">
                  <c:v>138.72358569110867</c:v>
                </c:pt>
                <c:pt idx="64">
                  <c:v>138.65089593029595</c:v>
                </c:pt>
                <c:pt idx="65">
                  <c:v>138.74937948362603</c:v>
                </c:pt>
                <c:pt idx="66">
                  <c:v>138.83160469129612</c:v>
                </c:pt>
                <c:pt idx="67">
                  <c:v>138.85213045487663</c:v>
                </c:pt>
                <c:pt idx="68">
                  <c:v>138.23485112828348</c:v>
                </c:pt>
                <c:pt idx="69">
                  <c:v>138.60532034794505</c:v>
                </c:pt>
                <c:pt idx="70">
                  <c:v>138.53377564574572</c:v>
                </c:pt>
                <c:pt idx="71">
                  <c:v>138.38555248108747</c:v>
                </c:pt>
                <c:pt idx="72">
                  <c:v>138.20174489594078</c:v>
                </c:pt>
                <c:pt idx="73">
                  <c:v>138.05546379225612</c:v>
                </c:pt>
                <c:pt idx="74">
                  <c:v>138.2851695255826</c:v>
                </c:pt>
                <c:pt idx="75">
                  <c:v>138.16538825011526</c:v>
                </c:pt>
                <c:pt idx="76">
                  <c:v>138.13056702211537</c:v>
                </c:pt>
                <c:pt idx="77">
                  <c:v>137.41841449824409</c:v>
                </c:pt>
                <c:pt idx="78">
                  <c:v>137.36688162946623</c:v>
                </c:pt>
                <c:pt idx="79">
                  <c:v>137.19195195081059</c:v>
                </c:pt>
                <c:pt idx="80">
                  <c:v>137.59893689090515</c:v>
                </c:pt>
                <c:pt idx="81">
                  <c:v>137.8744203212562</c:v>
                </c:pt>
                <c:pt idx="82">
                  <c:v>137.81281028635854</c:v>
                </c:pt>
                <c:pt idx="83">
                  <c:v>137.86833802002192</c:v>
                </c:pt>
                <c:pt idx="84">
                  <c:v>137.92253469952249</c:v>
                </c:pt>
                <c:pt idx="85">
                  <c:v>137.77766131113609</c:v>
                </c:pt>
                <c:pt idx="86">
                  <c:v>138.05082845512709</c:v>
                </c:pt>
                <c:pt idx="87">
                  <c:v>138.20054469400128</c:v>
                </c:pt>
                <c:pt idx="88">
                  <c:v>138.30157867760559</c:v>
                </c:pt>
                <c:pt idx="89">
                  <c:v>138.13896674177801</c:v>
                </c:pt>
                <c:pt idx="90">
                  <c:v>138.3156359590489</c:v>
                </c:pt>
                <c:pt idx="91">
                  <c:v>138.41634879957658</c:v>
                </c:pt>
                <c:pt idx="92">
                  <c:v>138.07666253476702</c:v>
                </c:pt>
                <c:pt idx="93">
                  <c:v>138.07566099719753</c:v>
                </c:pt>
                <c:pt idx="94">
                  <c:v>138.63980386476342</c:v>
                </c:pt>
                <c:pt idx="95">
                  <c:v>138.68979250756576</c:v>
                </c:pt>
                <c:pt idx="96">
                  <c:v>138.72639700889013</c:v>
                </c:pt>
                <c:pt idx="97">
                  <c:v>138.60264604947238</c:v>
                </c:pt>
                <c:pt idx="98">
                  <c:v>138.37056137379176</c:v>
                </c:pt>
                <c:pt idx="99">
                  <c:v>137.70827020875106</c:v>
                </c:pt>
                <c:pt idx="100">
                  <c:v>137.98365143278187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9-FB43-B34E-87999AE38B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GBM!$F$34:$DB$34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138.70092452859279</c:v>
                </c:pt>
                <c:pt idx="2">
                  <c:v>138.4327694941195</c:v>
                </c:pt>
                <c:pt idx="3">
                  <c:v>138.67710879947617</c:v>
                </c:pt>
                <c:pt idx="4">
                  <c:v>138.79256225699248</c:v>
                </c:pt>
                <c:pt idx="5">
                  <c:v>138.90274041674661</c:v>
                </c:pt>
                <c:pt idx="6">
                  <c:v>139.2366736263358</c:v>
                </c:pt>
                <c:pt idx="7">
                  <c:v>139.20867003565917</c:v>
                </c:pt>
                <c:pt idx="8">
                  <c:v>139.07634584405537</c:v>
                </c:pt>
                <c:pt idx="9">
                  <c:v>139.24410960366427</c:v>
                </c:pt>
                <c:pt idx="10">
                  <c:v>139.74865231662912</c:v>
                </c:pt>
                <c:pt idx="11">
                  <c:v>139.64554122515284</c:v>
                </c:pt>
                <c:pt idx="12">
                  <c:v>139.67621196352317</c:v>
                </c:pt>
                <c:pt idx="13">
                  <c:v>139.79288385186868</c:v>
                </c:pt>
                <c:pt idx="14">
                  <c:v>139.96160929126782</c:v>
                </c:pt>
                <c:pt idx="15">
                  <c:v>139.61555232810085</c:v>
                </c:pt>
                <c:pt idx="16">
                  <c:v>139.13745201059183</c:v>
                </c:pt>
                <c:pt idx="17">
                  <c:v>139.24932191809165</c:v>
                </c:pt>
                <c:pt idx="18">
                  <c:v>139.0101469027743</c:v>
                </c:pt>
                <c:pt idx="19">
                  <c:v>139.46067548471626</c:v>
                </c:pt>
                <c:pt idx="20">
                  <c:v>139.57134029562306</c:v>
                </c:pt>
                <c:pt idx="21">
                  <c:v>139.75100792718411</c:v>
                </c:pt>
                <c:pt idx="22">
                  <c:v>139.58787850317103</c:v>
                </c:pt>
                <c:pt idx="23">
                  <c:v>139.7632807066033</c:v>
                </c:pt>
                <c:pt idx="24">
                  <c:v>139.41673271954738</c:v>
                </c:pt>
                <c:pt idx="25">
                  <c:v>139.53631465891291</c:v>
                </c:pt>
                <c:pt idx="26">
                  <c:v>139.66265549980503</c:v>
                </c:pt>
                <c:pt idx="27">
                  <c:v>139.43375699541164</c:v>
                </c:pt>
                <c:pt idx="28">
                  <c:v>139.34212192112525</c:v>
                </c:pt>
                <c:pt idx="29">
                  <c:v>139.77585722892647</c:v>
                </c:pt>
                <c:pt idx="30">
                  <c:v>139.80036818146064</c:v>
                </c:pt>
                <c:pt idx="31">
                  <c:v>139.92078702125045</c:v>
                </c:pt>
                <c:pt idx="32">
                  <c:v>139.84606419543522</c:v>
                </c:pt>
                <c:pt idx="33">
                  <c:v>140.00323326822249</c:v>
                </c:pt>
                <c:pt idx="34">
                  <c:v>139.81990905887793</c:v>
                </c:pt>
                <c:pt idx="35">
                  <c:v>140.28778012332984</c:v>
                </c:pt>
                <c:pt idx="36">
                  <c:v>140.02128516576548</c:v>
                </c:pt>
                <c:pt idx="37">
                  <c:v>140.10762514940239</c:v>
                </c:pt>
                <c:pt idx="38">
                  <c:v>140.11462957711564</c:v>
                </c:pt>
                <c:pt idx="39">
                  <c:v>139.68397583350463</c:v>
                </c:pt>
                <c:pt idx="40">
                  <c:v>139.43440733745584</c:v>
                </c:pt>
                <c:pt idx="41">
                  <c:v>139.26630534049292</c:v>
                </c:pt>
                <c:pt idx="42">
                  <c:v>138.94975836995823</c:v>
                </c:pt>
                <c:pt idx="43">
                  <c:v>139.55822213842293</c:v>
                </c:pt>
                <c:pt idx="44">
                  <c:v>139.50893269595537</c:v>
                </c:pt>
                <c:pt idx="45">
                  <c:v>139.67658692286687</c:v>
                </c:pt>
                <c:pt idx="46">
                  <c:v>139.64121804281567</c:v>
                </c:pt>
                <c:pt idx="47">
                  <c:v>139.42108932467627</c:v>
                </c:pt>
                <c:pt idx="48">
                  <c:v>138.97854648480342</c:v>
                </c:pt>
                <c:pt idx="49">
                  <c:v>138.6515539728162</c:v>
                </c:pt>
                <c:pt idx="50">
                  <c:v>138.55059822528386</c:v>
                </c:pt>
                <c:pt idx="51">
                  <c:v>138.65194074764668</c:v>
                </c:pt>
                <c:pt idx="52">
                  <c:v>138.42520314254475</c:v>
                </c:pt>
                <c:pt idx="53">
                  <c:v>138.20106988548881</c:v>
                </c:pt>
                <c:pt idx="54">
                  <c:v>138.03527313060445</c:v>
                </c:pt>
                <c:pt idx="55">
                  <c:v>137.76642117681371</c:v>
                </c:pt>
                <c:pt idx="56">
                  <c:v>137.70263622312771</c:v>
                </c:pt>
                <c:pt idx="57">
                  <c:v>137.86343190343442</c:v>
                </c:pt>
                <c:pt idx="58">
                  <c:v>137.96499119589575</c:v>
                </c:pt>
                <c:pt idx="59">
                  <c:v>138.20781668609803</c:v>
                </c:pt>
                <c:pt idx="60">
                  <c:v>138.67534471430952</c:v>
                </c:pt>
                <c:pt idx="61">
                  <c:v>138.64687388092278</c:v>
                </c:pt>
                <c:pt idx="62">
                  <c:v>138.85021149416357</c:v>
                </c:pt>
                <c:pt idx="63">
                  <c:v>139.13830088423251</c:v>
                </c:pt>
                <c:pt idx="64">
                  <c:v>139.10434085302373</c:v>
                </c:pt>
                <c:pt idx="65">
                  <c:v>138.74740237245689</c:v>
                </c:pt>
                <c:pt idx="66">
                  <c:v>139.28776493094421</c:v>
                </c:pt>
                <c:pt idx="67">
                  <c:v>139.05697244730104</c:v>
                </c:pt>
                <c:pt idx="68">
                  <c:v>139.01155436267464</c:v>
                </c:pt>
                <c:pt idx="69">
                  <c:v>139.00495439130049</c:v>
                </c:pt>
                <c:pt idx="70">
                  <c:v>139.32590412479274</c:v>
                </c:pt>
                <c:pt idx="71">
                  <c:v>139.34180990174721</c:v>
                </c:pt>
                <c:pt idx="72">
                  <c:v>138.88651711256722</c:v>
                </c:pt>
                <c:pt idx="73">
                  <c:v>138.51487672147468</c:v>
                </c:pt>
                <c:pt idx="74">
                  <c:v>138.63420341392271</c:v>
                </c:pt>
                <c:pt idx="75">
                  <c:v>138.82472303478548</c:v>
                </c:pt>
                <c:pt idx="76">
                  <c:v>138.29394183396477</c:v>
                </c:pt>
                <c:pt idx="77">
                  <c:v>137.87327473704133</c:v>
                </c:pt>
                <c:pt idx="78">
                  <c:v>138.1746939695866</c:v>
                </c:pt>
                <c:pt idx="79">
                  <c:v>138.46162962562883</c:v>
                </c:pt>
                <c:pt idx="80">
                  <c:v>138.66730347017966</c:v>
                </c:pt>
                <c:pt idx="81">
                  <c:v>138.70204725509413</c:v>
                </c:pt>
                <c:pt idx="82">
                  <c:v>138.75842448573428</c:v>
                </c:pt>
                <c:pt idx="83">
                  <c:v>139.06960905320855</c:v>
                </c:pt>
                <c:pt idx="84">
                  <c:v>139.02245673850459</c:v>
                </c:pt>
                <c:pt idx="85">
                  <c:v>139.01801911634709</c:v>
                </c:pt>
                <c:pt idx="86">
                  <c:v>139.11379441287997</c:v>
                </c:pt>
                <c:pt idx="87">
                  <c:v>139.32842935729684</c:v>
                </c:pt>
                <c:pt idx="88">
                  <c:v>139.24652364750503</c:v>
                </c:pt>
                <c:pt idx="89">
                  <c:v>139.44934333173515</c:v>
                </c:pt>
                <c:pt idx="90">
                  <c:v>139.05688373305463</c:v>
                </c:pt>
                <c:pt idx="91">
                  <c:v>138.77069937470367</c:v>
                </c:pt>
                <c:pt idx="92">
                  <c:v>138.42653141937478</c:v>
                </c:pt>
                <c:pt idx="93">
                  <c:v>138.6931830944427</c:v>
                </c:pt>
                <c:pt idx="94">
                  <c:v>139.14110285886073</c:v>
                </c:pt>
                <c:pt idx="95">
                  <c:v>139.0153922953491</c:v>
                </c:pt>
                <c:pt idx="96">
                  <c:v>139.07779734663802</c:v>
                </c:pt>
                <c:pt idx="97">
                  <c:v>138.71412198040534</c:v>
                </c:pt>
                <c:pt idx="98">
                  <c:v>138.77884145962508</c:v>
                </c:pt>
                <c:pt idx="99">
                  <c:v>138.72645967743327</c:v>
                </c:pt>
                <c:pt idx="100">
                  <c:v>138.90499287310351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9-FB43-B34E-87999AE38B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GBM!$F$35:$DB$35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138.60249570800875</c:v>
                </c:pt>
                <c:pt idx="2">
                  <c:v>138.58185707552153</c:v>
                </c:pt>
                <c:pt idx="3">
                  <c:v>138.79697939802654</c:v>
                </c:pt>
                <c:pt idx="4">
                  <c:v>138.76037232912728</c:v>
                </c:pt>
                <c:pt idx="5">
                  <c:v>139.00625915791773</c:v>
                </c:pt>
                <c:pt idx="6">
                  <c:v>139.22731367544222</c:v>
                </c:pt>
                <c:pt idx="7">
                  <c:v>139.17165236792027</c:v>
                </c:pt>
                <c:pt idx="8">
                  <c:v>139.60885826638233</c:v>
                </c:pt>
                <c:pt idx="9">
                  <c:v>139.26486627370289</c:v>
                </c:pt>
                <c:pt idx="10">
                  <c:v>139.3265257188439</c:v>
                </c:pt>
                <c:pt idx="11">
                  <c:v>139.3894001239745</c:v>
                </c:pt>
                <c:pt idx="12">
                  <c:v>139.42633696454538</c:v>
                </c:pt>
                <c:pt idx="13">
                  <c:v>139.50586207780376</c:v>
                </c:pt>
                <c:pt idx="14">
                  <c:v>139.62630525724751</c:v>
                </c:pt>
                <c:pt idx="15">
                  <c:v>139.70964278446877</c:v>
                </c:pt>
                <c:pt idx="16">
                  <c:v>139.72154471215603</c:v>
                </c:pt>
                <c:pt idx="17">
                  <c:v>139.67272604083317</c:v>
                </c:pt>
                <c:pt idx="18">
                  <c:v>139.60221637154248</c:v>
                </c:pt>
                <c:pt idx="19">
                  <c:v>139.35172659465226</c:v>
                </c:pt>
                <c:pt idx="20">
                  <c:v>139.59150338623809</c:v>
                </c:pt>
                <c:pt idx="21">
                  <c:v>139.37473611092591</c:v>
                </c:pt>
                <c:pt idx="22">
                  <c:v>139.85569437828704</c:v>
                </c:pt>
                <c:pt idx="23">
                  <c:v>139.2770758664112</c:v>
                </c:pt>
                <c:pt idx="24">
                  <c:v>139.48332231379501</c:v>
                </c:pt>
                <c:pt idx="25">
                  <c:v>139.25224740557192</c:v>
                </c:pt>
                <c:pt idx="26">
                  <c:v>139.15802639786756</c:v>
                </c:pt>
                <c:pt idx="27">
                  <c:v>138.7312335289545</c:v>
                </c:pt>
                <c:pt idx="28">
                  <c:v>138.65648313760303</c:v>
                </c:pt>
                <c:pt idx="29">
                  <c:v>138.84944483251158</c:v>
                </c:pt>
                <c:pt idx="30">
                  <c:v>138.82884388384485</c:v>
                </c:pt>
                <c:pt idx="31">
                  <c:v>138.89383957977867</c:v>
                </c:pt>
                <c:pt idx="32">
                  <c:v>138.61413742938177</c:v>
                </c:pt>
                <c:pt idx="33">
                  <c:v>138.40155114896842</c:v>
                </c:pt>
                <c:pt idx="34">
                  <c:v>138.28803117626546</c:v>
                </c:pt>
                <c:pt idx="35">
                  <c:v>138.21090491245164</c:v>
                </c:pt>
                <c:pt idx="36">
                  <c:v>138.33579243642723</c:v>
                </c:pt>
                <c:pt idx="37">
                  <c:v>138.30609775852372</c:v>
                </c:pt>
                <c:pt idx="38">
                  <c:v>138.49426503434876</c:v>
                </c:pt>
                <c:pt idx="39">
                  <c:v>138.88335743499673</c:v>
                </c:pt>
                <c:pt idx="40">
                  <c:v>138.74148189111509</c:v>
                </c:pt>
                <c:pt idx="41">
                  <c:v>138.70286072063337</c:v>
                </c:pt>
                <c:pt idx="42">
                  <c:v>138.65648729291311</c:v>
                </c:pt>
                <c:pt idx="43">
                  <c:v>138.56801325374576</c:v>
                </c:pt>
                <c:pt idx="44">
                  <c:v>139.03708161824579</c:v>
                </c:pt>
                <c:pt idx="45">
                  <c:v>139.1293188502959</c:v>
                </c:pt>
                <c:pt idx="46">
                  <c:v>139.04543811323651</c:v>
                </c:pt>
                <c:pt idx="47">
                  <c:v>138.82069546362476</c:v>
                </c:pt>
                <c:pt idx="48">
                  <c:v>138.85427088066564</c:v>
                </c:pt>
                <c:pt idx="49">
                  <c:v>138.90827903169745</c:v>
                </c:pt>
                <c:pt idx="50">
                  <c:v>139.17335892880769</c:v>
                </c:pt>
                <c:pt idx="51">
                  <c:v>138.86176630608074</c:v>
                </c:pt>
                <c:pt idx="52">
                  <c:v>139.45225913859105</c:v>
                </c:pt>
                <c:pt idx="53">
                  <c:v>139.41152902827099</c:v>
                </c:pt>
                <c:pt idx="54">
                  <c:v>139.10290776692986</c:v>
                </c:pt>
                <c:pt idx="55">
                  <c:v>139.62214418770213</c:v>
                </c:pt>
                <c:pt idx="56">
                  <c:v>139.26659450284737</c:v>
                </c:pt>
                <c:pt idx="57">
                  <c:v>139.06891001568565</c:v>
                </c:pt>
                <c:pt idx="58">
                  <c:v>138.93568355138277</c:v>
                </c:pt>
                <c:pt idx="59">
                  <c:v>138.73072894006759</c:v>
                </c:pt>
                <c:pt idx="60">
                  <c:v>138.68195166637489</c:v>
                </c:pt>
                <c:pt idx="61">
                  <c:v>138.58332138606423</c:v>
                </c:pt>
                <c:pt idx="62">
                  <c:v>138.52608527060067</c:v>
                </c:pt>
                <c:pt idx="63">
                  <c:v>139.03334181340378</c:v>
                </c:pt>
                <c:pt idx="64">
                  <c:v>138.86792962266688</c:v>
                </c:pt>
                <c:pt idx="65">
                  <c:v>138.99896782594129</c:v>
                </c:pt>
                <c:pt idx="66">
                  <c:v>138.9866119471055</c:v>
                </c:pt>
                <c:pt idx="67">
                  <c:v>139.20349686018926</c:v>
                </c:pt>
                <c:pt idx="68">
                  <c:v>139.37396046940273</c:v>
                </c:pt>
                <c:pt idx="69">
                  <c:v>139.59706810941583</c:v>
                </c:pt>
                <c:pt idx="70">
                  <c:v>139.31985229657738</c:v>
                </c:pt>
                <c:pt idx="71">
                  <c:v>138.52044078222255</c:v>
                </c:pt>
                <c:pt idx="72">
                  <c:v>138.67715447308618</c:v>
                </c:pt>
                <c:pt idx="73">
                  <c:v>138.28700501531321</c:v>
                </c:pt>
                <c:pt idx="74">
                  <c:v>137.88960165277069</c:v>
                </c:pt>
                <c:pt idx="75">
                  <c:v>137.98888998798341</c:v>
                </c:pt>
                <c:pt idx="76">
                  <c:v>137.9179601433521</c:v>
                </c:pt>
                <c:pt idx="77">
                  <c:v>138.26638845994316</c:v>
                </c:pt>
                <c:pt idx="78">
                  <c:v>138.00366950331022</c:v>
                </c:pt>
                <c:pt idx="79">
                  <c:v>137.76439744853715</c:v>
                </c:pt>
                <c:pt idx="80">
                  <c:v>137.21545690043453</c:v>
                </c:pt>
                <c:pt idx="81">
                  <c:v>137.58932177291089</c:v>
                </c:pt>
                <c:pt idx="82">
                  <c:v>137.6648950867646</c:v>
                </c:pt>
                <c:pt idx="83">
                  <c:v>137.47343927804033</c:v>
                </c:pt>
                <c:pt idx="84">
                  <c:v>137.84054211398154</c:v>
                </c:pt>
                <c:pt idx="85">
                  <c:v>137.97127525417324</c:v>
                </c:pt>
                <c:pt idx="86">
                  <c:v>137.79113562101077</c:v>
                </c:pt>
                <c:pt idx="87">
                  <c:v>138.1444287515649</c:v>
                </c:pt>
                <c:pt idx="88">
                  <c:v>137.58702119533635</c:v>
                </c:pt>
                <c:pt idx="89">
                  <c:v>137.86483653803901</c:v>
                </c:pt>
                <c:pt idx="90">
                  <c:v>137.63429271408904</c:v>
                </c:pt>
                <c:pt idx="91">
                  <c:v>137.70980656567457</c:v>
                </c:pt>
                <c:pt idx="92">
                  <c:v>137.46097006850903</c:v>
                </c:pt>
                <c:pt idx="93">
                  <c:v>137.11596991550255</c:v>
                </c:pt>
                <c:pt idx="94">
                  <c:v>137.40554683217346</c:v>
                </c:pt>
                <c:pt idx="95">
                  <c:v>137.13890377468218</c:v>
                </c:pt>
                <c:pt idx="96">
                  <c:v>137.23880561253199</c:v>
                </c:pt>
                <c:pt idx="97">
                  <c:v>137.34153606262632</c:v>
                </c:pt>
                <c:pt idx="98">
                  <c:v>137.49346672021224</c:v>
                </c:pt>
                <c:pt idx="99">
                  <c:v>137.43760891590802</c:v>
                </c:pt>
                <c:pt idx="100">
                  <c:v>137.25028508786266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9-FB43-B34E-87999AE38B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GBM!$F$36:$DB$36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138.83108102495288</c:v>
                </c:pt>
                <c:pt idx="2">
                  <c:v>138.95450280834979</c:v>
                </c:pt>
                <c:pt idx="3">
                  <c:v>139.04757798164439</c:v>
                </c:pt>
                <c:pt idx="4">
                  <c:v>139.32582798623255</c:v>
                </c:pt>
                <c:pt idx="5">
                  <c:v>139.00575832409902</c:v>
                </c:pt>
                <c:pt idx="6">
                  <c:v>138.99786462480915</c:v>
                </c:pt>
                <c:pt idx="7">
                  <c:v>139.27674445941165</c:v>
                </c:pt>
                <c:pt idx="8">
                  <c:v>139.18889356836087</c:v>
                </c:pt>
                <c:pt idx="9">
                  <c:v>139.89015973010467</c:v>
                </c:pt>
                <c:pt idx="10">
                  <c:v>139.69293855309931</c:v>
                </c:pt>
                <c:pt idx="11">
                  <c:v>139.67563524720669</c:v>
                </c:pt>
                <c:pt idx="12">
                  <c:v>139.93033989357292</c:v>
                </c:pt>
                <c:pt idx="13">
                  <c:v>140.23572861223587</c:v>
                </c:pt>
                <c:pt idx="14">
                  <c:v>140.52371544827517</c:v>
                </c:pt>
                <c:pt idx="15">
                  <c:v>140.68360796232145</c:v>
                </c:pt>
                <c:pt idx="16">
                  <c:v>140.81508474329607</c:v>
                </c:pt>
                <c:pt idx="17">
                  <c:v>140.80856476088397</c:v>
                </c:pt>
                <c:pt idx="18">
                  <c:v>141.18405986223163</c:v>
                </c:pt>
                <c:pt idx="19">
                  <c:v>141.05505292326197</c:v>
                </c:pt>
                <c:pt idx="20">
                  <c:v>141.07217376877395</c:v>
                </c:pt>
                <c:pt idx="21">
                  <c:v>141.21087414209248</c:v>
                </c:pt>
                <c:pt idx="22">
                  <c:v>141.3149447403168</c:v>
                </c:pt>
                <c:pt idx="23">
                  <c:v>141.03928488915244</c:v>
                </c:pt>
                <c:pt idx="24">
                  <c:v>140.91098874807753</c:v>
                </c:pt>
                <c:pt idx="25">
                  <c:v>140.69625752270366</c:v>
                </c:pt>
                <c:pt idx="26">
                  <c:v>140.52085756473343</c:v>
                </c:pt>
                <c:pt idx="27">
                  <c:v>140.4390133796922</c:v>
                </c:pt>
                <c:pt idx="28">
                  <c:v>140.52811333510834</c:v>
                </c:pt>
                <c:pt idx="29">
                  <c:v>140.44249959767271</c:v>
                </c:pt>
                <c:pt idx="30">
                  <c:v>140.68330293766368</c:v>
                </c:pt>
                <c:pt idx="31">
                  <c:v>140.82982390957548</c:v>
                </c:pt>
                <c:pt idx="32">
                  <c:v>140.54194239722528</c:v>
                </c:pt>
                <c:pt idx="33">
                  <c:v>140.63751870987184</c:v>
                </c:pt>
                <c:pt idx="34">
                  <c:v>140.83118655000732</c:v>
                </c:pt>
                <c:pt idx="35">
                  <c:v>140.48224934772287</c:v>
                </c:pt>
                <c:pt idx="36">
                  <c:v>140.65763097228114</c:v>
                </c:pt>
                <c:pt idx="37">
                  <c:v>140.63358054391105</c:v>
                </c:pt>
                <c:pt idx="38">
                  <c:v>140.13160175894618</c:v>
                </c:pt>
                <c:pt idx="39">
                  <c:v>139.42412125912401</c:v>
                </c:pt>
                <c:pt idx="40">
                  <c:v>139.39321620582683</c:v>
                </c:pt>
                <c:pt idx="41">
                  <c:v>139.29569081920528</c:v>
                </c:pt>
                <c:pt idx="42">
                  <c:v>139.49393309904258</c:v>
                </c:pt>
                <c:pt idx="43">
                  <c:v>139.42396809287396</c:v>
                </c:pt>
                <c:pt idx="44">
                  <c:v>138.96387615483087</c:v>
                </c:pt>
                <c:pt idx="45">
                  <c:v>139.13124279553031</c:v>
                </c:pt>
                <c:pt idx="46">
                  <c:v>139.11281541681223</c:v>
                </c:pt>
                <c:pt idx="47">
                  <c:v>138.79328930075934</c:v>
                </c:pt>
                <c:pt idx="48">
                  <c:v>138.85452883594189</c:v>
                </c:pt>
                <c:pt idx="49">
                  <c:v>139.33847133857577</c:v>
                </c:pt>
                <c:pt idx="50">
                  <c:v>139.34576062036436</c:v>
                </c:pt>
                <c:pt idx="51">
                  <c:v>139.1014592789098</c:v>
                </c:pt>
                <c:pt idx="52">
                  <c:v>139.2906233125783</c:v>
                </c:pt>
                <c:pt idx="53">
                  <c:v>139.42635107968914</c:v>
                </c:pt>
                <c:pt idx="54">
                  <c:v>139.37118367898233</c:v>
                </c:pt>
                <c:pt idx="55">
                  <c:v>139.37786176692879</c:v>
                </c:pt>
                <c:pt idx="56">
                  <c:v>139.38305113143832</c:v>
                </c:pt>
                <c:pt idx="57">
                  <c:v>139.50874962608165</c:v>
                </c:pt>
                <c:pt idx="58">
                  <c:v>139.43638836595403</c:v>
                </c:pt>
                <c:pt idx="59">
                  <c:v>139.3847414726367</c:v>
                </c:pt>
                <c:pt idx="60">
                  <c:v>139.41209730032725</c:v>
                </c:pt>
                <c:pt idx="61">
                  <c:v>139.39050239389792</c:v>
                </c:pt>
                <c:pt idx="62">
                  <c:v>139.28210272693568</c:v>
                </c:pt>
                <c:pt idx="63">
                  <c:v>139.52821277362358</c:v>
                </c:pt>
                <c:pt idx="64">
                  <c:v>139.26225310290187</c:v>
                </c:pt>
                <c:pt idx="65">
                  <c:v>139.2187895410807</c:v>
                </c:pt>
                <c:pt idx="66">
                  <c:v>139.05376438924444</c:v>
                </c:pt>
                <c:pt idx="67">
                  <c:v>139.04384246052197</c:v>
                </c:pt>
                <c:pt idx="68">
                  <c:v>138.87625712586549</c:v>
                </c:pt>
                <c:pt idx="69">
                  <c:v>138.77827814114599</c:v>
                </c:pt>
                <c:pt idx="70">
                  <c:v>138.46871643212575</c:v>
                </c:pt>
                <c:pt idx="71">
                  <c:v>138.59876285181517</c:v>
                </c:pt>
                <c:pt idx="72">
                  <c:v>138.52851083262945</c:v>
                </c:pt>
                <c:pt idx="73">
                  <c:v>138.45094336015327</c:v>
                </c:pt>
                <c:pt idx="74">
                  <c:v>138.19836421535624</c:v>
                </c:pt>
                <c:pt idx="75">
                  <c:v>138.15067300447853</c:v>
                </c:pt>
                <c:pt idx="76">
                  <c:v>138.00519441469294</c:v>
                </c:pt>
                <c:pt idx="77">
                  <c:v>138.33998935252549</c:v>
                </c:pt>
                <c:pt idx="78">
                  <c:v>138.39363008043642</c:v>
                </c:pt>
                <c:pt idx="79">
                  <c:v>138.37272951839088</c:v>
                </c:pt>
                <c:pt idx="80">
                  <c:v>138.46319688590066</c:v>
                </c:pt>
                <c:pt idx="81">
                  <c:v>138.22599061036726</c:v>
                </c:pt>
                <c:pt idx="82">
                  <c:v>138.19796015507688</c:v>
                </c:pt>
                <c:pt idx="83">
                  <c:v>138.1678207614523</c:v>
                </c:pt>
                <c:pt idx="84">
                  <c:v>138.24938894120939</c:v>
                </c:pt>
                <c:pt idx="85">
                  <c:v>138.21735263616799</c:v>
                </c:pt>
                <c:pt idx="86">
                  <c:v>138.15611006152511</c:v>
                </c:pt>
                <c:pt idx="87">
                  <c:v>138.18977800139686</c:v>
                </c:pt>
                <c:pt idx="88">
                  <c:v>137.93575821470475</c:v>
                </c:pt>
                <c:pt idx="89">
                  <c:v>138.05887162877585</c:v>
                </c:pt>
                <c:pt idx="90">
                  <c:v>138.11149130942636</c:v>
                </c:pt>
                <c:pt idx="91">
                  <c:v>138.21739270888139</c:v>
                </c:pt>
                <c:pt idx="92">
                  <c:v>138.15568396257672</c:v>
                </c:pt>
                <c:pt idx="93">
                  <c:v>138.78751220701665</c:v>
                </c:pt>
                <c:pt idx="94">
                  <c:v>138.47472431095079</c:v>
                </c:pt>
                <c:pt idx="95">
                  <c:v>137.91311393540656</c:v>
                </c:pt>
                <c:pt idx="96">
                  <c:v>137.67990676026423</c:v>
                </c:pt>
                <c:pt idx="97">
                  <c:v>137.31889395210888</c:v>
                </c:pt>
                <c:pt idx="98">
                  <c:v>137.06209022821918</c:v>
                </c:pt>
                <c:pt idx="99">
                  <c:v>136.79290526633307</c:v>
                </c:pt>
                <c:pt idx="100">
                  <c:v>136.59368338433862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9-FB43-B34E-87999AE38B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GBM!$F$37:$DB$37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138.90530560818345</c:v>
                </c:pt>
                <c:pt idx="2">
                  <c:v>138.95812724394628</c:v>
                </c:pt>
                <c:pt idx="3">
                  <c:v>138.96323291705517</c:v>
                </c:pt>
                <c:pt idx="4">
                  <c:v>139.00134206542049</c:v>
                </c:pt>
                <c:pt idx="5">
                  <c:v>138.87782936292538</c:v>
                </c:pt>
                <c:pt idx="6">
                  <c:v>138.81540019064283</c:v>
                </c:pt>
                <c:pt idx="7">
                  <c:v>139.11747643922541</c:v>
                </c:pt>
                <c:pt idx="8">
                  <c:v>138.98044679839705</c:v>
                </c:pt>
                <c:pt idx="9">
                  <c:v>139.12721914066697</c:v>
                </c:pt>
                <c:pt idx="10">
                  <c:v>139.36653906850577</c:v>
                </c:pt>
                <c:pt idx="11">
                  <c:v>139.37598517799654</c:v>
                </c:pt>
                <c:pt idx="12">
                  <c:v>139.40838322137625</c:v>
                </c:pt>
                <c:pt idx="13">
                  <c:v>138.90948470291735</c:v>
                </c:pt>
                <c:pt idx="14">
                  <c:v>138.70025223423124</c:v>
                </c:pt>
                <c:pt idx="15">
                  <c:v>139.04152983119897</c:v>
                </c:pt>
                <c:pt idx="16">
                  <c:v>138.72649378939258</c:v>
                </c:pt>
                <c:pt idx="17">
                  <c:v>138.77999498171516</c:v>
                </c:pt>
                <c:pt idx="18">
                  <c:v>138.59967981159193</c:v>
                </c:pt>
                <c:pt idx="19">
                  <c:v>138.18958404550844</c:v>
                </c:pt>
                <c:pt idx="20">
                  <c:v>137.87887684868207</c:v>
                </c:pt>
                <c:pt idx="21">
                  <c:v>137.50929500868801</c:v>
                </c:pt>
                <c:pt idx="22">
                  <c:v>137.78046751756068</c:v>
                </c:pt>
                <c:pt idx="23">
                  <c:v>137.6777012821446</c:v>
                </c:pt>
                <c:pt idx="24">
                  <c:v>138.32288901973746</c:v>
                </c:pt>
                <c:pt idx="25">
                  <c:v>138.52073892743871</c:v>
                </c:pt>
                <c:pt idx="26">
                  <c:v>138.39959938401014</c:v>
                </c:pt>
                <c:pt idx="27">
                  <c:v>138.43913869470688</c:v>
                </c:pt>
                <c:pt idx="28">
                  <c:v>138.93475760512345</c:v>
                </c:pt>
                <c:pt idx="29">
                  <c:v>138.92904459464398</c:v>
                </c:pt>
                <c:pt idx="30">
                  <c:v>139.14267128622507</c:v>
                </c:pt>
                <c:pt idx="31">
                  <c:v>139.62598844351626</c:v>
                </c:pt>
                <c:pt idx="32">
                  <c:v>139.9064064255262</c:v>
                </c:pt>
                <c:pt idx="33">
                  <c:v>139.97893289988727</c:v>
                </c:pt>
                <c:pt idx="34">
                  <c:v>139.67652929952627</c:v>
                </c:pt>
                <c:pt idx="35">
                  <c:v>139.49235939887902</c:v>
                </c:pt>
                <c:pt idx="36">
                  <c:v>139.58644223508625</c:v>
                </c:pt>
                <c:pt idx="37">
                  <c:v>139.62261584503449</c:v>
                </c:pt>
                <c:pt idx="38">
                  <c:v>139.33810798315787</c:v>
                </c:pt>
                <c:pt idx="39">
                  <c:v>139.60166039862816</c:v>
                </c:pt>
                <c:pt idx="40">
                  <c:v>139.60626854815777</c:v>
                </c:pt>
                <c:pt idx="41">
                  <c:v>139.75146111399778</c:v>
                </c:pt>
                <c:pt idx="42">
                  <c:v>140.06179541979853</c:v>
                </c:pt>
                <c:pt idx="43">
                  <c:v>139.309027366316</c:v>
                </c:pt>
                <c:pt idx="44">
                  <c:v>139.23190115443359</c:v>
                </c:pt>
                <c:pt idx="45">
                  <c:v>139.19447992763602</c:v>
                </c:pt>
                <c:pt idx="46">
                  <c:v>139.44679374409753</c:v>
                </c:pt>
                <c:pt idx="47">
                  <c:v>139.51188719846965</c:v>
                </c:pt>
                <c:pt idx="48">
                  <c:v>139.07641303157322</c:v>
                </c:pt>
                <c:pt idx="49">
                  <c:v>138.75102472365845</c:v>
                </c:pt>
                <c:pt idx="50">
                  <c:v>138.75633850664042</c:v>
                </c:pt>
                <c:pt idx="51">
                  <c:v>138.55164776857953</c:v>
                </c:pt>
                <c:pt idx="52">
                  <c:v>138.37286391718797</c:v>
                </c:pt>
                <c:pt idx="53">
                  <c:v>138.40675269706151</c:v>
                </c:pt>
                <c:pt idx="54">
                  <c:v>138.58942867006618</c:v>
                </c:pt>
                <c:pt idx="55">
                  <c:v>138.43573937684903</c:v>
                </c:pt>
                <c:pt idx="56">
                  <c:v>138.73312023643263</c:v>
                </c:pt>
                <c:pt idx="57">
                  <c:v>138.80677458976527</c:v>
                </c:pt>
                <c:pt idx="58">
                  <c:v>138.39430961266544</c:v>
                </c:pt>
                <c:pt idx="59">
                  <c:v>138.39721866733078</c:v>
                </c:pt>
                <c:pt idx="60">
                  <c:v>138.81008257772245</c:v>
                </c:pt>
                <c:pt idx="61">
                  <c:v>138.72653500745255</c:v>
                </c:pt>
                <c:pt idx="62">
                  <c:v>138.61416605172766</c:v>
                </c:pt>
                <c:pt idx="63">
                  <c:v>138.58667637450989</c:v>
                </c:pt>
                <c:pt idx="64">
                  <c:v>138.96598820016774</c:v>
                </c:pt>
                <c:pt idx="65">
                  <c:v>138.79233691726657</c:v>
                </c:pt>
                <c:pt idx="66">
                  <c:v>138.74074142629502</c:v>
                </c:pt>
                <c:pt idx="67">
                  <c:v>138.2235021114717</c:v>
                </c:pt>
                <c:pt idx="68">
                  <c:v>138.69380680378345</c:v>
                </c:pt>
                <c:pt idx="69">
                  <c:v>138.43857558761513</c:v>
                </c:pt>
                <c:pt idx="70">
                  <c:v>138.80794295904369</c:v>
                </c:pt>
                <c:pt idx="71">
                  <c:v>138.66919686321063</c:v>
                </c:pt>
                <c:pt idx="72">
                  <c:v>138.90106971126701</c:v>
                </c:pt>
                <c:pt idx="73">
                  <c:v>138.85352630247274</c:v>
                </c:pt>
                <c:pt idx="74">
                  <c:v>138.41091969624784</c:v>
                </c:pt>
                <c:pt idx="75">
                  <c:v>138.46315813022338</c:v>
                </c:pt>
                <c:pt idx="76">
                  <c:v>138.47454778174202</c:v>
                </c:pt>
                <c:pt idx="77">
                  <c:v>138.25997282113076</c:v>
                </c:pt>
                <c:pt idx="78">
                  <c:v>138.60726259858717</c:v>
                </c:pt>
                <c:pt idx="79">
                  <c:v>138.99782469626979</c:v>
                </c:pt>
                <c:pt idx="80">
                  <c:v>139.23815576435331</c:v>
                </c:pt>
                <c:pt idx="81">
                  <c:v>139.40059680530098</c:v>
                </c:pt>
                <c:pt idx="82">
                  <c:v>139.45335728896626</c:v>
                </c:pt>
                <c:pt idx="83">
                  <c:v>139.71500583923819</c:v>
                </c:pt>
                <c:pt idx="84">
                  <c:v>139.44217402107844</c:v>
                </c:pt>
                <c:pt idx="85">
                  <c:v>139.59013249767557</c:v>
                </c:pt>
                <c:pt idx="86">
                  <c:v>139.80764685108002</c:v>
                </c:pt>
                <c:pt idx="87">
                  <c:v>140.08694788733177</c:v>
                </c:pt>
                <c:pt idx="88">
                  <c:v>140.33218864535587</c:v>
                </c:pt>
                <c:pt idx="89">
                  <c:v>140.11510825648966</c:v>
                </c:pt>
                <c:pt idx="90">
                  <c:v>140.47348064290836</c:v>
                </c:pt>
                <c:pt idx="91">
                  <c:v>140.70468908696549</c:v>
                </c:pt>
                <c:pt idx="92">
                  <c:v>140.20067544119203</c:v>
                </c:pt>
                <c:pt idx="93">
                  <c:v>140.41396228614374</c:v>
                </c:pt>
                <c:pt idx="94">
                  <c:v>140.3307139823639</c:v>
                </c:pt>
                <c:pt idx="95">
                  <c:v>140.08386861353597</c:v>
                </c:pt>
                <c:pt idx="96">
                  <c:v>140.06916064613122</c:v>
                </c:pt>
                <c:pt idx="97">
                  <c:v>139.82580387776815</c:v>
                </c:pt>
                <c:pt idx="98">
                  <c:v>140.0650862700507</c:v>
                </c:pt>
                <c:pt idx="99">
                  <c:v>140.16945320425941</c:v>
                </c:pt>
                <c:pt idx="100">
                  <c:v>140.07510758264144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9-FB43-B34E-87999AE38BC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GBM!$F$38:$DB$38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139.31418352108957</c:v>
                </c:pt>
                <c:pt idx="2">
                  <c:v>139.21477791897112</c:v>
                </c:pt>
                <c:pt idx="3">
                  <c:v>139.66357642837445</c:v>
                </c:pt>
                <c:pt idx="4">
                  <c:v>139.36325330154239</c:v>
                </c:pt>
                <c:pt idx="5">
                  <c:v>139.5528846657262</c:v>
                </c:pt>
                <c:pt idx="6">
                  <c:v>139.29254771878234</c:v>
                </c:pt>
                <c:pt idx="7">
                  <c:v>139.59863324807358</c:v>
                </c:pt>
                <c:pt idx="8">
                  <c:v>139.27178429821436</c:v>
                </c:pt>
                <c:pt idx="9">
                  <c:v>139.12933447146602</c:v>
                </c:pt>
                <c:pt idx="10">
                  <c:v>139.50735356209307</c:v>
                </c:pt>
                <c:pt idx="11">
                  <c:v>139.20503030269597</c:v>
                </c:pt>
                <c:pt idx="12">
                  <c:v>139.05679985406061</c:v>
                </c:pt>
                <c:pt idx="13">
                  <c:v>138.73147151520192</c:v>
                </c:pt>
                <c:pt idx="14">
                  <c:v>138.58349477114879</c:v>
                </c:pt>
                <c:pt idx="15">
                  <c:v>138.48602361235197</c:v>
                </c:pt>
                <c:pt idx="16">
                  <c:v>138.68680164074775</c:v>
                </c:pt>
                <c:pt idx="17">
                  <c:v>138.64079465074596</c:v>
                </c:pt>
                <c:pt idx="18">
                  <c:v>138.74769640445936</c:v>
                </c:pt>
                <c:pt idx="19">
                  <c:v>138.90618043006668</c:v>
                </c:pt>
                <c:pt idx="20">
                  <c:v>138.88498040409095</c:v>
                </c:pt>
                <c:pt idx="21">
                  <c:v>139.36364794484021</c:v>
                </c:pt>
                <c:pt idx="22">
                  <c:v>139.23622005825555</c:v>
                </c:pt>
                <c:pt idx="23">
                  <c:v>139.11535412825194</c:v>
                </c:pt>
                <c:pt idx="24">
                  <c:v>138.98982303671158</c:v>
                </c:pt>
                <c:pt idx="25">
                  <c:v>138.76841562098699</c:v>
                </c:pt>
                <c:pt idx="26">
                  <c:v>138.87809693841618</c:v>
                </c:pt>
                <c:pt idx="27">
                  <c:v>138.95318962915928</c:v>
                </c:pt>
                <c:pt idx="28">
                  <c:v>139.15611915304626</c:v>
                </c:pt>
                <c:pt idx="29">
                  <c:v>139.02651119663398</c:v>
                </c:pt>
                <c:pt idx="30">
                  <c:v>139.04493464966896</c:v>
                </c:pt>
                <c:pt idx="31">
                  <c:v>139.55297789840046</c:v>
                </c:pt>
                <c:pt idx="32">
                  <c:v>139.38014839606942</c:v>
                </c:pt>
                <c:pt idx="33">
                  <c:v>139.64169973664528</c:v>
                </c:pt>
                <c:pt idx="34">
                  <c:v>139.79837103593454</c:v>
                </c:pt>
                <c:pt idx="35">
                  <c:v>140.1949855265828</c:v>
                </c:pt>
                <c:pt idx="36">
                  <c:v>140.40651577674831</c:v>
                </c:pt>
                <c:pt idx="37">
                  <c:v>140.19145538804744</c:v>
                </c:pt>
                <c:pt idx="38">
                  <c:v>140.73164701357763</c:v>
                </c:pt>
                <c:pt idx="39">
                  <c:v>140.53205533897903</c:v>
                </c:pt>
                <c:pt idx="40">
                  <c:v>140.98906947964068</c:v>
                </c:pt>
                <c:pt idx="41">
                  <c:v>140.77241212511646</c:v>
                </c:pt>
                <c:pt idx="42">
                  <c:v>140.36812228969038</c:v>
                </c:pt>
                <c:pt idx="43">
                  <c:v>140.25643388481944</c:v>
                </c:pt>
                <c:pt idx="44">
                  <c:v>139.82771170186939</c:v>
                </c:pt>
                <c:pt idx="45">
                  <c:v>139.88616182425218</c:v>
                </c:pt>
                <c:pt idx="46">
                  <c:v>139.77753049246368</c:v>
                </c:pt>
                <c:pt idx="47">
                  <c:v>139.68885581297212</c:v>
                </c:pt>
                <c:pt idx="48">
                  <c:v>139.71330534566755</c:v>
                </c:pt>
                <c:pt idx="49">
                  <c:v>139.97391513155964</c:v>
                </c:pt>
                <c:pt idx="50">
                  <c:v>139.81047252162793</c:v>
                </c:pt>
                <c:pt idx="51">
                  <c:v>139.68165669179993</c:v>
                </c:pt>
                <c:pt idx="52">
                  <c:v>139.18477648104519</c:v>
                </c:pt>
                <c:pt idx="53">
                  <c:v>139.6014805871001</c:v>
                </c:pt>
                <c:pt idx="54">
                  <c:v>139.42312709824347</c:v>
                </c:pt>
                <c:pt idx="55">
                  <c:v>139.31386281031044</c:v>
                </c:pt>
                <c:pt idx="56">
                  <c:v>139.38595167182683</c:v>
                </c:pt>
                <c:pt idx="57">
                  <c:v>139.05526710240889</c:v>
                </c:pt>
                <c:pt idx="58">
                  <c:v>139.26836224703359</c:v>
                </c:pt>
                <c:pt idx="59">
                  <c:v>139.09696890381522</c:v>
                </c:pt>
                <c:pt idx="60">
                  <c:v>139.26043604307566</c:v>
                </c:pt>
                <c:pt idx="61">
                  <c:v>139.6868393094523</c:v>
                </c:pt>
                <c:pt idx="62">
                  <c:v>139.62745715245703</c:v>
                </c:pt>
                <c:pt idx="63">
                  <c:v>139.42667555959821</c:v>
                </c:pt>
                <c:pt idx="64">
                  <c:v>139.38461401281998</c:v>
                </c:pt>
                <c:pt idx="65">
                  <c:v>139.21491481768376</c:v>
                </c:pt>
                <c:pt idx="66">
                  <c:v>139.63867441934102</c:v>
                </c:pt>
                <c:pt idx="67">
                  <c:v>139.6939884520952</c:v>
                </c:pt>
                <c:pt idx="68">
                  <c:v>140.14942408069308</c:v>
                </c:pt>
                <c:pt idx="69">
                  <c:v>139.70468225485308</c:v>
                </c:pt>
                <c:pt idx="70">
                  <c:v>139.46155854061465</c:v>
                </c:pt>
                <c:pt idx="71">
                  <c:v>139.58576788677331</c:v>
                </c:pt>
                <c:pt idx="72">
                  <c:v>139.59266979353433</c:v>
                </c:pt>
                <c:pt idx="73">
                  <c:v>139.70043557483152</c:v>
                </c:pt>
                <c:pt idx="74">
                  <c:v>139.57730035038284</c:v>
                </c:pt>
                <c:pt idx="75">
                  <c:v>139.96225969035413</c:v>
                </c:pt>
                <c:pt idx="76">
                  <c:v>140.17339218751366</c:v>
                </c:pt>
                <c:pt idx="77">
                  <c:v>140.07963421583833</c:v>
                </c:pt>
                <c:pt idx="78">
                  <c:v>140.43768000636234</c:v>
                </c:pt>
                <c:pt idx="79">
                  <c:v>140.56989223446209</c:v>
                </c:pt>
                <c:pt idx="80">
                  <c:v>140.55670107339722</c:v>
                </c:pt>
                <c:pt idx="81">
                  <c:v>140.52587855460661</c:v>
                </c:pt>
                <c:pt idx="82">
                  <c:v>140.22585108010014</c:v>
                </c:pt>
                <c:pt idx="83">
                  <c:v>140.02139968276558</c:v>
                </c:pt>
                <c:pt idx="84">
                  <c:v>140.21511370124668</c:v>
                </c:pt>
                <c:pt idx="85">
                  <c:v>139.83881008277035</c:v>
                </c:pt>
                <c:pt idx="86">
                  <c:v>139.69748404463388</c:v>
                </c:pt>
                <c:pt idx="87">
                  <c:v>139.39651660588555</c:v>
                </c:pt>
                <c:pt idx="88">
                  <c:v>139.33437745601043</c:v>
                </c:pt>
                <c:pt idx="89">
                  <c:v>139.40076644111102</c:v>
                </c:pt>
                <c:pt idx="90">
                  <c:v>139.56173726880704</c:v>
                </c:pt>
                <c:pt idx="91">
                  <c:v>139.44113374206083</c:v>
                </c:pt>
                <c:pt idx="92">
                  <c:v>139.07909626593477</c:v>
                </c:pt>
                <c:pt idx="93">
                  <c:v>138.57980269750581</c:v>
                </c:pt>
                <c:pt idx="94">
                  <c:v>138.96184875578584</c:v>
                </c:pt>
                <c:pt idx="95">
                  <c:v>139.22718345775584</c:v>
                </c:pt>
                <c:pt idx="96">
                  <c:v>139.00390692670069</c:v>
                </c:pt>
                <c:pt idx="97">
                  <c:v>138.72770742047285</c:v>
                </c:pt>
                <c:pt idx="98">
                  <c:v>138.53966878151039</c:v>
                </c:pt>
                <c:pt idx="99">
                  <c:v>138.6425867322591</c:v>
                </c:pt>
                <c:pt idx="100">
                  <c:v>138.52697353447115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9-FB43-B34E-87999AE38BC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GBM!$F$39:$DB$39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138.74961739142628</c:v>
                </c:pt>
                <c:pt idx="2">
                  <c:v>138.54803966737819</c:v>
                </c:pt>
                <c:pt idx="3">
                  <c:v>138.69709736667838</c:v>
                </c:pt>
                <c:pt idx="4">
                  <c:v>138.68611556458166</c:v>
                </c:pt>
                <c:pt idx="5">
                  <c:v>139.11257413060497</c:v>
                </c:pt>
                <c:pt idx="6">
                  <c:v>139.53910680908513</c:v>
                </c:pt>
                <c:pt idx="7">
                  <c:v>139.65780527619395</c:v>
                </c:pt>
                <c:pt idx="8">
                  <c:v>139.55967459582908</c:v>
                </c:pt>
                <c:pt idx="9">
                  <c:v>139.56954208627764</c:v>
                </c:pt>
                <c:pt idx="10">
                  <c:v>139.56915618703866</c:v>
                </c:pt>
                <c:pt idx="11">
                  <c:v>139.78047939532323</c:v>
                </c:pt>
                <c:pt idx="12">
                  <c:v>139.76019364545584</c:v>
                </c:pt>
                <c:pt idx="13">
                  <c:v>139.47190653023384</c:v>
                </c:pt>
                <c:pt idx="14">
                  <c:v>139.16238407359984</c:v>
                </c:pt>
                <c:pt idx="15">
                  <c:v>139.24413495879489</c:v>
                </c:pt>
                <c:pt idx="16">
                  <c:v>139.05459668276572</c:v>
                </c:pt>
                <c:pt idx="17">
                  <c:v>138.46552784062541</c:v>
                </c:pt>
                <c:pt idx="18">
                  <c:v>138.5377817522706</c:v>
                </c:pt>
                <c:pt idx="19">
                  <c:v>138.09244064261432</c:v>
                </c:pt>
                <c:pt idx="20">
                  <c:v>138.51332398904361</c:v>
                </c:pt>
                <c:pt idx="21">
                  <c:v>138.54833824055217</c:v>
                </c:pt>
                <c:pt idx="22">
                  <c:v>138.49308066261895</c:v>
                </c:pt>
                <c:pt idx="23">
                  <c:v>137.89969331812861</c:v>
                </c:pt>
                <c:pt idx="24">
                  <c:v>137.68417489553678</c:v>
                </c:pt>
                <c:pt idx="25">
                  <c:v>137.80061437349164</c:v>
                </c:pt>
                <c:pt idx="26">
                  <c:v>137.52945331113594</c:v>
                </c:pt>
                <c:pt idx="27">
                  <c:v>137.62197216804049</c:v>
                </c:pt>
                <c:pt idx="28">
                  <c:v>137.34828039139728</c:v>
                </c:pt>
                <c:pt idx="29">
                  <c:v>137.18821530169416</c:v>
                </c:pt>
                <c:pt idx="30">
                  <c:v>137.16439974917051</c:v>
                </c:pt>
                <c:pt idx="31">
                  <c:v>137.26641679100086</c:v>
                </c:pt>
                <c:pt idx="32">
                  <c:v>137.30519866460801</c:v>
                </c:pt>
                <c:pt idx="33">
                  <c:v>137.40509434335684</c:v>
                </c:pt>
                <c:pt idx="34">
                  <c:v>136.94791668345721</c:v>
                </c:pt>
                <c:pt idx="35">
                  <c:v>137.53244259584338</c:v>
                </c:pt>
                <c:pt idx="36">
                  <c:v>137.48592015151414</c:v>
                </c:pt>
                <c:pt idx="37">
                  <c:v>137.11983091949415</c:v>
                </c:pt>
                <c:pt idx="38">
                  <c:v>137.22009895905953</c:v>
                </c:pt>
                <c:pt idx="39">
                  <c:v>137.49243232284465</c:v>
                </c:pt>
                <c:pt idx="40">
                  <c:v>137.55638745703962</c:v>
                </c:pt>
                <c:pt idx="41">
                  <c:v>137.32915383666585</c:v>
                </c:pt>
                <c:pt idx="42">
                  <c:v>137.52737465560983</c:v>
                </c:pt>
                <c:pt idx="43">
                  <c:v>137.39738708383777</c:v>
                </c:pt>
                <c:pt idx="44">
                  <c:v>137.46921526260635</c:v>
                </c:pt>
                <c:pt idx="45">
                  <c:v>137.49917947216457</c:v>
                </c:pt>
                <c:pt idx="46">
                  <c:v>137.95064391548817</c:v>
                </c:pt>
                <c:pt idx="47">
                  <c:v>137.8309370401409</c:v>
                </c:pt>
                <c:pt idx="48">
                  <c:v>137.86768067813449</c:v>
                </c:pt>
                <c:pt idx="49">
                  <c:v>137.40939560115902</c:v>
                </c:pt>
                <c:pt idx="50">
                  <c:v>137.3494591924848</c:v>
                </c:pt>
                <c:pt idx="51">
                  <c:v>137.60526423829268</c:v>
                </c:pt>
                <c:pt idx="52">
                  <c:v>137.34901671040629</c:v>
                </c:pt>
                <c:pt idx="53">
                  <c:v>137.17157926307925</c:v>
                </c:pt>
                <c:pt idx="54">
                  <c:v>136.91451409345936</c:v>
                </c:pt>
                <c:pt idx="55">
                  <c:v>136.64915389712215</c:v>
                </c:pt>
                <c:pt idx="56">
                  <c:v>137.02419768022028</c:v>
                </c:pt>
                <c:pt idx="57">
                  <c:v>137.76906591930765</c:v>
                </c:pt>
                <c:pt idx="58">
                  <c:v>137.59985249713048</c:v>
                </c:pt>
                <c:pt idx="59">
                  <c:v>137.25615628518378</c:v>
                </c:pt>
                <c:pt idx="60">
                  <c:v>137.31770502135848</c:v>
                </c:pt>
                <c:pt idx="61">
                  <c:v>136.85477023000757</c:v>
                </c:pt>
                <c:pt idx="62">
                  <c:v>136.78389069312968</c:v>
                </c:pt>
                <c:pt idx="63">
                  <c:v>136.74051220886577</c:v>
                </c:pt>
                <c:pt idx="64">
                  <c:v>136.6608754163411</c:v>
                </c:pt>
                <c:pt idx="65">
                  <c:v>136.31544772348951</c:v>
                </c:pt>
                <c:pt idx="66">
                  <c:v>136.94397711240535</c:v>
                </c:pt>
                <c:pt idx="67">
                  <c:v>136.77461689929771</c:v>
                </c:pt>
                <c:pt idx="68">
                  <c:v>136.69587523729572</c:v>
                </c:pt>
                <c:pt idx="69">
                  <c:v>136.62241204066208</c:v>
                </c:pt>
                <c:pt idx="70">
                  <c:v>136.99126995721485</c:v>
                </c:pt>
                <c:pt idx="71">
                  <c:v>137.00775580249783</c:v>
                </c:pt>
                <c:pt idx="72">
                  <c:v>136.7445011266781</c:v>
                </c:pt>
                <c:pt idx="73">
                  <c:v>136.54939450111513</c:v>
                </c:pt>
                <c:pt idx="74">
                  <c:v>136.64862888920959</c:v>
                </c:pt>
                <c:pt idx="75">
                  <c:v>136.56958430961444</c:v>
                </c:pt>
                <c:pt idx="76">
                  <c:v>136.51137765506192</c:v>
                </c:pt>
                <c:pt idx="77">
                  <c:v>136.94349301442151</c:v>
                </c:pt>
                <c:pt idx="78">
                  <c:v>136.62942608961981</c:v>
                </c:pt>
                <c:pt idx="79">
                  <c:v>136.57066518465371</c:v>
                </c:pt>
                <c:pt idx="80">
                  <c:v>136.72091943635368</c:v>
                </c:pt>
                <c:pt idx="81">
                  <c:v>136.95801382398034</c:v>
                </c:pt>
                <c:pt idx="82">
                  <c:v>136.56800680969673</c:v>
                </c:pt>
                <c:pt idx="83">
                  <c:v>136.87475299074612</c:v>
                </c:pt>
                <c:pt idx="84">
                  <c:v>137.11011737673533</c:v>
                </c:pt>
                <c:pt idx="85">
                  <c:v>137.15057116471172</c:v>
                </c:pt>
                <c:pt idx="86">
                  <c:v>137.07313025713745</c:v>
                </c:pt>
                <c:pt idx="87">
                  <c:v>136.76969997289962</c:v>
                </c:pt>
                <c:pt idx="88">
                  <c:v>137.15845931601484</c:v>
                </c:pt>
                <c:pt idx="89">
                  <c:v>137.18776447637941</c:v>
                </c:pt>
                <c:pt idx="90">
                  <c:v>137.09170499073389</c:v>
                </c:pt>
                <c:pt idx="91">
                  <c:v>137.30287409813855</c:v>
                </c:pt>
                <c:pt idx="92">
                  <c:v>137.17612644501369</c:v>
                </c:pt>
                <c:pt idx="93">
                  <c:v>136.91485961459551</c:v>
                </c:pt>
                <c:pt idx="94">
                  <c:v>137.01780468531209</c:v>
                </c:pt>
                <c:pt idx="95">
                  <c:v>137.22791607702177</c:v>
                </c:pt>
                <c:pt idx="96">
                  <c:v>137.11586143438166</c:v>
                </c:pt>
                <c:pt idx="97">
                  <c:v>137.0447483986633</c:v>
                </c:pt>
                <c:pt idx="98">
                  <c:v>137.1826347052035</c:v>
                </c:pt>
                <c:pt idx="99">
                  <c:v>137.26861090031059</c:v>
                </c:pt>
                <c:pt idx="100">
                  <c:v>137.11921395337546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09-FB43-B34E-87999AE38BC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GBM!$F$40:$DB$40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139.20933091325952</c:v>
                </c:pt>
                <c:pt idx="2">
                  <c:v>139.03410373323786</c:v>
                </c:pt>
                <c:pt idx="3">
                  <c:v>139.34858000252231</c:v>
                </c:pt>
                <c:pt idx="4">
                  <c:v>139.33902800388728</c:v>
                </c:pt>
                <c:pt idx="5">
                  <c:v>139.47191123853253</c:v>
                </c:pt>
                <c:pt idx="6">
                  <c:v>139.55394500468401</c:v>
                </c:pt>
                <c:pt idx="7">
                  <c:v>139.65352521199969</c:v>
                </c:pt>
                <c:pt idx="8">
                  <c:v>139.43323115278636</c:v>
                </c:pt>
                <c:pt idx="9">
                  <c:v>139.37425551958108</c:v>
                </c:pt>
                <c:pt idx="10">
                  <c:v>139.51868402109284</c:v>
                </c:pt>
                <c:pt idx="11">
                  <c:v>139.42494303022983</c:v>
                </c:pt>
                <c:pt idx="12">
                  <c:v>139.11570207399336</c:v>
                </c:pt>
                <c:pt idx="13">
                  <c:v>139.14428835622641</c:v>
                </c:pt>
                <c:pt idx="14">
                  <c:v>139.33943648814432</c:v>
                </c:pt>
                <c:pt idx="15">
                  <c:v>139.43739253476596</c:v>
                </c:pt>
                <c:pt idx="16">
                  <c:v>139.05269688302036</c:v>
                </c:pt>
                <c:pt idx="17">
                  <c:v>139.09318474625309</c:v>
                </c:pt>
                <c:pt idx="18">
                  <c:v>139.11086372375226</c:v>
                </c:pt>
                <c:pt idx="19">
                  <c:v>139.13424101162795</c:v>
                </c:pt>
                <c:pt idx="20">
                  <c:v>138.81054216555222</c:v>
                </c:pt>
                <c:pt idx="21">
                  <c:v>138.80656143876305</c:v>
                </c:pt>
                <c:pt idx="22">
                  <c:v>139.18842173930847</c:v>
                </c:pt>
                <c:pt idx="23">
                  <c:v>139.26611027574191</c:v>
                </c:pt>
                <c:pt idx="24">
                  <c:v>139.57339591057723</c:v>
                </c:pt>
                <c:pt idx="25">
                  <c:v>139.44635790460759</c:v>
                </c:pt>
                <c:pt idx="26">
                  <c:v>139.59116486275946</c:v>
                </c:pt>
                <c:pt idx="27">
                  <c:v>139.12214889452022</c:v>
                </c:pt>
                <c:pt idx="28">
                  <c:v>139.42516461307216</c:v>
                </c:pt>
                <c:pt idx="29">
                  <c:v>139.99307523867543</c:v>
                </c:pt>
                <c:pt idx="30">
                  <c:v>140.06852768942753</c:v>
                </c:pt>
                <c:pt idx="31">
                  <c:v>140.32642851363457</c:v>
                </c:pt>
                <c:pt idx="32">
                  <c:v>140.33945863244844</c:v>
                </c:pt>
                <c:pt idx="33">
                  <c:v>140.49621247965229</c:v>
                </c:pt>
                <c:pt idx="34">
                  <c:v>140.67759813667897</c:v>
                </c:pt>
                <c:pt idx="35">
                  <c:v>140.71173537168542</c:v>
                </c:pt>
                <c:pt idx="36">
                  <c:v>140.49435266546547</c:v>
                </c:pt>
                <c:pt idx="37">
                  <c:v>140.41672117871133</c:v>
                </c:pt>
                <c:pt idx="38">
                  <c:v>140.36516802481984</c:v>
                </c:pt>
                <c:pt idx="39">
                  <c:v>140.45532656028038</c:v>
                </c:pt>
                <c:pt idx="40">
                  <c:v>140.36316510703151</c:v>
                </c:pt>
                <c:pt idx="41">
                  <c:v>140.72092255962633</c:v>
                </c:pt>
                <c:pt idx="42">
                  <c:v>140.66835690124248</c:v>
                </c:pt>
                <c:pt idx="43">
                  <c:v>140.54970665667338</c:v>
                </c:pt>
                <c:pt idx="44">
                  <c:v>140.70197406934111</c:v>
                </c:pt>
                <c:pt idx="45">
                  <c:v>140.67204254685385</c:v>
                </c:pt>
                <c:pt idx="46">
                  <c:v>140.94898244689037</c:v>
                </c:pt>
                <c:pt idx="47">
                  <c:v>141.14556280885861</c:v>
                </c:pt>
                <c:pt idx="48">
                  <c:v>141.05298066341723</c:v>
                </c:pt>
                <c:pt idx="49">
                  <c:v>141.04737361935221</c:v>
                </c:pt>
                <c:pt idx="50">
                  <c:v>140.95862562386128</c:v>
                </c:pt>
                <c:pt idx="51">
                  <c:v>141.02556360612451</c:v>
                </c:pt>
                <c:pt idx="52">
                  <c:v>140.36351305938331</c:v>
                </c:pt>
                <c:pt idx="53">
                  <c:v>139.85631340078723</c:v>
                </c:pt>
                <c:pt idx="54">
                  <c:v>139.49189692642406</c:v>
                </c:pt>
                <c:pt idx="55">
                  <c:v>139.15262754355012</c:v>
                </c:pt>
                <c:pt idx="56">
                  <c:v>139.12363196738542</c:v>
                </c:pt>
                <c:pt idx="57">
                  <c:v>139.50497550750606</c:v>
                </c:pt>
                <c:pt idx="58">
                  <c:v>139.09848314656406</c:v>
                </c:pt>
                <c:pt idx="59">
                  <c:v>139.13153343907589</c:v>
                </c:pt>
                <c:pt idx="60">
                  <c:v>139.06837551739883</c:v>
                </c:pt>
                <c:pt idx="61">
                  <c:v>138.71236312408274</c:v>
                </c:pt>
                <c:pt idx="62">
                  <c:v>138.5602180634915</c:v>
                </c:pt>
                <c:pt idx="63">
                  <c:v>138.60739868311811</c:v>
                </c:pt>
                <c:pt idx="64">
                  <c:v>138.58068789802766</c:v>
                </c:pt>
                <c:pt idx="65">
                  <c:v>138.58081722144811</c:v>
                </c:pt>
                <c:pt idx="66">
                  <c:v>138.35956672282529</c:v>
                </c:pt>
                <c:pt idx="67">
                  <c:v>138.55968942092539</c:v>
                </c:pt>
                <c:pt idx="68">
                  <c:v>138.45171223106763</c:v>
                </c:pt>
                <c:pt idx="69">
                  <c:v>138.69018347820221</c:v>
                </c:pt>
                <c:pt idx="70">
                  <c:v>138.29585784257523</c:v>
                </c:pt>
                <c:pt idx="71">
                  <c:v>138.54461224141878</c:v>
                </c:pt>
                <c:pt idx="72">
                  <c:v>138.64947393779767</c:v>
                </c:pt>
                <c:pt idx="73">
                  <c:v>139.2633900147674</c:v>
                </c:pt>
                <c:pt idx="74">
                  <c:v>139.6283197206796</c:v>
                </c:pt>
                <c:pt idx="75">
                  <c:v>139.6708458472942</c:v>
                </c:pt>
                <c:pt idx="76">
                  <c:v>139.70281176332847</c:v>
                </c:pt>
                <c:pt idx="77">
                  <c:v>139.67710764551668</c:v>
                </c:pt>
                <c:pt idx="78">
                  <c:v>139.66377363973973</c:v>
                </c:pt>
                <c:pt idx="79">
                  <c:v>139.47273021304801</c:v>
                </c:pt>
                <c:pt idx="80">
                  <c:v>139.70029165994274</c:v>
                </c:pt>
                <c:pt idx="81">
                  <c:v>139.3435819941742</c:v>
                </c:pt>
                <c:pt idx="82">
                  <c:v>139.34947648152004</c:v>
                </c:pt>
                <c:pt idx="83">
                  <c:v>139.53233049799655</c:v>
                </c:pt>
                <c:pt idx="84">
                  <c:v>139.34741203644501</c:v>
                </c:pt>
                <c:pt idx="85">
                  <c:v>139.83250871110576</c:v>
                </c:pt>
                <c:pt idx="86">
                  <c:v>139.80220411169245</c:v>
                </c:pt>
                <c:pt idx="87">
                  <c:v>139.89669817363537</c:v>
                </c:pt>
                <c:pt idx="88">
                  <c:v>139.81314753384095</c:v>
                </c:pt>
                <c:pt idx="89">
                  <c:v>139.72222041336846</c:v>
                </c:pt>
                <c:pt idx="90">
                  <c:v>139.40146362944233</c:v>
                </c:pt>
                <c:pt idx="91">
                  <c:v>139.19856441957302</c:v>
                </c:pt>
                <c:pt idx="92">
                  <c:v>139.00124205152125</c:v>
                </c:pt>
                <c:pt idx="93">
                  <c:v>139.11899611647209</c:v>
                </c:pt>
                <c:pt idx="94">
                  <c:v>138.94163020906493</c:v>
                </c:pt>
                <c:pt idx="95">
                  <c:v>139.43997453675496</c:v>
                </c:pt>
                <c:pt idx="96">
                  <c:v>139.51477491093263</c:v>
                </c:pt>
                <c:pt idx="97">
                  <c:v>139.05529569731956</c:v>
                </c:pt>
                <c:pt idx="98">
                  <c:v>138.9553516453403</c:v>
                </c:pt>
                <c:pt idx="99">
                  <c:v>139.30788509418204</c:v>
                </c:pt>
                <c:pt idx="100">
                  <c:v>139.07206490426097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09-FB43-B34E-87999AE38BC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GBM!$F$41:$DB$41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139.27053020331658</c:v>
                </c:pt>
                <c:pt idx="2">
                  <c:v>138.61210553167646</c:v>
                </c:pt>
                <c:pt idx="3">
                  <c:v>139.11116085989309</c:v>
                </c:pt>
                <c:pt idx="4">
                  <c:v>139.90305776318354</c:v>
                </c:pt>
                <c:pt idx="5">
                  <c:v>139.63113308346462</c:v>
                </c:pt>
                <c:pt idx="6">
                  <c:v>139.91955463123307</c:v>
                </c:pt>
                <c:pt idx="7">
                  <c:v>140.10942652170945</c:v>
                </c:pt>
                <c:pt idx="8">
                  <c:v>140.21764646793579</c:v>
                </c:pt>
                <c:pt idx="9">
                  <c:v>140.16467792388218</c:v>
                </c:pt>
                <c:pt idx="10">
                  <c:v>140.53028361910168</c:v>
                </c:pt>
                <c:pt idx="11">
                  <c:v>140.59364074635607</c:v>
                </c:pt>
                <c:pt idx="12">
                  <c:v>140.60204548046582</c:v>
                </c:pt>
                <c:pt idx="13">
                  <c:v>140.36307964781068</c:v>
                </c:pt>
                <c:pt idx="14">
                  <c:v>140.40077838655125</c:v>
                </c:pt>
                <c:pt idx="15">
                  <c:v>140.53490388173918</c:v>
                </c:pt>
                <c:pt idx="16">
                  <c:v>140.06927601716592</c:v>
                </c:pt>
                <c:pt idx="17">
                  <c:v>140.28540029466541</c:v>
                </c:pt>
                <c:pt idx="18">
                  <c:v>139.74438088965391</c:v>
                </c:pt>
                <c:pt idx="19">
                  <c:v>139.91849879162243</c:v>
                </c:pt>
                <c:pt idx="20">
                  <c:v>140.1815161617458</c:v>
                </c:pt>
                <c:pt idx="21">
                  <c:v>140.47410329821426</c:v>
                </c:pt>
                <c:pt idx="22">
                  <c:v>140.33655912851449</c:v>
                </c:pt>
                <c:pt idx="23">
                  <c:v>140.48043154100608</c:v>
                </c:pt>
                <c:pt idx="24">
                  <c:v>140.75906232407186</c:v>
                </c:pt>
                <c:pt idx="25">
                  <c:v>140.85778012303089</c:v>
                </c:pt>
                <c:pt idx="26">
                  <c:v>140.52200983991406</c:v>
                </c:pt>
                <c:pt idx="27">
                  <c:v>140.34834830902048</c:v>
                </c:pt>
                <c:pt idx="28">
                  <c:v>139.67692056065223</c:v>
                </c:pt>
                <c:pt idx="29">
                  <c:v>139.64598284668287</c:v>
                </c:pt>
                <c:pt idx="30">
                  <c:v>139.41387528177046</c:v>
                </c:pt>
                <c:pt idx="31">
                  <c:v>138.76106409442536</c:v>
                </c:pt>
                <c:pt idx="32">
                  <c:v>138.72574225283338</c:v>
                </c:pt>
                <c:pt idx="33">
                  <c:v>138.79647334090063</c:v>
                </c:pt>
                <c:pt idx="34">
                  <c:v>138.7296872194955</c:v>
                </c:pt>
                <c:pt idx="35">
                  <c:v>138.52911678944824</c:v>
                </c:pt>
                <c:pt idx="36">
                  <c:v>138.78760986245379</c:v>
                </c:pt>
                <c:pt idx="37">
                  <c:v>138.76177110438388</c:v>
                </c:pt>
                <c:pt idx="38">
                  <c:v>138.17786436915273</c:v>
                </c:pt>
                <c:pt idx="39">
                  <c:v>138.07941454572833</c:v>
                </c:pt>
                <c:pt idx="40">
                  <c:v>138.08143896427359</c:v>
                </c:pt>
                <c:pt idx="41">
                  <c:v>138.03048318966597</c:v>
                </c:pt>
                <c:pt idx="42">
                  <c:v>138.29362357835129</c:v>
                </c:pt>
                <c:pt idx="43">
                  <c:v>138.09233795317289</c:v>
                </c:pt>
                <c:pt idx="44">
                  <c:v>137.9312905365137</c:v>
                </c:pt>
                <c:pt idx="45">
                  <c:v>137.98969571237882</c:v>
                </c:pt>
                <c:pt idx="46">
                  <c:v>137.58124820465437</c:v>
                </c:pt>
                <c:pt idx="47">
                  <c:v>137.34695571152662</c:v>
                </c:pt>
                <c:pt idx="48">
                  <c:v>137.46227985837257</c:v>
                </c:pt>
                <c:pt idx="49">
                  <c:v>137.16718543625825</c:v>
                </c:pt>
                <c:pt idx="50">
                  <c:v>136.97594451322212</c:v>
                </c:pt>
                <c:pt idx="51">
                  <c:v>136.58798610646215</c:v>
                </c:pt>
                <c:pt idx="52">
                  <c:v>136.77670562185452</c:v>
                </c:pt>
                <c:pt idx="53">
                  <c:v>136.6426465111366</c:v>
                </c:pt>
                <c:pt idx="54">
                  <c:v>136.27402181808642</c:v>
                </c:pt>
                <c:pt idx="55">
                  <c:v>136.1988402770225</c:v>
                </c:pt>
                <c:pt idx="56">
                  <c:v>136.27183178654192</c:v>
                </c:pt>
                <c:pt idx="57">
                  <c:v>136.12012255037649</c:v>
                </c:pt>
                <c:pt idx="58">
                  <c:v>136.53579457731072</c:v>
                </c:pt>
                <c:pt idx="59">
                  <c:v>136.22350237628095</c:v>
                </c:pt>
                <c:pt idx="60">
                  <c:v>136.63411511079974</c:v>
                </c:pt>
                <c:pt idx="61">
                  <c:v>136.34078387741499</c:v>
                </c:pt>
                <c:pt idx="62">
                  <c:v>136.12999654304389</c:v>
                </c:pt>
                <c:pt idx="63">
                  <c:v>136.08990905850143</c:v>
                </c:pt>
                <c:pt idx="64">
                  <c:v>136.49117803023924</c:v>
                </c:pt>
                <c:pt idx="65">
                  <c:v>136.65291692166247</c:v>
                </c:pt>
                <c:pt idx="66">
                  <c:v>137.08301488820658</c:v>
                </c:pt>
                <c:pt idx="67">
                  <c:v>137.08631930408293</c:v>
                </c:pt>
                <c:pt idx="68">
                  <c:v>137.55649397590275</c:v>
                </c:pt>
                <c:pt idx="69">
                  <c:v>137.81197672482421</c:v>
                </c:pt>
                <c:pt idx="70">
                  <c:v>137.19694811208143</c:v>
                </c:pt>
                <c:pt idx="71">
                  <c:v>137.61869329047494</c:v>
                </c:pt>
                <c:pt idx="72">
                  <c:v>137.61348130303162</c:v>
                </c:pt>
                <c:pt idx="73">
                  <c:v>137.22531582267715</c:v>
                </c:pt>
                <c:pt idx="74">
                  <c:v>137.32289640693651</c:v>
                </c:pt>
                <c:pt idx="75">
                  <c:v>137.19986934479542</c:v>
                </c:pt>
                <c:pt idx="76">
                  <c:v>137.01188863019627</c:v>
                </c:pt>
                <c:pt idx="77">
                  <c:v>137.17263530100107</c:v>
                </c:pt>
                <c:pt idx="78">
                  <c:v>137.2791260964602</c:v>
                </c:pt>
                <c:pt idx="79">
                  <c:v>137.11143521474116</c:v>
                </c:pt>
                <c:pt idx="80">
                  <c:v>137.40454565304043</c:v>
                </c:pt>
                <c:pt idx="81">
                  <c:v>137.71494369695722</c:v>
                </c:pt>
                <c:pt idx="82">
                  <c:v>137.51475247706477</c:v>
                </c:pt>
                <c:pt idx="83">
                  <c:v>137.56418433296875</c:v>
                </c:pt>
                <c:pt idx="84">
                  <c:v>137.80774772310625</c:v>
                </c:pt>
                <c:pt idx="85">
                  <c:v>137.74589362837537</c:v>
                </c:pt>
                <c:pt idx="86">
                  <c:v>137.85967513155867</c:v>
                </c:pt>
                <c:pt idx="87">
                  <c:v>137.94553237670127</c:v>
                </c:pt>
                <c:pt idx="88">
                  <c:v>137.94512531576467</c:v>
                </c:pt>
                <c:pt idx="89">
                  <c:v>137.64728829404092</c:v>
                </c:pt>
                <c:pt idx="90">
                  <c:v>137.60349591195816</c:v>
                </c:pt>
                <c:pt idx="91">
                  <c:v>137.68351909528778</c:v>
                </c:pt>
                <c:pt idx="92">
                  <c:v>137.65377627371944</c:v>
                </c:pt>
                <c:pt idx="93">
                  <c:v>137.59696629274649</c:v>
                </c:pt>
                <c:pt idx="94">
                  <c:v>137.48811209458017</c:v>
                </c:pt>
                <c:pt idx="95">
                  <c:v>137.34573524930505</c:v>
                </c:pt>
                <c:pt idx="96">
                  <c:v>137.51993598487695</c:v>
                </c:pt>
                <c:pt idx="97">
                  <c:v>137.40215896608413</c:v>
                </c:pt>
                <c:pt idx="98">
                  <c:v>137.33067689254429</c:v>
                </c:pt>
                <c:pt idx="99">
                  <c:v>137.5759278361582</c:v>
                </c:pt>
                <c:pt idx="100">
                  <c:v>137.64835763005172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09-FB43-B34E-87999AE38BC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GBM!$F$42:$DB$42</c:f>
              <c:numCache>
                <c:formatCode>General</c:formatCode>
                <c:ptCount val="101"/>
                <c:pt idx="0" formatCode="#,##0">
                  <c:v>139</c:v>
                </c:pt>
                <c:pt idx="1">
                  <c:v>138.89272275509427</c:v>
                </c:pt>
                <c:pt idx="2">
                  <c:v>138.55415900048189</c:v>
                </c:pt>
                <c:pt idx="3">
                  <c:v>138.2864866940991</c:v>
                </c:pt>
                <c:pt idx="4">
                  <c:v>137.91610276311454</c:v>
                </c:pt>
                <c:pt idx="5">
                  <c:v>137.48707377831556</c:v>
                </c:pt>
                <c:pt idx="6">
                  <c:v>137.62557578766697</c:v>
                </c:pt>
                <c:pt idx="7">
                  <c:v>137.42164218192735</c:v>
                </c:pt>
                <c:pt idx="8">
                  <c:v>137.59911402103018</c:v>
                </c:pt>
                <c:pt idx="9">
                  <c:v>137.64258820634123</c:v>
                </c:pt>
                <c:pt idx="10">
                  <c:v>137.1768492599127</c:v>
                </c:pt>
                <c:pt idx="11">
                  <c:v>136.86659411511414</c:v>
                </c:pt>
                <c:pt idx="12">
                  <c:v>136.50515295080325</c:v>
                </c:pt>
                <c:pt idx="13">
                  <c:v>136.49215664206872</c:v>
                </c:pt>
                <c:pt idx="14">
                  <c:v>136.28874262552466</c:v>
                </c:pt>
                <c:pt idx="15">
                  <c:v>136.35091556983784</c:v>
                </c:pt>
                <c:pt idx="16">
                  <c:v>136.31563012178987</c:v>
                </c:pt>
                <c:pt idx="17">
                  <c:v>136.4244937526976</c:v>
                </c:pt>
                <c:pt idx="18">
                  <c:v>136.24575761035032</c:v>
                </c:pt>
                <c:pt idx="19">
                  <c:v>136.22249537085568</c:v>
                </c:pt>
                <c:pt idx="20">
                  <c:v>136.36930131547035</c:v>
                </c:pt>
                <c:pt idx="21">
                  <c:v>136.20677425004038</c:v>
                </c:pt>
                <c:pt idx="22">
                  <c:v>136.2964181282691</c:v>
                </c:pt>
                <c:pt idx="23">
                  <c:v>136.57572022036319</c:v>
                </c:pt>
                <c:pt idx="24">
                  <c:v>136.20839169881799</c:v>
                </c:pt>
                <c:pt idx="25">
                  <c:v>136.28411627197059</c:v>
                </c:pt>
                <c:pt idx="26">
                  <c:v>136.20578182587738</c:v>
                </c:pt>
                <c:pt idx="27">
                  <c:v>135.98032794127778</c:v>
                </c:pt>
                <c:pt idx="28">
                  <c:v>135.77888835888911</c:v>
                </c:pt>
                <c:pt idx="29">
                  <c:v>135.10833245906315</c:v>
                </c:pt>
                <c:pt idx="30">
                  <c:v>134.90024138705022</c:v>
                </c:pt>
                <c:pt idx="31">
                  <c:v>134.57649042980853</c:v>
                </c:pt>
                <c:pt idx="32">
                  <c:v>134.67178756930443</c:v>
                </c:pt>
                <c:pt idx="33">
                  <c:v>134.44593778429746</c:v>
                </c:pt>
                <c:pt idx="34">
                  <c:v>134.49222961640262</c:v>
                </c:pt>
                <c:pt idx="35">
                  <c:v>134.39522968086575</c:v>
                </c:pt>
                <c:pt idx="36">
                  <c:v>134.24519523134859</c:v>
                </c:pt>
                <c:pt idx="37">
                  <c:v>133.93383520779639</c:v>
                </c:pt>
                <c:pt idx="38">
                  <c:v>133.94761092500056</c:v>
                </c:pt>
                <c:pt idx="39">
                  <c:v>134.07763222134236</c:v>
                </c:pt>
                <c:pt idx="40">
                  <c:v>134.1185328204715</c:v>
                </c:pt>
                <c:pt idx="41">
                  <c:v>134.19754144902927</c:v>
                </c:pt>
                <c:pt idx="42">
                  <c:v>133.91819555261614</c:v>
                </c:pt>
                <c:pt idx="43">
                  <c:v>133.78991231442814</c:v>
                </c:pt>
                <c:pt idx="44">
                  <c:v>133.60289215409426</c:v>
                </c:pt>
                <c:pt idx="45">
                  <c:v>133.55519435496547</c:v>
                </c:pt>
                <c:pt idx="46">
                  <c:v>133.05529347338302</c:v>
                </c:pt>
                <c:pt idx="47">
                  <c:v>132.64998547625424</c:v>
                </c:pt>
                <c:pt idx="48">
                  <c:v>132.75401121192857</c:v>
                </c:pt>
                <c:pt idx="49">
                  <c:v>133.03561352453559</c:v>
                </c:pt>
                <c:pt idx="50">
                  <c:v>132.79410829522507</c:v>
                </c:pt>
                <c:pt idx="51">
                  <c:v>132.88554498742334</c:v>
                </c:pt>
                <c:pt idx="52">
                  <c:v>132.96257715407276</c:v>
                </c:pt>
                <c:pt idx="53">
                  <c:v>132.97854798329089</c:v>
                </c:pt>
                <c:pt idx="54">
                  <c:v>133.00045391658946</c:v>
                </c:pt>
                <c:pt idx="55">
                  <c:v>133.28242405401667</c:v>
                </c:pt>
                <c:pt idx="56">
                  <c:v>133.28021349218449</c:v>
                </c:pt>
                <c:pt idx="57">
                  <c:v>133.11721830626345</c:v>
                </c:pt>
                <c:pt idx="58">
                  <c:v>133.6059732313887</c:v>
                </c:pt>
                <c:pt idx="59">
                  <c:v>133.71386297720949</c:v>
                </c:pt>
                <c:pt idx="60">
                  <c:v>133.59177077414415</c:v>
                </c:pt>
                <c:pt idx="61">
                  <c:v>133.69071500233136</c:v>
                </c:pt>
                <c:pt idx="62">
                  <c:v>133.22463417971036</c:v>
                </c:pt>
                <c:pt idx="63">
                  <c:v>132.80332761908309</c:v>
                </c:pt>
                <c:pt idx="64">
                  <c:v>133.03298606025777</c:v>
                </c:pt>
                <c:pt idx="65">
                  <c:v>133.25587429605321</c:v>
                </c:pt>
                <c:pt idx="66">
                  <c:v>133.37941955300511</c:v>
                </c:pt>
                <c:pt idx="67">
                  <c:v>133.73943744919379</c:v>
                </c:pt>
                <c:pt idx="68">
                  <c:v>133.58208663663137</c:v>
                </c:pt>
                <c:pt idx="69">
                  <c:v>133.29745650521994</c:v>
                </c:pt>
                <c:pt idx="70">
                  <c:v>133.09821340763179</c:v>
                </c:pt>
                <c:pt idx="71">
                  <c:v>133.3164567278989</c:v>
                </c:pt>
                <c:pt idx="72">
                  <c:v>133.67456706700108</c:v>
                </c:pt>
                <c:pt idx="73">
                  <c:v>134.01722150924721</c:v>
                </c:pt>
                <c:pt idx="74">
                  <c:v>133.96917157923519</c:v>
                </c:pt>
                <c:pt idx="75">
                  <c:v>133.71991131956412</c:v>
                </c:pt>
                <c:pt idx="76">
                  <c:v>133.7909286968781</c:v>
                </c:pt>
                <c:pt idx="77">
                  <c:v>133.64593270716574</c:v>
                </c:pt>
                <c:pt idx="78">
                  <c:v>133.50735369999859</c:v>
                </c:pt>
                <c:pt idx="79">
                  <c:v>133.31904695910958</c:v>
                </c:pt>
                <c:pt idx="80">
                  <c:v>133.7132419484565</c:v>
                </c:pt>
                <c:pt idx="81">
                  <c:v>133.79858213876665</c:v>
                </c:pt>
                <c:pt idx="82">
                  <c:v>133.92818307529245</c:v>
                </c:pt>
                <c:pt idx="83">
                  <c:v>134.0304415215119</c:v>
                </c:pt>
                <c:pt idx="84">
                  <c:v>133.8023758620572</c:v>
                </c:pt>
                <c:pt idx="85">
                  <c:v>133.93263415556626</c:v>
                </c:pt>
                <c:pt idx="86">
                  <c:v>134.07539202284713</c:v>
                </c:pt>
                <c:pt idx="87">
                  <c:v>133.64183982819839</c:v>
                </c:pt>
                <c:pt idx="88">
                  <c:v>133.29517426347309</c:v>
                </c:pt>
                <c:pt idx="89">
                  <c:v>133.53954194558185</c:v>
                </c:pt>
                <c:pt idx="90">
                  <c:v>132.97946602691854</c:v>
                </c:pt>
                <c:pt idx="91">
                  <c:v>132.92502307147322</c:v>
                </c:pt>
                <c:pt idx="92">
                  <c:v>133.202156123772</c:v>
                </c:pt>
                <c:pt idx="93">
                  <c:v>133.34744350823507</c:v>
                </c:pt>
                <c:pt idx="94">
                  <c:v>133.40317871072983</c:v>
                </c:pt>
                <c:pt idx="95">
                  <c:v>133.49075089435445</c:v>
                </c:pt>
                <c:pt idx="96">
                  <c:v>133.84517382570152</c:v>
                </c:pt>
                <c:pt idx="97">
                  <c:v>134.065602057099</c:v>
                </c:pt>
                <c:pt idx="98">
                  <c:v>134.02416542284644</c:v>
                </c:pt>
                <c:pt idx="99">
                  <c:v>134.09853066429363</c:v>
                </c:pt>
                <c:pt idx="100">
                  <c:v>134.19498110759341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09-FB43-B34E-87999AE3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145328"/>
        <c:axId val="761037952"/>
      </c:lineChart>
      <c:catAx>
        <c:axId val="71214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61037952"/>
        <c:crosses val="autoZero"/>
        <c:auto val="1"/>
        <c:lblAlgn val="ctr"/>
        <c:lblOffset val="100"/>
        <c:noMultiLvlLbl val="0"/>
      </c:catAx>
      <c:valAx>
        <c:axId val="7610379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21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GBM!$E$44</c:f>
              <c:strCache>
                <c:ptCount val="1"/>
                <c:pt idx="0">
                  <c:v>Valor 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GBM!$F$44:$DB$44</c:f>
              <c:numCache>
                <c:formatCode>#,##0.00</c:formatCode>
                <c:ptCount val="101"/>
                <c:pt idx="0">
                  <c:v>139</c:v>
                </c:pt>
                <c:pt idx="1">
                  <c:v>138.90250285100575</c:v>
                </c:pt>
                <c:pt idx="2">
                  <c:v>138.75714908606875</c:v>
                </c:pt>
                <c:pt idx="3">
                  <c:v>138.92248899281219</c:v>
                </c:pt>
                <c:pt idx="4">
                  <c:v>138.94931076155856</c:v>
                </c:pt>
                <c:pt idx="5">
                  <c:v>138.92677320650063</c:v>
                </c:pt>
                <c:pt idx="6">
                  <c:v>139.0718779192309</c:v>
                </c:pt>
                <c:pt idx="7">
                  <c:v>139.19237151401481</c:v>
                </c:pt>
                <c:pt idx="8">
                  <c:v>139.13852764366337</c:v>
                </c:pt>
                <c:pt idx="9">
                  <c:v>139.19517874311046</c:v>
                </c:pt>
                <c:pt idx="10">
                  <c:v>139.25371257967296</c:v>
                </c:pt>
                <c:pt idx="11">
                  <c:v>139.19426353518659</c:v>
                </c:pt>
                <c:pt idx="12">
                  <c:v>139.11152317059791</c:v>
                </c:pt>
                <c:pt idx="13">
                  <c:v>138.99034827010209</c:v>
                </c:pt>
                <c:pt idx="14">
                  <c:v>138.98755141905627</c:v>
                </c:pt>
                <c:pt idx="15">
                  <c:v>139.05024637065478</c:v>
                </c:pt>
                <c:pt idx="16">
                  <c:v>138.88192739959169</c:v>
                </c:pt>
                <c:pt idx="17">
                  <c:v>138.87791847051545</c:v>
                </c:pt>
                <c:pt idx="18">
                  <c:v>138.80663428953716</c:v>
                </c:pt>
                <c:pt idx="19">
                  <c:v>138.75765029604719</c:v>
                </c:pt>
                <c:pt idx="20">
                  <c:v>138.84151999184414</c:v>
                </c:pt>
                <c:pt idx="21">
                  <c:v>138.87551995284559</c:v>
                </c:pt>
                <c:pt idx="22">
                  <c:v>138.95024201374991</c:v>
                </c:pt>
                <c:pt idx="23">
                  <c:v>138.87590533920542</c:v>
                </c:pt>
                <c:pt idx="24">
                  <c:v>138.90771920416677</c:v>
                </c:pt>
                <c:pt idx="25">
                  <c:v>138.86153262032991</c:v>
                </c:pt>
                <c:pt idx="26">
                  <c:v>138.75770795193921</c:v>
                </c:pt>
                <c:pt idx="27">
                  <c:v>138.60110644896235</c:v>
                </c:pt>
                <c:pt idx="28">
                  <c:v>138.57530380270245</c:v>
                </c:pt>
                <c:pt idx="29">
                  <c:v>138.61792384736825</c:v>
                </c:pt>
                <c:pt idx="30">
                  <c:v>138.62020833597279</c:v>
                </c:pt>
                <c:pt idx="31">
                  <c:v>138.70644048101087</c:v>
                </c:pt>
                <c:pt idx="32">
                  <c:v>138.6940776363632</c:v>
                </c:pt>
                <c:pt idx="33">
                  <c:v>138.75936471201473</c:v>
                </c:pt>
                <c:pt idx="34">
                  <c:v>138.67448467972724</c:v>
                </c:pt>
                <c:pt idx="35">
                  <c:v>138.74553425574209</c:v>
                </c:pt>
                <c:pt idx="36">
                  <c:v>138.76705905341061</c:v>
                </c:pt>
                <c:pt idx="37">
                  <c:v>138.69293576378476</c:v>
                </c:pt>
                <c:pt idx="38">
                  <c:v>138.64294943218493</c:v>
                </c:pt>
                <c:pt idx="39">
                  <c:v>138.61172042107628</c:v>
                </c:pt>
                <c:pt idx="40">
                  <c:v>138.61337537189999</c:v>
                </c:pt>
                <c:pt idx="41">
                  <c:v>138.62921974058384</c:v>
                </c:pt>
                <c:pt idx="42">
                  <c:v>138.62823590815077</c:v>
                </c:pt>
                <c:pt idx="43">
                  <c:v>138.58686285062001</c:v>
                </c:pt>
                <c:pt idx="44">
                  <c:v>138.46143200887741</c:v>
                </c:pt>
                <c:pt idx="45">
                  <c:v>138.48021467649065</c:v>
                </c:pt>
                <c:pt idx="46">
                  <c:v>138.46537321116091</c:v>
                </c:pt>
                <c:pt idx="47">
                  <c:v>138.32402875273638</c:v>
                </c:pt>
                <c:pt idx="48">
                  <c:v>138.2801817867973</c:v>
                </c:pt>
                <c:pt idx="49">
                  <c:v>138.2526614462131</c:v>
                </c:pt>
                <c:pt idx="50">
                  <c:v>138.25333849868915</c:v>
                </c:pt>
                <c:pt idx="51">
                  <c:v>138.15124270231462</c:v>
                </c:pt>
                <c:pt idx="52">
                  <c:v>138.09576469838029</c:v>
                </c:pt>
                <c:pt idx="53">
                  <c:v>138.07726463719237</c:v>
                </c:pt>
                <c:pt idx="54">
                  <c:v>137.93772157118963</c:v>
                </c:pt>
                <c:pt idx="55">
                  <c:v>137.88856177404506</c:v>
                </c:pt>
                <c:pt idx="56">
                  <c:v>137.92632971061118</c:v>
                </c:pt>
                <c:pt idx="57">
                  <c:v>137.98118365443443</c:v>
                </c:pt>
                <c:pt idx="58">
                  <c:v>138.00306935799284</c:v>
                </c:pt>
                <c:pt idx="59">
                  <c:v>137.87535943181533</c:v>
                </c:pt>
                <c:pt idx="60">
                  <c:v>138.0007968215707</c:v>
                </c:pt>
                <c:pt idx="61">
                  <c:v>137.91153517689943</c:v>
                </c:pt>
                <c:pt idx="62">
                  <c:v>137.86568631891765</c:v>
                </c:pt>
                <c:pt idx="63">
                  <c:v>137.86779406660452</c:v>
                </c:pt>
                <c:pt idx="64">
                  <c:v>137.9001749126742</c:v>
                </c:pt>
                <c:pt idx="65">
                  <c:v>137.85268471207084</c:v>
                </c:pt>
                <c:pt idx="66">
                  <c:v>138.03051400806686</c:v>
                </c:pt>
                <c:pt idx="67">
                  <c:v>138.02339958599555</c:v>
                </c:pt>
                <c:pt idx="68">
                  <c:v>138.06260220516003</c:v>
                </c:pt>
                <c:pt idx="69">
                  <c:v>138.05509075811841</c:v>
                </c:pt>
                <c:pt idx="70">
                  <c:v>137.95000393184031</c:v>
                </c:pt>
                <c:pt idx="71">
                  <c:v>137.95890488291468</c:v>
                </c:pt>
                <c:pt idx="72">
                  <c:v>137.94696902535333</c:v>
                </c:pt>
                <c:pt idx="73">
                  <c:v>137.89175726143085</c:v>
                </c:pt>
                <c:pt idx="74">
                  <c:v>137.85645754503238</c:v>
                </c:pt>
                <c:pt idx="75">
                  <c:v>137.87153029192083</c:v>
                </c:pt>
                <c:pt idx="76">
                  <c:v>137.80126101288459</c:v>
                </c:pt>
                <c:pt idx="77">
                  <c:v>137.76768427528279</c:v>
                </c:pt>
                <c:pt idx="78">
                  <c:v>137.80634973135676</c:v>
                </c:pt>
                <c:pt idx="79">
                  <c:v>137.78323030456517</c:v>
                </c:pt>
                <c:pt idx="80">
                  <c:v>137.92787496829641</c:v>
                </c:pt>
                <c:pt idx="81">
                  <c:v>138.01333769734146</c:v>
                </c:pt>
                <c:pt idx="82">
                  <c:v>137.94737172265746</c:v>
                </c:pt>
                <c:pt idx="83">
                  <c:v>138.03173219779504</c:v>
                </c:pt>
                <c:pt idx="84">
                  <c:v>138.07598632138871</c:v>
                </c:pt>
                <c:pt idx="85">
                  <c:v>138.10748585580293</c:v>
                </c:pt>
                <c:pt idx="86">
                  <c:v>138.14274009694927</c:v>
                </c:pt>
                <c:pt idx="87">
                  <c:v>138.16004156489117</c:v>
                </c:pt>
                <c:pt idx="88">
                  <c:v>138.09493542656114</c:v>
                </c:pt>
                <c:pt idx="89">
                  <c:v>138.11247080672993</c:v>
                </c:pt>
                <c:pt idx="90">
                  <c:v>138.02296521863872</c:v>
                </c:pt>
                <c:pt idx="91">
                  <c:v>138.03700509623349</c:v>
                </c:pt>
                <c:pt idx="92">
                  <c:v>137.84329205863807</c:v>
                </c:pt>
                <c:pt idx="93">
                  <c:v>137.86443567298579</c:v>
                </c:pt>
                <c:pt idx="94">
                  <c:v>137.98044663045852</c:v>
                </c:pt>
                <c:pt idx="95">
                  <c:v>137.95726313417316</c:v>
                </c:pt>
                <c:pt idx="96">
                  <c:v>137.97917204570487</c:v>
                </c:pt>
                <c:pt idx="97">
                  <c:v>137.809851446202</c:v>
                </c:pt>
                <c:pt idx="98">
                  <c:v>137.78025434993438</c:v>
                </c:pt>
                <c:pt idx="99">
                  <c:v>137.77282384998881</c:v>
                </c:pt>
                <c:pt idx="100">
                  <c:v>137.73693114904808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2-0E4E-8749-CD51C94A89F6}"/>
            </c:ext>
          </c:extLst>
        </c:ser>
        <c:ser>
          <c:idx val="1"/>
          <c:order val="1"/>
          <c:tx>
            <c:strRef>
              <c:f>GBM!$E$45</c:f>
              <c:strCache>
                <c:ptCount val="1"/>
                <c:pt idx="0">
                  <c:v>Optimo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GBM!$F$45:$DB$45</c:f>
              <c:numCache>
                <c:formatCode>#,##0</c:formatCode>
                <c:ptCount val="101"/>
                <c:pt idx="0">
                  <c:v>139</c:v>
                </c:pt>
                <c:pt idx="1">
                  <c:v>139.17805580105198</c:v>
                </c:pt>
                <c:pt idx="2">
                  <c:v>139.01816820381674</c:v>
                </c:pt>
                <c:pt idx="3">
                  <c:v>139.31670904081105</c:v>
                </c:pt>
                <c:pt idx="4">
                  <c:v>139.51403108706032</c:v>
                </c:pt>
                <c:pt idx="5">
                  <c:v>139.57726356621376</c:v>
                </c:pt>
                <c:pt idx="6">
                  <c:v>139.71712728414167</c:v>
                </c:pt>
                <c:pt idx="7">
                  <c:v>139.92409063927724</c:v>
                </c:pt>
                <c:pt idx="8">
                  <c:v>139.84907735970734</c:v>
                </c:pt>
                <c:pt idx="9">
                  <c:v>139.89791728614253</c:v>
                </c:pt>
                <c:pt idx="10">
                  <c:v>140.19437907874561</c:v>
                </c:pt>
                <c:pt idx="11">
                  <c:v>140.23462328827165</c:v>
                </c:pt>
                <c:pt idx="12">
                  <c:v>140.3040022196887</c:v>
                </c:pt>
                <c:pt idx="13">
                  <c:v>140.23404821382368</c:v>
                </c:pt>
                <c:pt idx="14">
                  <c:v>140.3326386914465</c:v>
                </c:pt>
                <c:pt idx="15">
                  <c:v>140.38965519168369</c:v>
                </c:pt>
                <c:pt idx="16">
                  <c:v>140.18666899965356</c:v>
                </c:pt>
                <c:pt idx="17">
                  <c:v>140.17261510969598</c:v>
                </c:pt>
                <c:pt idx="18">
                  <c:v>140.15217288990362</c:v>
                </c:pt>
                <c:pt idx="19">
                  <c:v>140.13666634835286</c:v>
                </c:pt>
                <c:pt idx="20">
                  <c:v>140.20392434963134</c:v>
                </c:pt>
                <c:pt idx="21">
                  <c:v>140.3747387900452</c:v>
                </c:pt>
                <c:pt idx="22">
                  <c:v>140.43582863447557</c:v>
                </c:pt>
                <c:pt idx="23">
                  <c:v>140.27272556458868</c:v>
                </c:pt>
                <c:pt idx="24">
                  <c:v>140.36057323009723</c:v>
                </c:pt>
                <c:pt idx="25">
                  <c:v>140.28280288206687</c:v>
                </c:pt>
                <c:pt idx="26">
                  <c:v>140.20207525252295</c:v>
                </c:pt>
                <c:pt idx="27">
                  <c:v>140.02091517377625</c:v>
                </c:pt>
                <c:pt idx="28">
                  <c:v>140.02528126387276</c:v>
                </c:pt>
                <c:pt idx="29">
                  <c:v>140.25939658689421</c:v>
                </c:pt>
                <c:pt idx="30">
                  <c:v>140.35155877637217</c:v>
                </c:pt>
                <c:pt idx="31">
                  <c:v>140.57092168942324</c:v>
                </c:pt>
                <c:pt idx="32">
                  <c:v>140.47920281832555</c:v>
                </c:pt>
                <c:pt idx="33">
                  <c:v>140.64120148891107</c:v>
                </c:pt>
                <c:pt idx="34">
                  <c:v>140.62630539073541</c:v>
                </c:pt>
                <c:pt idx="35">
                  <c:v>140.68686341935307</c:v>
                </c:pt>
                <c:pt idx="36">
                  <c:v>140.73945869613559</c:v>
                </c:pt>
                <c:pt idx="37">
                  <c:v>140.7439915634495</c:v>
                </c:pt>
                <c:pt idx="38">
                  <c:v>140.67169840038326</c:v>
                </c:pt>
                <c:pt idx="39">
                  <c:v>140.51403084223548</c:v>
                </c:pt>
                <c:pt idx="40">
                  <c:v>140.53335911577284</c:v>
                </c:pt>
                <c:pt idx="41">
                  <c:v>140.54218520078189</c:v>
                </c:pt>
                <c:pt idx="42">
                  <c:v>140.56291143451998</c:v>
                </c:pt>
                <c:pt idx="43">
                  <c:v>140.51875689334287</c:v>
                </c:pt>
                <c:pt idx="44">
                  <c:v>140.40643376199887</c:v>
                </c:pt>
                <c:pt idx="45">
                  <c:v>140.45775623873934</c:v>
                </c:pt>
                <c:pt idx="46">
                  <c:v>140.61130481098303</c:v>
                </c:pt>
                <c:pt idx="47">
                  <c:v>140.5942139409301</c:v>
                </c:pt>
                <c:pt idx="48">
                  <c:v>140.46369636442552</c:v>
                </c:pt>
                <c:pt idx="49">
                  <c:v>140.4102437372631</c:v>
                </c:pt>
                <c:pt idx="50">
                  <c:v>140.48184131083198</c:v>
                </c:pt>
                <c:pt idx="51">
                  <c:v>140.33855092334196</c:v>
                </c:pt>
                <c:pt idx="52">
                  <c:v>140.17468528813239</c:v>
                </c:pt>
                <c:pt idx="53">
                  <c:v>140.16122360057696</c:v>
                </c:pt>
                <c:pt idx="54">
                  <c:v>139.99764224635064</c:v>
                </c:pt>
                <c:pt idx="55">
                  <c:v>139.89438504420633</c:v>
                </c:pt>
                <c:pt idx="56">
                  <c:v>139.88931705773757</c:v>
                </c:pt>
                <c:pt idx="57">
                  <c:v>139.97803967201142</c:v>
                </c:pt>
                <c:pt idx="58">
                  <c:v>139.79627745532332</c:v>
                </c:pt>
                <c:pt idx="59">
                  <c:v>139.62128859954146</c:v>
                </c:pt>
                <c:pt idx="60">
                  <c:v>139.77638462532519</c:v>
                </c:pt>
                <c:pt idx="61">
                  <c:v>139.71776275983584</c:v>
                </c:pt>
                <c:pt idx="62">
                  <c:v>139.82930551993041</c:v>
                </c:pt>
                <c:pt idx="63">
                  <c:v>139.97693915060785</c:v>
                </c:pt>
                <c:pt idx="64">
                  <c:v>139.89513194211082</c:v>
                </c:pt>
                <c:pt idx="65">
                  <c:v>139.76715559851792</c:v>
                </c:pt>
                <c:pt idx="66">
                  <c:v>139.88923118810155</c:v>
                </c:pt>
                <c:pt idx="67">
                  <c:v>139.79029973281826</c:v>
                </c:pt>
                <c:pt idx="68">
                  <c:v>139.90094789922486</c:v>
                </c:pt>
                <c:pt idx="69">
                  <c:v>139.94435868143609</c:v>
                </c:pt>
                <c:pt idx="70">
                  <c:v>139.85164196215632</c:v>
                </c:pt>
                <c:pt idx="71">
                  <c:v>139.75043432460336</c:v>
                </c:pt>
                <c:pt idx="72">
                  <c:v>139.63817953545774</c:v>
                </c:pt>
                <c:pt idx="73">
                  <c:v>139.53221079546384</c:v>
                </c:pt>
                <c:pt idx="74">
                  <c:v>139.49520485926277</c:v>
                </c:pt>
                <c:pt idx="75">
                  <c:v>139.64877735476782</c:v>
                </c:pt>
                <c:pt idx="76">
                  <c:v>139.57990825534552</c:v>
                </c:pt>
                <c:pt idx="77">
                  <c:v>139.53041405038715</c:v>
                </c:pt>
                <c:pt idx="78">
                  <c:v>139.68820779369332</c:v>
                </c:pt>
                <c:pt idx="79">
                  <c:v>139.75816742517452</c:v>
                </c:pt>
                <c:pt idx="80">
                  <c:v>139.83435030634999</c:v>
                </c:pt>
                <c:pt idx="81">
                  <c:v>139.82969671761907</c:v>
                </c:pt>
                <c:pt idx="82">
                  <c:v>139.72649584542253</c:v>
                </c:pt>
                <c:pt idx="83">
                  <c:v>139.79700234346024</c:v>
                </c:pt>
                <c:pt idx="84">
                  <c:v>139.85025660466329</c:v>
                </c:pt>
                <c:pt idx="85">
                  <c:v>139.85917484916001</c:v>
                </c:pt>
                <c:pt idx="86">
                  <c:v>139.86790270109992</c:v>
                </c:pt>
                <c:pt idx="87">
                  <c:v>140.04621712227231</c:v>
                </c:pt>
                <c:pt idx="88">
                  <c:v>140.06930115502121</c:v>
                </c:pt>
                <c:pt idx="89">
                  <c:v>140.00093981965597</c:v>
                </c:pt>
                <c:pt idx="90">
                  <c:v>140.07957338055766</c:v>
                </c:pt>
                <c:pt idx="91">
                  <c:v>140.09330715995804</c:v>
                </c:pt>
                <c:pt idx="92">
                  <c:v>139.70175242286425</c:v>
                </c:pt>
                <c:pt idx="93">
                  <c:v>139.75317188531133</c:v>
                </c:pt>
                <c:pt idx="94">
                  <c:v>139.8627599263209</c:v>
                </c:pt>
                <c:pt idx="95">
                  <c:v>139.82860028136912</c:v>
                </c:pt>
                <c:pt idx="96">
                  <c:v>139.75009080298605</c:v>
                </c:pt>
                <c:pt idx="97">
                  <c:v>139.41315503357274</c:v>
                </c:pt>
                <c:pt idx="98">
                  <c:v>139.40605806373358</c:v>
                </c:pt>
                <c:pt idx="99">
                  <c:v>139.42732477697186</c:v>
                </c:pt>
                <c:pt idx="100">
                  <c:v>139.36234483922505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2-0E4E-8749-CD51C94A89F6}"/>
            </c:ext>
          </c:extLst>
        </c:ser>
        <c:ser>
          <c:idx val="2"/>
          <c:order val="2"/>
          <c:tx>
            <c:strRef>
              <c:f>GBM!$E$46</c:f>
              <c:strCache>
                <c:ptCount val="1"/>
                <c:pt idx="0">
                  <c:v>Malo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GBM!$F$46:$DB$46</c:f>
              <c:numCache>
                <c:formatCode>#,##0</c:formatCode>
                <c:ptCount val="101"/>
                <c:pt idx="0">
                  <c:v>139</c:v>
                </c:pt>
                <c:pt idx="1">
                  <c:v>138.62694990095952</c:v>
                </c:pt>
                <c:pt idx="2">
                  <c:v>138.49612996832076</c:v>
                </c:pt>
                <c:pt idx="3">
                  <c:v>138.52826894481333</c:v>
                </c:pt>
                <c:pt idx="4">
                  <c:v>138.38459043605681</c:v>
                </c:pt>
                <c:pt idx="5">
                  <c:v>138.2762828467875</c:v>
                </c:pt>
                <c:pt idx="6">
                  <c:v>138.42662855432013</c:v>
                </c:pt>
                <c:pt idx="7">
                  <c:v>138.46065238875238</c:v>
                </c:pt>
                <c:pt idx="8">
                  <c:v>138.42797792761939</c:v>
                </c:pt>
                <c:pt idx="9">
                  <c:v>138.49244020007839</c:v>
                </c:pt>
                <c:pt idx="10">
                  <c:v>138.31304608060032</c:v>
                </c:pt>
                <c:pt idx="11">
                  <c:v>138.15390378210154</c:v>
                </c:pt>
                <c:pt idx="12">
                  <c:v>137.91904412150711</c:v>
                </c:pt>
                <c:pt idx="13">
                  <c:v>137.74664832638049</c:v>
                </c:pt>
                <c:pt idx="14">
                  <c:v>137.64246414666604</c:v>
                </c:pt>
                <c:pt idx="15">
                  <c:v>137.71083754962586</c:v>
                </c:pt>
                <c:pt idx="16">
                  <c:v>137.57718579952981</c:v>
                </c:pt>
                <c:pt idx="17">
                  <c:v>137.58322183133492</c:v>
                </c:pt>
                <c:pt idx="18">
                  <c:v>137.46109568917069</c:v>
                </c:pt>
                <c:pt idx="19">
                  <c:v>137.37863424374152</c:v>
                </c:pt>
                <c:pt idx="20">
                  <c:v>137.47911563405694</c:v>
                </c:pt>
                <c:pt idx="21">
                  <c:v>137.37630111564599</c:v>
                </c:pt>
                <c:pt idx="22">
                  <c:v>137.46465539302426</c:v>
                </c:pt>
                <c:pt idx="23">
                  <c:v>137.47908511382215</c:v>
                </c:pt>
                <c:pt idx="24">
                  <c:v>137.4548651782363</c:v>
                </c:pt>
                <c:pt idx="25">
                  <c:v>137.44026235859295</c:v>
                </c:pt>
                <c:pt idx="26">
                  <c:v>137.31334065135547</c:v>
                </c:pt>
                <c:pt idx="27">
                  <c:v>137.18129772414846</c:v>
                </c:pt>
                <c:pt idx="28">
                  <c:v>137.12532634153214</c:v>
                </c:pt>
                <c:pt idx="29">
                  <c:v>136.97645110784228</c:v>
                </c:pt>
                <c:pt idx="30">
                  <c:v>136.88885789557341</c:v>
                </c:pt>
                <c:pt idx="31">
                  <c:v>136.8419592725985</c:v>
                </c:pt>
                <c:pt idx="32">
                  <c:v>136.90895245440086</c:v>
                </c:pt>
                <c:pt idx="33">
                  <c:v>136.87752793511839</c:v>
                </c:pt>
                <c:pt idx="34">
                  <c:v>136.72266396871908</c:v>
                </c:pt>
                <c:pt idx="35">
                  <c:v>136.8042050921311</c:v>
                </c:pt>
                <c:pt idx="36">
                  <c:v>136.79465941068563</c:v>
                </c:pt>
                <c:pt idx="37">
                  <c:v>136.64187996412002</c:v>
                </c:pt>
                <c:pt idx="38">
                  <c:v>136.61420046398661</c:v>
                </c:pt>
                <c:pt idx="39">
                  <c:v>136.70940999991709</c:v>
                </c:pt>
                <c:pt idx="40">
                  <c:v>136.69339162802714</c:v>
                </c:pt>
                <c:pt idx="41">
                  <c:v>136.71625428038578</c:v>
                </c:pt>
                <c:pt idx="42">
                  <c:v>136.69356038178157</c:v>
                </c:pt>
                <c:pt idx="43">
                  <c:v>136.65496880789715</c:v>
                </c:pt>
                <c:pt idx="44">
                  <c:v>136.51643025575595</c:v>
                </c:pt>
                <c:pt idx="45">
                  <c:v>136.50267311424196</c:v>
                </c:pt>
                <c:pt idx="46">
                  <c:v>136.31944161133879</c:v>
                </c:pt>
                <c:pt idx="47">
                  <c:v>136.05384356454266</c:v>
                </c:pt>
                <c:pt idx="48">
                  <c:v>136.09666720916908</c:v>
                </c:pt>
                <c:pt idx="49">
                  <c:v>136.09507915516309</c:v>
                </c:pt>
                <c:pt idx="50">
                  <c:v>136.02483568654631</c:v>
                </c:pt>
                <c:pt idx="51">
                  <c:v>135.96393448128728</c:v>
                </c:pt>
                <c:pt idx="52">
                  <c:v>136.01684410862819</c:v>
                </c:pt>
                <c:pt idx="53">
                  <c:v>135.99330567380778</c:v>
                </c:pt>
                <c:pt idx="54">
                  <c:v>135.87780089602862</c:v>
                </c:pt>
                <c:pt idx="55">
                  <c:v>135.88273850388379</c:v>
                </c:pt>
                <c:pt idx="56">
                  <c:v>135.9633423634848</c:v>
                </c:pt>
                <c:pt idx="57">
                  <c:v>135.98432763685744</c:v>
                </c:pt>
                <c:pt idx="58">
                  <c:v>136.20986126066236</c:v>
                </c:pt>
                <c:pt idx="59">
                  <c:v>136.12943026408919</c:v>
                </c:pt>
                <c:pt idx="60">
                  <c:v>136.22520901781621</c:v>
                </c:pt>
                <c:pt idx="61">
                  <c:v>136.10530759396303</c:v>
                </c:pt>
                <c:pt idx="62">
                  <c:v>135.90206711790489</c:v>
                </c:pt>
                <c:pt idx="63">
                  <c:v>135.75864898260119</c:v>
                </c:pt>
                <c:pt idx="64">
                  <c:v>135.90521788323758</c:v>
                </c:pt>
                <c:pt idx="65">
                  <c:v>135.93821382562376</c:v>
                </c:pt>
                <c:pt idx="66">
                  <c:v>136.17179682803217</c:v>
                </c:pt>
                <c:pt idx="67">
                  <c:v>136.25649943917284</c:v>
                </c:pt>
                <c:pt idx="68">
                  <c:v>136.22425651109521</c:v>
                </c:pt>
                <c:pt idx="69">
                  <c:v>136.16582283480074</c:v>
                </c:pt>
                <c:pt idx="70">
                  <c:v>136.04836590152431</c:v>
                </c:pt>
                <c:pt idx="71">
                  <c:v>136.167375441226</c:v>
                </c:pt>
                <c:pt idx="72">
                  <c:v>136.25575851524891</c:v>
                </c:pt>
                <c:pt idx="73">
                  <c:v>136.25130372739787</c:v>
                </c:pt>
                <c:pt idx="74">
                  <c:v>136.217710230802</c:v>
                </c:pt>
                <c:pt idx="75">
                  <c:v>136.09428322907385</c:v>
                </c:pt>
                <c:pt idx="76">
                  <c:v>136.02261377042367</c:v>
                </c:pt>
                <c:pt idx="77">
                  <c:v>136.00495450017843</c:v>
                </c:pt>
                <c:pt idx="78">
                  <c:v>135.9244916690202</c:v>
                </c:pt>
                <c:pt idx="79">
                  <c:v>135.80829318395581</c:v>
                </c:pt>
                <c:pt idx="80">
                  <c:v>136.02139963024283</c:v>
                </c:pt>
                <c:pt idx="81">
                  <c:v>136.19697867706384</c:v>
                </c:pt>
                <c:pt idx="82">
                  <c:v>136.1682475998924</c:v>
                </c:pt>
                <c:pt idx="83">
                  <c:v>136.26646205212984</c:v>
                </c:pt>
                <c:pt idx="84">
                  <c:v>136.30171603811414</c:v>
                </c:pt>
                <c:pt idx="85">
                  <c:v>136.35579686244586</c:v>
                </c:pt>
                <c:pt idx="86">
                  <c:v>136.41757749279861</c:v>
                </c:pt>
                <c:pt idx="87">
                  <c:v>136.27386600751004</c:v>
                </c:pt>
                <c:pt idx="88">
                  <c:v>136.12056969810106</c:v>
                </c:pt>
                <c:pt idx="89">
                  <c:v>136.22400179380389</c:v>
                </c:pt>
                <c:pt idx="90">
                  <c:v>135.96635705671977</c:v>
                </c:pt>
                <c:pt idx="91">
                  <c:v>135.98070303250893</c:v>
                </c:pt>
                <c:pt idx="92">
                  <c:v>135.98483169441189</c:v>
                </c:pt>
                <c:pt idx="93">
                  <c:v>135.97569946066025</c:v>
                </c:pt>
                <c:pt idx="94">
                  <c:v>136.09813333459613</c:v>
                </c:pt>
                <c:pt idx="95">
                  <c:v>136.0859259869772</c:v>
                </c:pt>
                <c:pt idx="96">
                  <c:v>136.20825328842369</c:v>
                </c:pt>
                <c:pt idx="97">
                  <c:v>136.20654785883127</c:v>
                </c:pt>
                <c:pt idx="98">
                  <c:v>136.15445063613518</c:v>
                </c:pt>
                <c:pt idx="99">
                  <c:v>136.11832292300576</c:v>
                </c:pt>
                <c:pt idx="100">
                  <c:v>136.11151745887111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2-0E4E-8749-CD51C94A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276992"/>
        <c:axId val="714823040"/>
      </c:lineChart>
      <c:catAx>
        <c:axId val="7792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14823040"/>
        <c:crosses val="autoZero"/>
        <c:auto val="1"/>
        <c:lblAlgn val="ctr"/>
        <c:lblOffset val="100"/>
        <c:noMultiLvlLbl val="0"/>
      </c:catAx>
      <c:valAx>
        <c:axId val="714823040"/>
        <c:scaling>
          <c:orientation val="minMax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7792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FC439B-3EC3-1E4F-A8CB-54057786E398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BEC57D-9D26-A944-B7E3-D96A54654F1F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DFE040-85E6-874A-8F9C-19D94197B2C2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06E33B-9E39-E84E-A16C-27B04B8136D7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700E7A-7CD2-3D46-B699-FCF76FDBBF78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935260-D443-204F-A32E-1A425A7BFA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770CDF-45A8-1F46-9496-22F4378225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126205</xdr:colOff>
      <xdr:row>0</xdr:row>
      <xdr:rowOff>47626</xdr:rowOff>
    </xdr:from>
    <xdr:ext cx="500857" cy="181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B11F4F-B809-FF49-8E78-EE55ECC9409F}"/>
                </a:ext>
              </a:extLst>
            </xdr:cNvPr>
            <xdr:cNvSpPr txBox="1"/>
          </xdr:nvSpPr>
          <xdr:spPr>
            <a:xfrm>
              <a:off x="4618830" y="47626"/>
              <a:ext cx="500857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FFB11F4F-B809-FF49-8E78-EE55ECC9409F}"/>
                </a:ext>
              </a:extLst>
            </xdr:cNvPr>
            <xdr:cNvSpPr txBox="1"/>
          </xdr:nvSpPr>
          <xdr:spPr>
            <a:xfrm>
              <a:off x="4618830" y="47626"/>
              <a:ext cx="500857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2BF5F5-877D-4C4C-A370-8E9763A00C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5484AC-9A16-2247-ABAB-BA85E3396C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2656B6-1070-0A4B-B4B2-840F37A977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FF8BC5-58B5-9842-8F4D-9244DA0100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</xdr:rowOff>
    </xdr:from>
    <xdr:ext cx="265394" cy="1991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2CE57EC9-A944-9447-BCBC-3436B9757C99}"/>
                </a:ext>
              </a:extLst>
            </xdr:cNvPr>
            <xdr:cNvSpPr txBox="1"/>
          </xdr:nvSpPr>
          <xdr:spPr>
            <a:xfrm>
              <a:off x="0" y="415925"/>
              <a:ext cx="265394" cy="199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2CE57EC9-A944-9447-BCBC-3436B9757C99}"/>
                </a:ext>
              </a:extLst>
            </xdr:cNvPr>
            <xdr:cNvSpPr txBox="1"/>
          </xdr:nvSpPr>
          <xdr:spPr>
            <a:xfrm>
              <a:off x="0" y="415925"/>
              <a:ext cx="265394" cy="199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√</a:t>
              </a:r>
              <a:r>
                <a:rPr lang="de-DE" sz="1100" b="0" i="0">
                  <a:latin typeface="Cambria Math" panose="02040503050406030204" pitchFamily="18" charset="0"/>
                </a:rPr>
                <a:t>𝑑𝑡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9525</xdr:rowOff>
    </xdr:from>
    <xdr:ext cx="13022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236EDA7B-B5CF-4945-BE2D-BAC199F4293D}"/>
                </a:ext>
              </a:extLst>
            </xdr:cNvPr>
            <xdr:cNvSpPr txBox="1"/>
          </xdr:nvSpPr>
          <xdr:spPr>
            <a:xfrm>
              <a:off x="0" y="822325"/>
              <a:ext cx="13022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𝑑𝐵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236EDA7B-B5CF-4945-BE2D-BAC199F4293D}"/>
                </a:ext>
              </a:extLst>
            </xdr:cNvPr>
            <xdr:cNvSpPr txBox="1"/>
          </xdr:nvSpPr>
          <xdr:spPr>
            <a:xfrm>
              <a:off x="0" y="822325"/>
              <a:ext cx="13022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𝐵(𝑡)=𝐵(0)+𝑑𝐵(𝑡)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200025</xdr:rowOff>
    </xdr:from>
    <xdr:ext cx="890500" cy="1991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143A88B-27F7-CD4A-BC59-C98C481B7665}"/>
                </a:ext>
              </a:extLst>
            </xdr:cNvPr>
            <xdr:cNvSpPr txBox="1"/>
          </xdr:nvSpPr>
          <xdr:spPr>
            <a:xfrm>
              <a:off x="0" y="1012825"/>
              <a:ext cx="890500" cy="199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𝑑𝐵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e>
                    </m:rad>
                    <m:r>
                      <a:rPr lang="de-DE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C143A88B-27F7-CD4A-BC59-C98C481B7665}"/>
                </a:ext>
              </a:extLst>
            </xdr:cNvPr>
            <xdr:cNvSpPr txBox="1"/>
          </xdr:nvSpPr>
          <xdr:spPr>
            <a:xfrm>
              <a:off x="0" y="1012825"/>
              <a:ext cx="890500" cy="199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𝑑𝐵(𝑡)=√𝑑𝑡 𝑍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25400</xdr:colOff>
      <xdr:row>3</xdr:row>
      <xdr:rowOff>9525</xdr:rowOff>
    </xdr:from>
    <xdr:ext cx="58528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D833114A-9127-F04C-97CB-2DBD401B6144}"/>
                </a:ext>
              </a:extLst>
            </xdr:cNvPr>
            <xdr:cNvSpPr txBox="1"/>
          </xdr:nvSpPr>
          <xdr:spPr>
            <a:xfrm>
              <a:off x="25400" y="619125"/>
              <a:ext cx="585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𝐵</m:t>
                    </m:r>
                    <m:d>
                      <m:d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D833114A-9127-F04C-97CB-2DBD401B6144}"/>
                </a:ext>
              </a:extLst>
            </xdr:cNvPr>
            <xdr:cNvSpPr txBox="1"/>
          </xdr:nvSpPr>
          <xdr:spPr>
            <a:xfrm>
              <a:off x="25400" y="619125"/>
              <a:ext cx="5852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𝐵(0)=0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0</xdr:col>
      <xdr:colOff>158750</xdr:colOff>
      <xdr:row>30</xdr:row>
      <xdr:rowOff>15875</xdr:rowOff>
    </xdr:from>
    <xdr:ext cx="16098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D1FB8A26-B303-6D49-BEC2-06DA52BBF63F}"/>
                </a:ext>
              </a:extLst>
            </xdr:cNvPr>
            <xdr:cNvSpPr txBox="1"/>
          </xdr:nvSpPr>
          <xdr:spPr>
            <a:xfrm>
              <a:off x="158750" y="6111875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𝑑𝐵𝑡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D1FB8A26-B303-6D49-BEC2-06DA52BBF63F}"/>
                </a:ext>
              </a:extLst>
            </xdr:cNvPr>
            <xdr:cNvSpPr txBox="1"/>
          </xdr:nvSpPr>
          <xdr:spPr>
            <a:xfrm>
              <a:off x="158750" y="6111875"/>
              <a:ext cx="1609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𝑆_𝑡=𝑆_0+𝑆_0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𝜇𝑑𝑡+𝑆_0 𝜎𝑑𝐵𝑡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56"/>
  <sheetViews>
    <sheetView topLeftCell="H1" zoomScale="160" zoomScaleNormal="160" workbookViewId="0">
      <selection activeCell="M5" sqref="M5"/>
    </sheetView>
  </sheetViews>
  <sheetFormatPr baseColWidth="10" defaultRowHeight="16"/>
  <cols>
    <col min="3" max="3" width="12.5" bestFit="1" customWidth="1"/>
    <col min="4" max="4" width="14" bestFit="1" customWidth="1"/>
    <col min="7" max="7" width="15" bestFit="1" customWidth="1"/>
    <col min="11" max="13" width="12.33203125" bestFit="1" customWidth="1"/>
    <col min="16" max="16" width="15" bestFit="1" customWidth="1"/>
    <col min="17" max="19" width="14.5" bestFit="1" customWidth="1"/>
    <col min="21" max="21" width="15.1640625" bestFit="1" customWidth="1"/>
    <col min="22" max="24" width="14.5" bestFit="1" customWidth="1"/>
  </cols>
  <sheetData>
    <row r="1" spans="1:24">
      <c r="A1" t="s">
        <v>0</v>
      </c>
      <c r="B1" t="s">
        <v>1</v>
      </c>
      <c r="C1" t="s">
        <v>2</v>
      </c>
      <c r="D1" t="s">
        <v>11</v>
      </c>
      <c r="E1" t="s">
        <v>12</v>
      </c>
      <c r="G1" t="s">
        <v>13</v>
      </c>
    </row>
    <row r="2" spans="1:24">
      <c r="A2" s="1">
        <v>43697</v>
      </c>
      <c r="B2" s="2">
        <v>112.050003</v>
      </c>
      <c r="C2" s="2">
        <v>1</v>
      </c>
      <c r="D2" s="2">
        <v>2</v>
      </c>
      <c r="E2" s="2">
        <v>3</v>
      </c>
      <c r="F2" s="2">
        <v>4</v>
      </c>
    </row>
    <row r="3" spans="1:24">
      <c r="A3" s="1">
        <v>43698</v>
      </c>
      <c r="B3" s="2">
        <v>112.019997</v>
      </c>
      <c r="C3" s="3">
        <f>+LN(B3/B2)</f>
        <v>-2.6782701994346219E-4</v>
      </c>
      <c r="D3" s="4">
        <f>+C3^2</f>
        <v>7.1731312611795687E-8</v>
      </c>
      <c r="E3" s="2">
        <v>252</v>
      </c>
      <c r="F3" s="4">
        <f>+$K$6^(E3-1)</f>
        <v>2.5622702110040764E-6</v>
      </c>
      <c r="G3" s="5">
        <f>+F3*D3</f>
        <v>1.837950055014251E-13</v>
      </c>
      <c r="J3" t="s">
        <v>3</v>
      </c>
      <c r="K3" t="s">
        <v>5</v>
      </c>
      <c r="L3" t="s">
        <v>6</v>
      </c>
      <c r="M3" t="s">
        <v>7</v>
      </c>
      <c r="N3" t="s">
        <v>8</v>
      </c>
    </row>
    <row r="4" spans="1:24">
      <c r="A4" s="1">
        <v>43699</v>
      </c>
      <c r="B4" s="2">
        <v>111.910004</v>
      </c>
      <c r="C4" s="3">
        <f t="shared" ref="C4:C67" si="0">+LN(B4/B3)</f>
        <v>-9.8238742781095868E-4</v>
      </c>
      <c r="D4" s="4">
        <f t="shared" ref="D4:D67" si="1">+C4^2</f>
        <v>9.6508505832103151E-7</v>
      </c>
      <c r="E4" s="2">
        <f>+E3-1</f>
        <v>251</v>
      </c>
      <c r="F4" s="4">
        <f t="shared" ref="F4:F67" si="2">+$K$6^(E4-1)</f>
        <v>2.6971265378990281E-6</v>
      </c>
      <c r="G4" s="5">
        <f t="shared" ref="G4:G67" si="3">+F4*D4</f>
        <v>2.6029565221274853E-12</v>
      </c>
      <c r="J4" t="s">
        <v>4</v>
      </c>
      <c r="K4">
        <f>+_xlfn.STDEV.S(C3:C254)</f>
        <v>1.8394592146585436E-2</v>
      </c>
      <c r="L4">
        <f>+K4*SQRT(5)</f>
        <v>4.1131558458148816E-2</v>
      </c>
      <c r="M4">
        <f>+K4*SQRT(20)</f>
        <v>8.2263116916297632E-2</v>
      </c>
      <c r="N4">
        <f>+K4*SQRT(250)</f>
        <v>0.29084403906527917</v>
      </c>
    </row>
    <row r="5" spans="1:24">
      <c r="A5" s="1">
        <v>43700</v>
      </c>
      <c r="B5" s="2">
        <v>110.83000199999999</v>
      </c>
      <c r="C5" s="3">
        <f t="shared" si="0"/>
        <v>-9.6974987397259252E-3</v>
      </c>
      <c r="D5" s="4">
        <f t="shared" si="1"/>
        <v>9.4041481806985913E-5</v>
      </c>
      <c r="E5" s="2">
        <f t="shared" ref="E5:E68" si="4">+E4-1</f>
        <v>250</v>
      </c>
      <c r="F5" s="4">
        <f t="shared" si="2"/>
        <v>2.8390805662095022E-6</v>
      </c>
      <c r="G5" s="5">
        <f t="shared" si="3"/>
        <v>2.6699134341575817E-10</v>
      </c>
      <c r="J5" t="s">
        <v>9</v>
      </c>
      <c r="K5">
        <f>+SQRT(G256)</f>
        <v>1.3384254973289053E-2</v>
      </c>
      <c r="L5">
        <f>+K5*SQRT(5)</f>
        <v>2.9928103948463958E-2</v>
      </c>
      <c r="M5">
        <f>+K5*SQRT(20)</f>
        <v>5.9856207896927915E-2</v>
      </c>
      <c r="N5">
        <f>+K5*SQRT(250)</f>
        <v>0.2116236525001475</v>
      </c>
    </row>
    <row r="6" spans="1:24">
      <c r="A6" s="1">
        <v>43703</v>
      </c>
      <c r="B6" s="2">
        <v>111.989998</v>
      </c>
      <c r="C6" s="3">
        <f t="shared" si="0"/>
        <v>1.041204990264756E-2</v>
      </c>
      <c r="D6" s="4">
        <f t="shared" si="1"/>
        <v>1.0841078317522308E-4</v>
      </c>
      <c r="E6" s="2">
        <f t="shared" si="4"/>
        <v>249</v>
      </c>
      <c r="F6" s="4">
        <f t="shared" si="2"/>
        <v>2.9885058591678981E-6</v>
      </c>
      <c r="G6" s="5">
        <f t="shared" si="3"/>
        <v>3.2398626071613474E-10</v>
      </c>
      <c r="J6" t="s">
        <v>10</v>
      </c>
      <c r="K6">
        <v>0.95</v>
      </c>
    </row>
    <row r="7" spans="1:24">
      <c r="A7" s="1">
        <v>43704</v>
      </c>
      <c r="B7" s="2">
        <v>112.41999800000001</v>
      </c>
      <c r="C7" s="3">
        <f t="shared" si="0"/>
        <v>3.8322760476355304E-3</v>
      </c>
      <c r="D7" s="4">
        <f t="shared" si="1"/>
        <v>1.4686339705281003E-5</v>
      </c>
      <c r="E7" s="2">
        <f t="shared" si="4"/>
        <v>248</v>
      </c>
      <c r="F7" s="4">
        <f t="shared" si="2"/>
        <v>3.1457956412293666E-6</v>
      </c>
      <c r="G7" s="5">
        <f t="shared" si="3"/>
        <v>4.6200223430486762E-11</v>
      </c>
      <c r="J7" t="s">
        <v>20</v>
      </c>
      <c r="K7" s="10">
        <f>+(1+N7)^(1/252)-1</f>
        <v>3.5698287639274184E-6</v>
      </c>
      <c r="L7" s="11">
        <f>+(1+N7)^(1/52)-1</f>
        <v>1.7300058160252263E-5</v>
      </c>
      <c r="M7" s="9">
        <f>+(1+N7)^(1/12)-1</f>
        <v>7.4969080277487166E-5</v>
      </c>
      <c r="N7" s="8">
        <v>8.9999999999999998E-4</v>
      </c>
    </row>
    <row r="8" spans="1:24">
      <c r="A8" s="1">
        <v>43705</v>
      </c>
      <c r="B8" s="2">
        <v>112.720001</v>
      </c>
      <c r="C8" s="3">
        <f t="shared" si="0"/>
        <v>2.6650366784648138E-3</v>
      </c>
      <c r="D8" s="4">
        <f t="shared" si="1"/>
        <v>7.1024204975627671E-6</v>
      </c>
      <c r="E8" s="2">
        <f t="shared" si="4"/>
        <v>247</v>
      </c>
      <c r="F8" s="4">
        <f t="shared" si="2"/>
        <v>3.3113638328730164E-6</v>
      </c>
      <c r="G8" s="5">
        <f t="shared" si="3"/>
        <v>2.3518698361485322E-11</v>
      </c>
      <c r="K8" t="s">
        <v>17</v>
      </c>
      <c r="L8" t="s">
        <v>9</v>
      </c>
    </row>
    <row r="9" spans="1:24">
      <c r="A9" s="1">
        <v>43706</v>
      </c>
      <c r="B9" s="2">
        <v>114.08000199999999</v>
      </c>
      <c r="C9" s="3">
        <f t="shared" si="0"/>
        <v>1.1993097735577664E-2</v>
      </c>
      <c r="D9" s="4">
        <f t="shared" si="1"/>
        <v>1.4383439329511809E-4</v>
      </c>
      <c r="E9" s="2">
        <f t="shared" si="4"/>
        <v>246</v>
      </c>
      <c r="F9" s="4">
        <f t="shared" si="2"/>
        <v>3.4856461398663338E-6</v>
      </c>
      <c r="G9" s="5">
        <f t="shared" si="3"/>
        <v>5.0135579776914447E-10</v>
      </c>
      <c r="J9" t="s">
        <v>15</v>
      </c>
      <c r="K9">
        <f>+EXP(L4)</f>
        <v>1.0419891790184939</v>
      </c>
      <c r="L9">
        <f>+EXP(L5)</f>
        <v>1.0303804510044059</v>
      </c>
      <c r="P9" s="17" t="s">
        <v>17</v>
      </c>
      <c r="Q9" s="17"/>
      <c r="R9" s="17"/>
      <c r="S9" s="17"/>
      <c r="U9" s="17" t="s">
        <v>9</v>
      </c>
      <c r="V9" s="17"/>
      <c r="W9" s="17"/>
      <c r="X9" s="17"/>
    </row>
    <row r="10" spans="1:24">
      <c r="A10" s="1">
        <v>43707</v>
      </c>
      <c r="B10" s="2">
        <v>114.260002</v>
      </c>
      <c r="C10" s="3">
        <f t="shared" si="0"/>
        <v>1.576596602712377E-3</v>
      </c>
      <c r="D10" s="4">
        <f t="shared" si="1"/>
        <v>2.4856568476842087E-6</v>
      </c>
      <c r="E10" s="2">
        <f t="shared" si="4"/>
        <v>245</v>
      </c>
      <c r="F10" s="4">
        <f t="shared" si="2"/>
        <v>3.6691011998592984E-6</v>
      </c>
      <c r="G10" s="5">
        <f t="shared" si="3"/>
        <v>9.1201265222766107E-12</v>
      </c>
      <c r="J10" t="s">
        <v>16</v>
      </c>
      <c r="K10">
        <f>+EXP(-L4)</f>
        <v>0.95970286461319509</v>
      </c>
      <c r="L10">
        <f>+EXP(-L5)</f>
        <v>0.9705153072587982</v>
      </c>
    </row>
    <row r="11" spans="1:24">
      <c r="A11" s="1">
        <v>43711</v>
      </c>
      <c r="B11" s="2">
        <v>114.639999</v>
      </c>
      <c r="C11" s="3">
        <f t="shared" si="0"/>
        <v>3.3202039967029401E-3</v>
      </c>
      <c r="D11" s="4">
        <f t="shared" si="1"/>
        <v>1.1023754579722177E-5</v>
      </c>
      <c r="E11" s="2">
        <f t="shared" si="4"/>
        <v>244</v>
      </c>
      <c r="F11" s="4">
        <f t="shared" si="2"/>
        <v>3.862211789325577E-6</v>
      </c>
      <c r="G11" s="5">
        <f t="shared" si="3"/>
        <v>4.2576074900434815E-11</v>
      </c>
    </row>
    <row r="12" spans="1:24">
      <c r="A12" s="1">
        <v>43712</v>
      </c>
      <c r="B12" s="2">
        <v>115.910004</v>
      </c>
      <c r="C12" s="3">
        <f t="shared" si="0"/>
        <v>1.101728761322868E-2</v>
      </c>
      <c r="D12" s="4">
        <f t="shared" si="1"/>
        <v>1.2138062635260212E-4</v>
      </c>
      <c r="E12" s="2">
        <f t="shared" si="4"/>
        <v>243</v>
      </c>
      <c r="F12" s="4">
        <f t="shared" si="2"/>
        <v>4.0654860940269238E-6</v>
      </c>
      <c r="G12" s="5">
        <f t="shared" si="3"/>
        <v>4.934712485207819E-10</v>
      </c>
      <c r="J12" t="s">
        <v>18</v>
      </c>
      <c r="K12">
        <f>+((1+L7)-K10)/(K9-K10)</f>
        <v>0.48992880208970863</v>
      </c>
      <c r="L12">
        <f>+((1+L7)-L10)/(L9-L10)</f>
        <v>0.49280751625233699</v>
      </c>
      <c r="S12">
        <f>+R13*K9</f>
        <v>149.7995212178233</v>
      </c>
      <c r="X12">
        <f>+W13*L9</f>
        <v>144.84837583370705</v>
      </c>
    </row>
    <row r="13" spans="1:24">
      <c r="A13" s="1">
        <v>43713</v>
      </c>
      <c r="B13" s="2">
        <v>115.44000200000001</v>
      </c>
      <c r="C13" s="3">
        <f t="shared" si="0"/>
        <v>-4.0631306195536305E-3</v>
      </c>
      <c r="D13" s="4">
        <f t="shared" si="1"/>
        <v>1.650903043155427E-5</v>
      </c>
      <c r="E13" s="2">
        <f t="shared" si="4"/>
        <v>242</v>
      </c>
      <c r="F13" s="4">
        <f t="shared" si="2"/>
        <v>4.2794590463441302E-6</v>
      </c>
      <c r="G13" s="5">
        <f t="shared" si="3"/>
        <v>7.0649719626685457E-11</v>
      </c>
      <c r="J13" t="s">
        <v>19</v>
      </c>
      <c r="K13">
        <f>1-K12</f>
        <v>0.51007119791029143</v>
      </c>
      <c r="L13">
        <f>1-L12</f>
        <v>0.50719248374766301</v>
      </c>
      <c r="R13">
        <f>+Q14*K9</f>
        <v>143.76302963043014</v>
      </c>
      <c r="W13">
        <f>+V14*L9</f>
        <v>140.57756597818806</v>
      </c>
    </row>
    <row r="14" spans="1:24">
      <c r="A14" s="1">
        <v>43714</v>
      </c>
      <c r="B14" s="2">
        <v>114.730003</v>
      </c>
      <c r="C14" s="3">
        <f t="shared" si="0"/>
        <v>-6.1693638312330665E-3</v>
      </c>
      <c r="D14" s="4">
        <f t="shared" si="1"/>
        <v>3.806105008212674E-5</v>
      </c>
      <c r="E14" s="2">
        <f t="shared" si="4"/>
        <v>241</v>
      </c>
      <c r="F14" s="4">
        <f t="shared" si="2"/>
        <v>4.5046937329938212E-6</v>
      </c>
      <c r="G14" s="5">
        <f t="shared" si="3"/>
        <v>1.7145337377612029E-10</v>
      </c>
      <c r="Q14">
        <f>+P15*K9</f>
        <v>137.96979136179547</v>
      </c>
      <c r="S14">
        <f>+Q14</f>
        <v>137.96979136179547</v>
      </c>
      <c r="V14">
        <f>+U15*L9</f>
        <v>136.43267963901516</v>
      </c>
      <c r="X14">
        <f>+V14</f>
        <v>136.43267963901516</v>
      </c>
    </row>
    <row r="15" spans="1:24">
      <c r="A15" s="1">
        <v>43717</v>
      </c>
      <c r="B15" s="2">
        <v>116.33000199999999</v>
      </c>
      <c r="C15" s="3">
        <f t="shared" si="0"/>
        <v>1.3849429061745015E-2</v>
      </c>
      <c r="D15" s="4">
        <f t="shared" si="1"/>
        <v>1.9180668533630741E-4</v>
      </c>
      <c r="E15" s="2">
        <f t="shared" si="4"/>
        <v>240</v>
      </c>
      <c r="F15" s="4">
        <f t="shared" si="2"/>
        <v>4.7417828768356016E-6</v>
      </c>
      <c r="G15" s="5">
        <f t="shared" si="3"/>
        <v>9.0950565619029675E-10</v>
      </c>
      <c r="J15" t="s">
        <v>27</v>
      </c>
      <c r="K15" s="9">
        <f>+AVERAGE(C3:C254)</f>
        <v>6.6253163706414975E-4</v>
      </c>
      <c r="L15" s="9">
        <f>+K15*5</f>
        <v>3.3126581853207488E-3</v>
      </c>
      <c r="M15" s="9">
        <f>+K15*20</f>
        <v>1.3250632741282995E-2</v>
      </c>
      <c r="N15" s="9">
        <f>+K15*250</f>
        <v>0.16563290926603744</v>
      </c>
      <c r="P15" s="2">
        <f>+B254</f>
        <v>132.41000399999999</v>
      </c>
      <c r="R15" s="2">
        <f>+P15</f>
        <v>132.41000399999999</v>
      </c>
      <c r="U15" s="2">
        <f>+P15</f>
        <v>132.41000399999999</v>
      </c>
      <c r="W15" s="2">
        <f>+U15</f>
        <v>132.41000399999999</v>
      </c>
    </row>
    <row r="16" spans="1:24">
      <c r="A16" s="1">
        <v>43718</v>
      </c>
      <c r="B16" s="2">
        <v>116.050003</v>
      </c>
      <c r="C16" s="3">
        <f t="shared" si="0"/>
        <v>-2.4098384497724329E-3</v>
      </c>
      <c r="D16" s="4">
        <f t="shared" si="1"/>
        <v>5.807321354001603E-6</v>
      </c>
      <c r="E16" s="2">
        <f t="shared" si="4"/>
        <v>239</v>
      </c>
      <c r="F16" s="4">
        <f t="shared" si="2"/>
        <v>4.9913503966690538E-6</v>
      </c>
      <c r="G16" s="5">
        <f t="shared" si="3"/>
        <v>2.8986375743880568E-11</v>
      </c>
      <c r="J16" t="s">
        <v>28</v>
      </c>
      <c r="K16">
        <f>+(K15-K7)/K4</f>
        <v>3.5823670514083375E-2</v>
      </c>
      <c r="L16">
        <f t="shared" ref="L16:N16" si="5">+(L15-L7)/L4</f>
        <v>8.0117511971094152E-2</v>
      </c>
      <c r="M16">
        <f t="shared" si="5"/>
        <v>0.16016489716055482</v>
      </c>
      <c r="N16">
        <f t="shared" si="5"/>
        <v>0.566396030654297</v>
      </c>
      <c r="Q16">
        <f>+P15*K10</f>
        <v>127.07426014224461</v>
      </c>
      <c r="S16">
        <f>+Q16</f>
        <v>127.07426014224461</v>
      </c>
      <c r="V16">
        <f>+U15*L10</f>
        <v>128.50593571619868</v>
      </c>
      <c r="X16">
        <f>+V16</f>
        <v>128.50593571619868</v>
      </c>
    </row>
    <row r="17" spans="1:24">
      <c r="A17" s="1">
        <v>43719</v>
      </c>
      <c r="B17" s="2">
        <v>116.019997</v>
      </c>
      <c r="C17" s="3">
        <f t="shared" si="0"/>
        <v>-2.5859439106490454E-4</v>
      </c>
      <c r="D17" s="4">
        <f t="shared" si="1"/>
        <v>6.6871059090228775E-8</v>
      </c>
      <c r="E17" s="2">
        <f t="shared" si="4"/>
        <v>238</v>
      </c>
      <c r="F17" s="4">
        <f t="shared" si="2"/>
        <v>5.2540530491253199E-6</v>
      </c>
      <c r="G17" s="5">
        <f t="shared" si="3"/>
        <v>3.5134409191125594E-13</v>
      </c>
      <c r="J17" t="s">
        <v>29</v>
      </c>
      <c r="K17">
        <f>+(K15-K7)/K5</f>
        <v>4.9234104521716886E-2</v>
      </c>
      <c r="L17">
        <f t="shared" ref="L17:N17" si="6">+(L15-L7)/L5</f>
        <v>0.11010915134600864</v>
      </c>
      <c r="M17">
        <f t="shared" si="6"/>
        <v>0.22012192425711186</v>
      </c>
      <c r="N17">
        <f t="shared" si="6"/>
        <v>0.77842390167574771</v>
      </c>
      <c r="R17">
        <f>+Q16*K10</f>
        <v>121.95353147711451</v>
      </c>
      <c r="W17">
        <f>+V16*L10</f>
        <v>124.71697768618593</v>
      </c>
    </row>
    <row r="18" spans="1:24">
      <c r="A18" s="1">
        <v>43720</v>
      </c>
      <c r="B18" s="2">
        <v>116.91999800000001</v>
      </c>
      <c r="C18" s="3">
        <f t="shared" si="0"/>
        <v>7.7273589570246316E-3</v>
      </c>
      <c r="D18" s="4">
        <f t="shared" si="1"/>
        <v>5.9712076450708801E-5</v>
      </c>
      <c r="E18" s="2">
        <f t="shared" si="4"/>
        <v>237</v>
      </c>
      <c r="F18" s="4">
        <f t="shared" si="2"/>
        <v>5.5305821569740211E-6</v>
      </c>
      <c r="G18" s="5">
        <f t="shared" si="3"/>
        <v>3.3024254457415874E-10</v>
      </c>
      <c r="S18">
        <f>+R17*K10</f>
        <v>117.03915350828225</v>
      </c>
      <c r="X18">
        <f>+W17*L10</f>
        <v>121.03973591949742</v>
      </c>
    </row>
    <row r="19" spans="1:24">
      <c r="A19" s="1">
        <v>43721</v>
      </c>
      <c r="B19" s="2">
        <v>117.43</v>
      </c>
      <c r="C19" s="3">
        <f t="shared" si="0"/>
        <v>4.3524882396580563E-3</v>
      </c>
      <c r="D19" s="4">
        <f t="shared" si="1"/>
        <v>1.8944153876361685E-5</v>
      </c>
      <c r="E19" s="2">
        <f t="shared" si="4"/>
        <v>236</v>
      </c>
      <c r="F19" s="4">
        <f t="shared" si="2"/>
        <v>5.8216654283937069E-6</v>
      </c>
      <c r="G19" s="5">
        <f t="shared" si="3"/>
        <v>1.1028652569218545E-10</v>
      </c>
    </row>
    <row r="20" spans="1:24">
      <c r="A20" s="1">
        <v>43724</v>
      </c>
      <c r="B20" s="2">
        <v>115.57</v>
      </c>
      <c r="C20" s="3">
        <f t="shared" si="0"/>
        <v>-1.596600438963992E-2</v>
      </c>
      <c r="D20" s="4">
        <f t="shared" si="1"/>
        <v>2.5491329617000118E-4</v>
      </c>
      <c r="E20" s="2">
        <f t="shared" si="4"/>
        <v>235</v>
      </c>
      <c r="F20" s="4">
        <f t="shared" si="2"/>
        <v>6.1280688719933766E-6</v>
      </c>
      <c r="G20" s="5">
        <f t="shared" si="3"/>
        <v>1.5621262353166126E-9</v>
      </c>
    </row>
    <row r="21" spans="1:24">
      <c r="A21" s="1">
        <v>43725</v>
      </c>
      <c r="B21" s="2">
        <v>116.510002</v>
      </c>
      <c r="C21" s="3">
        <f t="shared" si="0"/>
        <v>8.1007164104081909E-3</v>
      </c>
      <c r="D21" s="4">
        <f t="shared" si="1"/>
        <v>6.562160636185656E-5</v>
      </c>
      <c r="E21" s="2">
        <f t="shared" si="4"/>
        <v>234</v>
      </c>
      <c r="F21" s="4">
        <f t="shared" si="2"/>
        <v>6.4505988126246055E-6</v>
      </c>
      <c r="G21" s="5">
        <f t="shared" si="3"/>
        <v>4.232986560803112E-10</v>
      </c>
      <c r="P21">
        <v>0</v>
      </c>
      <c r="Q21">
        <v>1</v>
      </c>
      <c r="R21">
        <v>2</v>
      </c>
      <c r="S21">
        <v>3</v>
      </c>
      <c r="U21">
        <v>0</v>
      </c>
      <c r="V21">
        <v>1</v>
      </c>
      <c r="W21">
        <v>2</v>
      </c>
      <c r="X21">
        <v>3</v>
      </c>
    </row>
    <row r="22" spans="1:24">
      <c r="A22" s="1">
        <v>43726</v>
      </c>
      <c r="B22" s="2">
        <v>117.160004</v>
      </c>
      <c r="C22" s="3">
        <f t="shared" si="0"/>
        <v>5.563432703119116E-3</v>
      </c>
      <c r="D22" s="4">
        <f t="shared" si="1"/>
        <v>3.0951783442135272E-5</v>
      </c>
      <c r="E22" s="2">
        <f t="shared" si="4"/>
        <v>233</v>
      </c>
      <c r="F22" s="4">
        <f t="shared" si="2"/>
        <v>6.7901040132890589E-6</v>
      </c>
      <c r="G22" s="5">
        <f t="shared" si="3"/>
        <v>2.1016582896889656E-10</v>
      </c>
    </row>
    <row r="23" spans="1:24">
      <c r="A23" s="1">
        <v>43727</v>
      </c>
      <c r="B23" s="2">
        <v>117.110001</v>
      </c>
      <c r="C23" s="3">
        <f t="shared" si="0"/>
        <v>-4.2688350785103816E-4</v>
      </c>
      <c r="D23" s="4">
        <f t="shared" si="1"/>
        <v>1.8222952927520735E-7</v>
      </c>
      <c r="E23" s="2">
        <f t="shared" si="4"/>
        <v>232</v>
      </c>
      <c r="F23" s="4">
        <f t="shared" si="2"/>
        <v>7.147477908725325E-6</v>
      </c>
      <c r="G23" s="5">
        <f t="shared" si="3"/>
        <v>1.3024815348119595E-12</v>
      </c>
      <c r="P23" t="s">
        <v>21</v>
      </c>
      <c r="Q23">
        <f>+Q14*K12+Q16*K13</f>
        <v>132.41229470077019</v>
      </c>
      <c r="R23">
        <f>+R13*K12^2+2*R15*K12*K13+R17*K13^2</f>
        <v>132.41458544116966</v>
      </c>
      <c r="S23">
        <f>+S12*K12^3+3*S14*K12^2*K13+3*S16*K12*K13^2+S18*K13^3</f>
        <v>132.41687622119906</v>
      </c>
      <c r="U23" t="s">
        <v>21</v>
      </c>
      <c r="V23">
        <f>+V14*L12+V16*L13</f>
        <v>132.41229470077019</v>
      </c>
      <c r="W23">
        <f>+W13*L12^2+2*W15*L12*L13+W17*L13^2</f>
        <v>132.41458544116963</v>
      </c>
      <c r="X23">
        <f>+X12*L12^3+3*X14*L12^2*L13+3*X16*L12*L13^2+X18*L13^3</f>
        <v>132.41687622119903</v>
      </c>
    </row>
    <row r="24" spans="1:24">
      <c r="A24" s="1">
        <v>43728</v>
      </c>
      <c r="B24" s="2">
        <v>116.980003</v>
      </c>
      <c r="C24" s="3">
        <f t="shared" si="0"/>
        <v>-1.1106669327374512E-3</v>
      </c>
      <c r="D24" s="4">
        <f t="shared" si="1"/>
        <v>1.233581035476418E-6</v>
      </c>
      <c r="E24" s="2">
        <f t="shared" si="4"/>
        <v>231</v>
      </c>
      <c r="F24" s="4">
        <f t="shared" si="2"/>
        <v>7.5236609565529735E-6</v>
      </c>
      <c r="G24" s="5">
        <f t="shared" si="3"/>
        <v>9.2810454733581137E-12</v>
      </c>
      <c r="P24" t="s">
        <v>22</v>
      </c>
      <c r="Q24">
        <f>+Q14^2*K12+Q16^2*K13</f>
        <v>17562.681897159055</v>
      </c>
      <c r="R24">
        <f>+R13^2*K12^2+2*R15^2*K12*K13+R17^2*K13^2</f>
        <v>17593.006906157854</v>
      </c>
      <c r="S24">
        <f>+S12^2*K12^3+3*S14^2*K12^2*K13+3*S16^2*K12*K13^2+S18^2*K13^3</f>
        <v>17623.384276531535</v>
      </c>
      <c r="U24" t="s">
        <v>22</v>
      </c>
      <c r="V24">
        <f>+V14^2*L12+V16^2*L13</f>
        <v>17548.720854748557</v>
      </c>
      <c r="W24">
        <f>+W13^2*L12^2+2*W15^2*L12*L13+W17^2*L13^2</f>
        <v>17565.047726192446</v>
      </c>
      <c r="X24">
        <f>+X12^2*L12^3+3*X14^2*L12^2*L13+3*X16^2*L12*L13^2+X18^2*L13^3</f>
        <v>17581.389787731008</v>
      </c>
    </row>
    <row r="25" spans="1:24">
      <c r="A25" s="1">
        <v>43731</v>
      </c>
      <c r="B25" s="2">
        <v>117.620003</v>
      </c>
      <c r="C25" s="3">
        <f t="shared" si="0"/>
        <v>5.4561088773869941E-3</v>
      </c>
      <c r="D25" s="4">
        <f t="shared" si="1"/>
        <v>2.9769124081901166E-5</v>
      </c>
      <c r="E25" s="2">
        <f t="shared" si="4"/>
        <v>230</v>
      </c>
      <c r="F25" s="4">
        <f t="shared" si="2"/>
        <v>7.9196431121610253E-6</v>
      </c>
      <c r="G25" s="5">
        <f t="shared" si="3"/>
        <v>2.3576083849029549E-10</v>
      </c>
      <c r="P25" t="s">
        <v>23</v>
      </c>
      <c r="Q25">
        <f>+Q24-Q23^2</f>
        <v>29.666109235440672</v>
      </c>
      <c r="R25">
        <f t="shared" ref="R25:S25" si="7">+R24-R23^2</f>
        <v>59.384468601034314</v>
      </c>
      <c r="S25">
        <f t="shared" si="7"/>
        <v>89.15516835118251</v>
      </c>
      <c r="U25" t="s">
        <v>23</v>
      </c>
      <c r="V25">
        <f>+V24-V23^2</f>
        <v>15.70506682494306</v>
      </c>
      <c r="W25">
        <f t="shared" ref="W25" si="8">+W24-W23^2</f>
        <v>31.425288635633478</v>
      </c>
      <c r="X25">
        <f t="shared" ref="X25" si="9">+X24-X23^2</f>
        <v>47.16067955066319</v>
      </c>
    </row>
    <row r="26" spans="1:24">
      <c r="A26" s="1">
        <v>43732</v>
      </c>
      <c r="B26" s="2">
        <v>118.400002</v>
      </c>
      <c r="C26" s="3">
        <f t="shared" si="0"/>
        <v>6.609624804121186E-3</v>
      </c>
      <c r="D26" s="4">
        <f t="shared" si="1"/>
        <v>4.3687140051254025E-5</v>
      </c>
      <c r="E26" s="2">
        <f t="shared" si="4"/>
        <v>229</v>
      </c>
      <c r="F26" s="4">
        <f t="shared" si="2"/>
        <v>8.3364664338537104E-6</v>
      </c>
      <c r="G26" s="5">
        <f t="shared" si="3"/>
        <v>3.6419637662834523E-10</v>
      </c>
      <c r="P26" t="s">
        <v>24</v>
      </c>
      <c r="Q26">
        <f>+SQRT(Q25)</f>
        <v>5.4466603745268234</v>
      </c>
      <c r="R26">
        <f t="shared" ref="R26:S26" si="10">+SQRT(R25)</f>
        <v>7.7061318831846055</v>
      </c>
      <c r="S26">
        <f t="shared" si="10"/>
        <v>9.4422014568204649</v>
      </c>
      <c r="U26" t="s">
        <v>24</v>
      </c>
      <c r="V26">
        <f>+SQRT(V25)</f>
        <v>3.9629618752825593</v>
      </c>
      <c r="W26">
        <f t="shared" ref="W26" si="11">+SQRT(W25)</f>
        <v>5.605826311582752</v>
      </c>
      <c r="X26">
        <f t="shared" ref="X26" si="12">+SQRT(X25)</f>
        <v>6.8673633623584527</v>
      </c>
    </row>
    <row r="27" spans="1:24">
      <c r="A27" s="1">
        <v>43733</v>
      </c>
      <c r="B27" s="2">
        <v>118.470001</v>
      </c>
      <c r="C27" s="3">
        <f t="shared" si="0"/>
        <v>5.9103306582616345E-4</v>
      </c>
      <c r="D27" s="4">
        <f t="shared" si="1"/>
        <v>3.4932008489987409E-7</v>
      </c>
      <c r="E27" s="2">
        <f t="shared" si="4"/>
        <v>228</v>
      </c>
      <c r="F27" s="4">
        <f t="shared" si="2"/>
        <v>8.7752278251091689E-6</v>
      </c>
      <c r="G27" s="5">
        <f t="shared" si="3"/>
        <v>3.0653633288828723E-12</v>
      </c>
      <c r="P27" t="s">
        <v>25</v>
      </c>
      <c r="Q27" s="13">
        <f>+Q23+Q26</f>
        <v>137.85895507529702</v>
      </c>
      <c r="R27" s="13">
        <f t="shared" ref="R27:S27" si="13">+R23+R26</f>
        <v>140.12071732435427</v>
      </c>
      <c r="S27" s="13">
        <f t="shared" si="13"/>
        <v>141.85907767801953</v>
      </c>
      <c r="U27" t="s">
        <v>25</v>
      </c>
      <c r="V27" s="13">
        <f>+V23+V26</f>
        <v>136.37525657605275</v>
      </c>
      <c r="W27" s="13">
        <f t="shared" ref="W27:X27" si="14">+W23+W26</f>
        <v>138.02041175275238</v>
      </c>
      <c r="X27" s="13">
        <f t="shared" si="14"/>
        <v>139.28423958355748</v>
      </c>
    </row>
    <row r="28" spans="1:24">
      <c r="A28" s="1">
        <v>43734</v>
      </c>
      <c r="B28" s="2">
        <v>118.300003</v>
      </c>
      <c r="C28" s="3">
        <f t="shared" si="0"/>
        <v>-1.4359760640262978E-3</v>
      </c>
      <c r="D28" s="4">
        <f t="shared" si="1"/>
        <v>2.0620272564564581E-6</v>
      </c>
      <c r="E28" s="2">
        <f t="shared" si="4"/>
        <v>227</v>
      </c>
      <c r="F28" s="4">
        <f t="shared" si="2"/>
        <v>9.2370819211675474E-6</v>
      </c>
      <c r="G28" s="5">
        <f t="shared" si="3"/>
        <v>1.9047114691568667E-11</v>
      </c>
      <c r="P28" t="s">
        <v>26</v>
      </c>
      <c r="Q28" s="12">
        <f>+Q23-Q26</f>
        <v>126.96563432624336</v>
      </c>
      <c r="R28" s="12">
        <f t="shared" ref="R28:S28" si="15">+R23-R26</f>
        <v>124.70845355798505</v>
      </c>
      <c r="S28" s="12">
        <f t="shared" si="15"/>
        <v>122.97467476437859</v>
      </c>
      <c r="U28" t="s">
        <v>26</v>
      </c>
      <c r="V28" s="12">
        <f>+V23-V26</f>
        <v>128.44933282548763</v>
      </c>
      <c r="W28" s="12">
        <f t="shared" ref="W28:X28" si="16">+W23-W26</f>
        <v>126.80875912958689</v>
      </c>
      <c r="X28" s="12">
        <f t="shared" si="16"/>
        <v>125.54951285884059</v>
      </c>
    </row>
    <row r="29" spans="1:24">
      <c r="A29" s="1">
        <v>43735</v>
      </c>
      <c r="B29" s="2">
        <v>118.449997</v>
      </c>
      <c r="C29" s="3">
        <f t="shared" si="0"/>
        <v>1.2671089340550359E-3</v>
      </c>
      <c r="D29" s="4">
        <f t="shared" si="1"/>
        <v>1.6055650507620893E-6</v>
      </c>
      <c r="E29" s="2">
        <f t="shared" si="4"/>
        <v>226</v>
      </c>
      <c r="F29" s="4">
        <f t="shared" si="2"/>
        <v>9.723244127544787E-6</v>
      </c>
      <c r="G29" s="5">
        <f t="shared" si="3"/>
        <v>1.5611300951213634E-11</v>
      </c>
    </row>
    <row r="30" spans="1:24">
      <c r="A30" s="1">
        <v>43738</v>
      </c>
      <c r="B30" s="2">
        <v>118.68</v>
      </c>
      <c r="C30" s="3">
        <f t="shared" si="0"/>
        <v>1.9398901449691479E-3</v>
      </c>
      <c r="D30" s="4">
        <f t="shared" si="1"/>
        <v>3.7631737745484218E-6</v>
      </c>
      <c r="E30" s="2">
        <f t="shared" si="4"/>
        <v>225</v>
      </c>
      <c r="F30" s="4">
        <f t="shared" si="2"/>
        <v>1.0234993818468196E-5</v>
      </c>
      <c r="G30" s="5">
        <f t="shared" si="3"/>
        <v>3.8516060320324729E-11</v>
      </c>
      <c r="P30" s="14">
        <f>+P15*10*3700</f>
        <v>4899170.1479999991</v>
      </c>
      <c r="Q30" s="14">
        <f>+Q28*10*3700</f>
        <v>4697728.4700710047</v>
      </c>
      <c r="R30" s="14">
        <f t="shared" ref="R30:S30" si="17">+R28*10*3700</f>
        <v>4614212.781645447</v>
      </c>
      <c r="S30" s="14">
        <f t="shared" si="17"/>
        <v>4550062.9662820082</v>
      </c>
      <c r="U30" s="14">
        <f>+U15*10*3700</f>
        <v>4899170.1479999991</v>
      </c>
      <c r="V30" s="14">
        <f>+V28*10*3700</f>
        <v>4752625.3145430423</v>
      </c>
      <c r="W30" s="14">
        <f>+W28*10*3700</f>
        <v>4691924.0877947146</v>
      </c>
      <c r="X30" s="14">
        <f>+X28*10*3700</f>
        <v>4645331.9757771017</v>
      </c>
    </row>
    <row r="31" spans="1:24">
      <c r="A31" s="1">
        <v>43739</v>
      </c>
      <c r="B31" s="2">
        <v>117.849998</v>
      </c>
      <c r="C31" s="3">
        <f t="shared" si="0"/>
        <v>-7.0181830112066206E-3</v>
      </c>
      <c r="D31" s="4">
        <f t="shared" si="1"/>
        <v>4.925489277878923E-5</v>
      </c>
      <c r="E31" s="2">
        <f t="shared" si="4"/>
        <v>224</v>
      </c>
      <c r="F31" s="4">
        <f t="shared" si="2"/>
        <v>1.0773677703650732E-5</v>
      </c>
      <c r="G31" s="5">
        <f t="shared" si="3"/>
        <v>5.3065634012654895E-10</v>
      </c>
      <c r="Q31" s="15">
        <f>+Q30-P30</f>
        <v>-201441.67792899441</v>
      </c>
      <c r="R31" s="15">
        <f>+R30-P30</f>
        <v>-284957.3663545521</v>
      </c>
      <c r="S31" s="15">
        <f>+S30-P30</f>
        <v>-349107.1817179909</v>
      </c>
      <c r="V31" s="16">
        <f>+V30-U30</f>
        <v>-146544.83345695678</v>
      </c>
      <c r="W31" s="16">
        <f>+W30-U30</f>
        <v>-207246.06020528451</v>
      </c>
      <c r="X31" s="16">
        <f>+X30-U30</f>
        <v>-253838.17222289741</v>
      </c>
    </row>
    <row r="32" spans="1:24">
      <c r="A32" s="1">
        <v>43740</v>
      </c>
      <c r="B32" s="2">
        <v>116.120003</v>
      </c>
      <c r="C32" s="3">
        <f t="shared" si="0"/>
        <v>-1.4788447419642978E-2</v>
      </c>
      <c r="D32" s="4">
        <f t="shared" si="1"/>
        <v>2.1869817708354507E-4</v>
      </c>
      <c r="E32" s="2">
        <f t="shared" si="4"/>
        <v>223</v>
      </c>
      <c r="F32" s="4">
        <f t="shared" si="2"/>
        <v>1.1340713372263926E-5</v>
      </c>
      <c r="G32" s="5">
        <f t="shared" si="3"/>
        <v>2.4801933413411037E-9</v>
      </c>
    </row>
    <row r="33" spans="1:7">
      <c r="A33" s="1">
        <v>43741</v>
      </c>
      <c r="B33" s="2">
        <v>116.30999799999999</v>
      </c>
      <c r="C33" s="3">
        <f t="shared" si="0"/>
        <v>1.6348581637497946E-3</v>
      </c>
      <c r="D33" s="4">
        <f t="shared" si="1"/>
        <v>2.6727612155793503E-6</v>
      </c>
      <c r="E33" s="2">
        <f t="shared" si="4"/>
        <v>222</v>
      </c>
      <c r="F33" s="4">
        <f t="shared" si="2"/>
        <v>1.1937593023435714E-5</v>
      </c>
      <c r="G33" s="5">
        <f t="shared" si="3"/>
        <v>3.1906335640409609E-11</v>
      </c>
    </row>
    <row r="34" spans="1:7">
      <c r="A34" s="1">
        <v>43742</v>
      </c>
      <c r="B34" s="2">
        <v>118.160004</v>
      </c>
      <c r="C34" s="3">
        <f t="shared" si="0"/>
        <v>1.5780648920006097E-2</v>
      </c>
      <c r="D34" s="4">
        <f t="shared" si="1"/>
        <v>2.4902888033648957E-4</v>
      </c>
      <c r="E34" s="2">
        <f t="shared" si="4"/>
        <v>221</v>
      </c>
      <c r="F34" s="4">
        <f t="shared" si="2"/>
        <v>1.2565887393090226E-5</v>
      </c>
      <c r="G34" s="5">
        <f t="shared" si="3"/>
        <v>3.1292688679356686E-9</v>
      </c>
    </row>
    <row r="35" spans="1:7">
      <c r="A35" s="1">
        <v>43745</v>
      </c>
      <c r="B35" s="2">
        <v>117.230003</v>
      </c>
      <c r="C35" s="3">
        <f t="shared" si="0"/>
        <v>-7.9018294010716542E-3</v>
      </c>
      <c r="D35" s="4">
        <f t="shared" si="1"/>
        <v>6.2438907883640419E-5</v>
      </c>
      <c r="E35" s="2">
        <f t="shared" si="4"/>
        <v>220</v>
      </c>
      <c r="F35" s="4">
        <f t="shared" si="2"/>
        <v>1.3227249887463397E-5</v>
      </c>
      <c r="G35" s="5">
        <f t="shared" si="3"/>
        <v>8.2589503727722018E-10</v>
      </c>
    </row>
    <row r="36" spans="1:7">
      <c r="A36" s="1">
        <v>43746</v>
      </c>
      <c r="B36" s="2">
        <v>117.58000199999999</v>
      </c>
      <c r="C36" s="3">
        <f t="shared" si="0"/>
        <v>2.9811273093484519E-3</v>
      </c>
      <c r="D36" s="4">
        <f t="shared" si="1"/>
        <v>8.88712003454314E-6</v>
      </c>
      <c r="E36" s="2">
        <f t="shared" si="4"/>
        <v>219</v>
      </c>
      <c r="F36" s="4">
        <f t="shared" si="2"/>
        <v>1.3923420934171996E-5</v>
      </c>
      <c r="G36" s="5">
        <f t="shared" si="3"/>
        <v>1.2373911313345732E-10</v>
      </c>
    </row>
    <row r="37" spans="1:7">
      <c r="A37" s="1">
        <v>43747</v>
      </c>
      <c r="B37" s="2">
        <v>118.93</v>
      </c>
      <c r="C37" s="3">
        <f t="shared" si="0"/>
        <v>1.1416114755349711E-2</v>
      </c>
      <c r="D37" s="4">
        <f t="shared" si="1"/>
        <v>1.3032767610731341E-4</v>
      </c>
      <c r="E37" s="2">
        <f t="shared" si="4"/>
        <v>218</v>
      </c>
      <c r="F37" s="4">
        <f t="shared" si="2"/>
        <v>1.4656232562286311E-5</v>
      </c>
      <c r="G37" s="5">
        <f t="shared" si="3"/>
        <v>1.9101127303311106E-9</v>
      </c>
    </row>
    <row r="38" spans="1:7">
      <c r="A38" s="1">
        <v>43748</v>
      </c>
      <c r="B38" s="2">
        <v>119.610001</v>
      </c>
      <c r="C38" s="3">
        <f t="shared" si="0"/>
        <v>5.7013736827243042E-3</v>
      </c>
      <c r="D38" s="4">
        <f t="shared" si="1"/>
        <v>3.2505661870061296E-5</v>
      </c>
      <c r="E38" s="2">
        <f t="shared" si="4"/>
        <v>217</v>
      </c>
      <c r="F38" s="4">
        <f t="shared" si="2"/>
        <v>1.5427613223459279E-5</v>
      </c>
      <c r="G38" s="5">
        <f t="shared" si="3"/>
        <v>5.0148477890385376E-10</v>
      </c>
    </row>
    <row r="39" spans="1:7">
      <c r="A39" s="1">
        <v>43749</v>
      </c>
      <c r="B39" s="2">
        <v>120.239998</v>
      </c>
      <c r="C39" s="3">
        <f t="shared" si="0"/>
        <v>5.2532703894408563E-3</v>
      </c>
      <c r="D39" s="4">
        <f t="shared" si="1"/>
        <v>2.7596849784576086E-5</v>
      </c>
      <c r="E39" s="2">
        <f t="shared" si="4"/>
        <v>216</v>
      </c>
      <c r="F39" s="4">
        <f t="shared" si="2"/>
        <v>1.6239592866799238E-5</v>
      </c>
      <c r="G39" s="5">
        <f t="shared" si="3"/>
        <v>4.4816160490773188E-10</v>
      </c>
    </row>
    <row r="40" spans="1:7">
      <c r="A40" s="1">
        <v>43752</v>
      </c>
      <c r="B40" s="2">
        <v>119.16999800000001</v>
      </c>
      <c r="C40" s="3">
        <f t="shared" si="0"/>
        <v>-8.9387004913516876E-3</v>
      </c>
      <c r="D40" s="4">
        <f t="shared" si="1"/>
        <v>7.9900366474090905E-5</v>
      </c>
      <c r="E40" s="2">
        <f t="shared" si="4"/>
        <v>215</v>
      </c>
      <c r="F40" s="4">
        <f t="shared" si="2"/>
        <v>1.7094308280841301E-5</v>
      </c>
      <c r="G40" s="5">
        <f t="shared" si="3"/>
        <v>1.3658414962603067E-9</v>
      </c>
    </row>
    <row r="41" spans="1:7">
      <c r="A41" s="1">
        <v>43753</v>
      </c>
      <c r="B41" s="2">
        <v>119.529999</v>
      </c>
      <c r="C41" s="3">
        <f t="shared" si="0"/>
        <v>3.0163492038216334E-3</v>
      </c>
      <c r="D41" s="4">
        <f t="shared" si="1"/>
        <v>9.098362519395401E-6</v>
      </c>
      <c r="E41" s="2">
        <f t="shared" si="4"/>
        <v>214</v>
      </c>
      <c r="F41" s="4">
        <f t="shared" si="2"/>
        <v>1.7994008716675057E-5</v>
      </c>
      <c r="G41" s="5">
        <f t="shared" si="3"/>
        <v>1.6371601448147047E-10</v>
      </c>
    </row>
    <row r="42" spans="1:7">
      <c r="A42" s="1">
        <v>43754</v>
      </c>
      <c r="B42" s="2">
        <v>119.41999800000001</v>
      </c>
      <c r="C42" s="3">
        <f t="shared" si="0"/>
        <v>-9.207031525561688E-4</v>
      </c>
      <c r="D42" s="4">
        <f t="shared" si="1"/>
        <v>8.4769429512686786E-7</v>
      </c>
      <c r="E42" s="2">
        <f t="shared" si="4"/>
        <v>213</v>
      </c>
      <c r="F42" s="4">
        <f t="shared" si="2"/>
        <v>1.8941061807026376E-5</v>
      </c>
      <c r="G42" s="5">
        <f t="shared" si="3"/>
        <v>1.6056230037461661E-11</v>
      </c>
    </row>
    <row r="43" spans="1:7">
      <c r="A43" s="1">
        <v>43755</v>
      </c>
      <c r="B43" s="2">
        <v>119.839996</v>
      </c>
      <c r="C43" s="3">
        <f t="shared" si="0"/>
        <v>3.5108120198389489E-3</v>
      </c>
      <c r="D43" s="4">
        <f t="shared" si="1"/>
        <v>1.232580103864564E-5</v>
      </c>
      <c r="E43" s="2">
        <f t="shared" si="4"/>
        <v>212</v>
      </c>
      <c r="F43" s="4">
        <f t="shared" si="2"/>
        <v>1.993795979686987E-5</v>
      </c>
      <c r="G43" s="5">
        <f t="shared" si="3"/>
        <v>2.4575132557273367E-10</v>
      </c>
    </row>
    <row r="44" spans="1:7">
      <c r="A44" s="1">
        <v>43756</v>
      </c>
      <c r="B44" s="2">
        <v>119.139999</v>
      </c>
      <c r="C44" s="3">
        <f t="shared" si="0"/>
        <v>-5.8582225840170038E-3</v>
      </c>
      <c r="D44" s="4">
        <f t="shared" si="1"/>
        <v>3.4318771843886858E-5</v>
      </c>
      <c r="E44" s="2">
        <f t="shared" si="4"/>
        <v>211</v>
      </c>
      <c r="F44" s="4">
        <f t="shared" si="2"/>
        <v>2.0987326101968282E-5</v>
      </c>
      <c r="G44" s="5">
        <f t="shared" si="3"/>
        <v>7.2025925610670081E-10</v>
      </c>
    </row>
    <row r="45" spans="1:7">
      <c r="A45" s="1">
        <v>43759</v>
      </c>
      <c r="B45" s="2">
        <v>119.739998</v>
      </c>
      <c r="C45" s="3">
        <f t="shared" si="0"/>
        <v>5.0234449872949933E-3</v>
      </c>
      <c r="D45" s="4">
        <f t="shared" si="1"/>
        <v>2.5234999540379196E-5</v>
      </c>
      <c r="E45" s="2">
        <f t="shared" si="4"/>
        <v>210</v>
      </c>
      <c r="F45" s="4">
        <f t="shared" si="2"/>
        <v>2.2091922212598193E-5</v>
      </c>
      <c r="G45" s="5">
        <f t="shared" si="3"/>
        <v>5.5748964688100838E-10</v>
      </c>
    </row>
    <row r="46" spans="1:7">
      <c r="A46" s="1">
        <v>43760</v>
      </c>
      <c r="B46" s="2">
        <v>119.58000199999999</v>
      </c>
      <c r="C46" s="3">
        <f t="shared" si="0"/>
        <v>-1.337088616386604E-3</v>
      </c>
      <c r="D46" s="4">
        <f t="shared" si="1"/>
        <v>1.7878059680706431E-6</v>
      </c>
      <c r="E46" s="2">
        <f t="shared" si="4"/>
        <v>209</v>
      </c>
      <c r="F46" s="4">
        <f t="shared" si="2"/>
        <v>2.3254654960629675E-5</v>
      </c>
      <c r="G46" s="5">
        <f t="shared" si="3"/>
        <v>4.1574810924037319E-11</v>
      </c>
    </row>
    <row r="47" spans="1:7">
      <c r="A47" s="1">
        <v>43761</v>
      </c>
      <c r="B47" s="2">
        <v>119.349998</v>
      </c>
      <c r="C47" s="3">
        <f t="shared" si="0"/>
        <v>-1.9252841505602181E-3</v>
      </c>
      <c r="D47" s="4">
        <f t="shared" si="1"/>
        <v>3.7067190603983809E-6</v>
      </c>
      <c r="E47" s="2">
        <f t="shared" si="4"/>
        <v>208</v>
      </c>
      <c r="F47" s="4">
        <f t="shared" si="2"/>
        <v>2.4478584169083869E-5</v>
      </c>
      <c r="G47" s="5">
        <f t="shared" si="3"/>
        <v>9.0735234511109243E-11</v>
      </c>
    </row>
    <row r="48" spans="1:7">
      <c r="A48" s="1">
        <v>43762</v>
      </c>
      <c r="B48" s="2">
        <v>119.099998</v>
      </c>
      <c r="C48" s="3">
        <f t="shared" si="0"/>
        <v>-2.0968764587597898E-3</v>
      </c>
      <c r="D48" s="4">
        <f t="shared" si="1"/>
        <v>4.3968908833009968E-6</v>
      </c>
      <c r="E48" s="2">
        <f t="shared" si="4"/>
        <v>207</v>
      </c>
      <c r="F48" s="4">
        <f t="shared" si="2"/>
        <v>2.576693070429881E-5</v>
      </c>
      <c r="G48" s="5">
        <f t="shared" si="3"/>
        <v>1.1329438270437996E-10</v>
      </c>
    </row>
    <row r="49" spans="1:7">
      <c r="A49" s="1">
        <v>43763</v>
      </c>
      <c r="B49" s="2">
        <v>119.040001</v>
      </c>
      <c r="C49" s="3">
        <f t="shared" si="0"/>
        <v>-5.0388008332360318E-4</v>
      </c>
      <c r="D49" s="4">
        <f t="shared" si="1"/>
        <v>2.5389513837020126E-7</v>
      </c>
      <c r="E49" s="2">
        <f t="shared" si="4"/>
        <v>206</v>
      </c>
      <c r="F49" s="4">
        <f t="shared" si="2"/>
        <v>2.7123084951893486E-5</v>
      </c>
      <c r="G49" s="5">
        <f t="shared" si="3"/>
        <v>6.8864194068877206E-12</v>
      </c>
    </row>
    <row r="50" spans="1:7">
      <c r="A50" s="1">
        <v>43766</v>
      </c>
      <c r="B50" s="2">
        <v>119.220001</v>
      </c>
      <c r="C50" s="3">
        <f t="shared" si="0"/>
        <v>1.5109546943153757E-3</v>
      </c>
      <c r="D50" s="4">
        <f t="shared" si="1"/>
        <v>2.2829840882736703E-6</v>
      </c>
      <c r="E50" s="2">
        <f t="shared" si="4"/>
        <v>205</v>
      </c>
      <c r="F50" s="4">
        <f t="shared" si="2"/>
        <v>2.8550615738835244E-5</v>
      </c>
      <c r="G50" s="5">
        <f t="shared" si="3"/>
        <v>6.5180601442176679E-11</v>
      </c>
    </row>
    <row r="51" spans="1:7">
      <c r="A51" s="1">
        <v>43767</v>
      </c>
      <c r="B51" s="2">
        <v>117.150002</v>
      </c>
      <c r="C51" s="3">
        <f t="shared" si="0"/>
        <v>-1.7515352153700526E-2</v>
      </c>
      <c r="D51" s="4">
        <f t="shared" si="1"/>
        <v>3.0678756106814164E-4</v>
      </c>
      <c r="E51" s="2">
        <f t="shared" si="4"/>
        <v>204</v>
      </c>
      <c r="F51" s="4">
        <f t="shared" si="2"/>
        <v>3.0053279725089732E-5</v>
      </c>
      <c r="G51" s="5">
        <f t="shared" si="3"/>
        <v>9.2199723889589093E-9</v>
      </c>
    </row>
    <row r="52" spans="1:7">
      <c r="A52" s="1">
        <v>43768</v>
      </c>
      <c r="B52" s="2">
        <v>118.099998</v>
      </c>
      <c r="C52" s="3">
        <f t="shared" si="0"/>
        <v>8.0765242425811252E-3</v>
      </c>
      <c r="D52" s="4">
        <f t="shared" si="1"/>
        <v>6.5230243841000625E-5</v>
      </c>
      <c r="E52" s="2">
        <f t="shared" si="4"/>
        <v>203</v>
      </c>
      <c r="F52" s="4">
        <f t="shared" si="2"/>
        <v>3.1635031289568143E-5</v>
      </c>
      <c r="G52" s="5">
        <f t="shared" si="3"/>
        <v>2.0635608049362145E-9</v>
      </c>
    </row>
    <row r="53" spans="1:7">
      <c r="A53" s="1">
        <v>43769</v>
      </c>
      <c r="B53" s="2">
        <v>117.260002</v>
      </c>
      <c r="C53" s="3">
        <f t="shared" si="0"/>
        <v>-7.1379976763320113E-3</v>
      </c>
      <c r="D53" s="4">
        <f t="shared" si="1"/>
        <v>5.0951010827321191E-5</v>
      </c>
      <c r="E53" s="2">
        <f t="shared" si="4"/>
        <v>202</v>
      </c>
      <c r="F53" s="4">
        <f t="shared" si="2"/>
        <v>3.3300032936387521E-5</v>
      </c>
      <c r="G53" s="5">
        <f t="shared" si="3"/>
        <v>1.6966703386920328E-9</v>
      </c>
    </row>
    <row r="54" spans="1:7">
      <c r="A54" s="1">
        <v>43770</v>
      </c>
      <c r="B54" s="2">
        <v>117.620003</v>
      </c>
      <c r="C54" s="3">
        <f t="shared" si="0"/>
        <v>3.0654059454923287E-3</v>
      </c>
      <c r="D54" s="4">
        <f t="shared" si="1"/>
        <v>9.3967136106597177E-6</v>
      </c>
      <c r="E54" s="2">
        <f t="shared" si="4"/>
        <v>201</v>
      </c>
      <c r="F54" s="4">
        <f t="shared" si="2"/>
        <v>3.505266624882897E-5</v>
      </c>
      <c r="G54" s="5">
        <f t="shared" si="3"/>
        <v>3.2937986603028372E-10</v>
      </c>
    </row>
    <row r="55" spans="1:7">
      <c r="A55" s="1">
        <v>43773</v>
      </c>
      <c r="B55" s="2">
        <v>117.57</v>
      </c>
      <c r="C55" s="3">
        <f t="shared" si="0"/>
        <v>-4.2521365802614553E-4</v>
      </c>
      <c r="D55" s="4">
        <f t="shared" si="1"/>
        <v>1.8080665497197584E-7</v>
      </c>
      <c r="E55" s="2">
        <f t="shared" si="4"/>
        <v>200</v>
      </c>
      <c r="F55" s="4">
        <f t="shared" si="2"/>
        <v>3.6897543419819962E-5</v>
      </c>
      <c r="G55" s="5">
        <f t="shared" si="3"/>
        <v>6.6713214024208853E-12</v>
      </c>
    </row>
    <row r="56" spans="1:7">
      <c r="A56" s="1">
        <v>43774</v>
      </c>
      <c r="B56" s="2">
        <v>118.860001</v>
      </c>
      <c r="C56" s="3">
        <f t="shared" si="0"/>
        <v>1.0912437472124057E-2</v>
      </c>
      <c r="D56" s="4">
        <f t="shared" si="1"/>
        <v>1.1908129158301729E-4</v>
      </c>
      <c r="E56" s="2">
        <f t="shared" si="4"/>
        <v>199</v>
      </c>
      <c r="F56" s="4">
        <f t="shared" si="2"/>
        <v>3.8839519389284171E-5</v>
      </c>
      <c r="G56" s="5">
        <f t="shared" si="3"/>
        <v>4.6250601333396016E-9</v>
      </c>
    </row>
    <row r="57" spans="1:7">
      <c r="A57" s="1">
        <v>43775</v>
      </c>
      <c r="B57" s="2">
        <v>119.5</v>
      </c>
      <c r="C57" s="3">
        <f t="shared" si="0"/>
        <v>5.3700330197916403E-3</v>
      </c>
      <c r="D57" s="4">
        <f t="shared" si="1"/>
        <v>2.8837254633652524E-5</v>
      </c>
      <c r="E57" s="2">
        <f t="shared" si="4"/>
        <v>198</v>
      </c>
      <c r="F57" s="4">
        <f t="shared" si="2"/>
        <v>4.0883704620299135E-5</v>
      </c>
      <c r="G57" s="5">
        <f t="shared" si="3"/>
        <v>1.1789738005026023E-9</v>
      </c>
    </row>
    <row r="58" spans="1:7">
      <c r="A58" s="1">
        <v>43776</v>
      </c>
      <c r="B58" s="2">
        <v>120.230003</v>
      </c>
      <c r="C58" s="3">
        <f t="shared" si="0"/>
        <v>6.0902285674269497E-3</v>
      </c>
      <c r="D58" s="4">
        <f t="shared" si="1"/>
        <v>3.7090884003503319E-5</v>
      </c>
      <c r="E58" s="2">
        <f t="shared" si="4"/>
        <v>197</v>
      </c>
      <c r="F58" s="4">
        <f t="shared" si="2"/>
        <v>4.3035478547683296E-5</v>
      </c>
      <c r="G58" s="5">
        <f t="shared" si="3"/>
        <v>1.5962239428473766E-9</v>
      </c>
    </row>
    <row r="59" spans="1:7">
      <c r="A59" s="1">
        <v>43777</v>
      </c>
      <c r="B59" s="2">
        <v>119.44000200000001</v>
      </c>
      <c r="C59" s="3">
        <f t="shared" si="0"/>
        <v>-6.5924299632484033E-3</v>
      </c>
      <c r="D59" s="4">
        <f t="shared" si="1"/>
        <v>4.3460132820335345E-5</v>
      </c>
      <c r="E59" s="2">
        <f t="shared" si="4"/>
        <v>196</v>
      </c>
      <c r="F59" s="4">
        <f t="shared" si="2"/>
        <v>4.5300503734403463E-5</v>
      </c>
      <c r="G59" s="5">
        <f t="shared" si="3"/>
        <v>1.968765909125272E-9</v>
      </c>
    </row>
    <row r="60" spans="1:7">
      <c r="A60" s="1">
        <v>43780</v>
      </c>
      <c r="B60" s="2">
        <v>119.040001</v>
      </c>
      <c r="C60" s="3">
        <f t="shared" si="0"/>
        <v>-3.3545904904245935E-3</v>
      </c>
      <c r="D60" s="4">
        <f t="shared" si="1"/>
        <v>1.1253277358447115E-5</v>
      </c>
      <c r="E60" s="2">
        <f t="shared" si="4"/>
        <v>195</v>
      </c>
      <c r="F60" s="4">
        <f t="shared" si="2"/>
        <v>4.7684740773056285E-5</v>
      </c>
      <c r="G60" s="5">
        <f t="shared" si="3"/>
        <v>5.3660961368485429E-10</v>
      </c>
    </row>
    <row r="61" spans="1:7">
      <c r="A61" s="1">
        <v>43781</v>
      </c>
      <c r="B61" s="2">
        <v>119.120003</v>
      </c>
      <c r="C61" s="3">
        <f t="shared" si="0"/>
        <v>6.71834075121545E-4</v>
      </c>
      <c r="D61" s="4">
        <f t="shared" si="1"/>
        <v>4.5136102449442176E-7</v>
      </c>
      <c r="E61" s="2">
        <f t="shared" si="4"/>
        <v>194</v>
      </c>
      <c r="F61" s="4">
        <f t="shared" si="2"/>
        <v>5.0194463971638196E-5</v>
      </c>
      <c r="G61" s="5">
        <f t="shared" si="3"/>
        <v>2.2655824682186959E-11</v>
      </c>
    </row>
    <row r="62" spans="1:7">
      <c r="A62" s="1">
        <v>43782</v>
      </c>
      <c r="B62" s="2">
        <v>120.980003</v>
      </c>
      <c r="C62" s="3">
        <f t="shared" si="0"/>
        <v>1.5493853915814112E-2</v>
      </c>
      <c r="D62" s="4">
        <f t="shared" si="1"/>
        <v>2.400595091645883E-4</v>
      </c>
      <c r="E62" s="2">
        <f t="shared" si="4"/>
        <v>193</v>
      </c>
      <c r="F62" s="4">
        <f t="shared" si="2"/>
        <v>5.2836277864882315E-5</v>
      </c>
      <c r="G62" s="5">
        <f t="shared" si="3"/>
        <v>1.2683850930327451E-8</v>
      </c>
    </row>
    <row r="63" spans="1:7">
      <c r="A63" s="1">
        <v>43783</v>
      </c>
      <c r="B63" s="2">
        <v>120.650002</v>
      </c>
      <c r="C63" s="3">
        <f t="shared" si="0"/>
        <v>-2.7314588283392075E-3</v>
      </c>
      <c r="D63" s="4">
        <f t="shared" si="1"/>
        <v>7.4608673309121968E-6</v>
      </c>
      <c r="E63" s="2">
        <f t="shared" si="4"/>
        <v>192</v>
      </c>
      <c r="F63" s="4">
        <f t="shared" si="2"/>
        <v>5.5617134594612968E-5</v>
      </c>
      <c r="G63" s="5">
        <f t="shared" si="3"/>
        <v>4.1495206253589445E-10</v>
      </c>
    </row>
    <row r="64" spans="1:7">
      <c r="A64" s="1">
        <v>43784</v>
      </c>
      <c r="B64" s="2">
        <v>118.870003</v>
      </c>
      <c r="C64" s="3">
        <f t="shared" si="0"/>
        <v>-1.486332441772863E-2</v>
      </c>
      <c r="D64" s="4">
        <f t="shared" si="1"/>
        <v>2.2091841274664813E-4</v>
      </c>
      <c r="E64" s="2">
        <f t="shared" si="4"/>
        <v>191</v>
      </c>
      <c r="F64" s="4">
        <f t="shared" si="2"/>
        <v>5.8544352204855748E-5</v>
      </c>
      <c r="G64" s="5">
        <f t="shared" si="3"/>
        <v>1.2933525364377461E-8</v>
      </c>
    </row>
    <row r="65" spans="1:7">
      <c r="A65" s="1">
        <v>43787</v>
      </c>
      <c r="B65" s="2">
        <v>120.25</v>
      </c>
      <c r="C65" s="3">
        <f t="shared" si="0"/>
        <v>1.1542424755683265E-2</v>
      </c>
      <c r="D65" s="4">
        <f t="shared" si="1"/>
        <v>1.3322756924060989E-4</v>
      </c>
      <c r="E65" s="2">
        <f t="shared" si="4"/>
        <v>190</v>
      </c>
      <c r="F65" s="4">
        <f t="shared" si="2"/>
        <v>6.1625633899848161E-5</v>
      </c>
      <c r="G65" s="5">
        <f t="shared" si="3"/>
        <v>8.2102334073884967E-9</v>
      </c>
    </row>
    <row r="66" spans="1:7">
      <c r="A66" s="1">
        <v>43788</v>
      </c>
      <c r="B66" s="2">
        <v>119.889999</v>
      </c>
      <c r="C66" s="3">
        <f t="shared" si="0"/>
        <v>-2.9982616072875665E-3</v>
      </c>
      <c r="D66" s="4">
        <f t="shared" si="1"/>
        <v>8.9895726657346212E-6</v>
      </c>
      <c r="E66" s="2">
        <f t="shared" si="4"/>
        <v>189</v>
      </c>
      <c r="F66" s="4">
        <f t="shared" si="2"/>
        <v>6.4869088315629636E-5</v>
      </c>
      <c r="G66" s="5">
        <f t="shared" si="3"/>
        <v>5.8314538317330925E-10</v>
      </c>
    </row>
    <row r="67" spans="1:7">
      <c r="A67" s="1">
        <v>43789</v>
      </c>
      <c r="B67" s="2">
        <v>119.129997</v>
      </c>
      <c r="C67" s="3">
        <f t="shared" si="0"/>
        <v>-6.3593387498871281E-3</v>
      </c>
      <c r="D67" s="4">
        <f t="shared" si="1"/>
        <v>4.0441189335815982E-5</v>
      </c>
      <c r="E67" s="2">
        <f t="shared" si="4"/>
        <v>188</v>
      </c>
      <c r="F67" s="4">
        <f t="shared" si="2"/>
        <v>6.8283250858557529E-5</v>
      </c>
      <c r="G67" s="5">
        <f t="shared" si="3"/>
        <v>2.7614558764359442E-9</v>
      </c>
    </row>
    <row r="68" spans="1:7">
      <c r="A68" s="1">
        <v>43790</v>
      </c>
      <c r="B68" s="2">
        <v>119.860001</v>
      </c>
      <c r="C68" s="3">
        <f t="shared" ref="C68:C131" si="18">+LN(B68/B67)</f>
        <v>6.1090947444101731E-3</v>
      </c>
      <c r="D68" s="4">
        <f t="shared" ref="D68:D131" si="19">+C68^2</f>
        <v>3.7321038596180001E-5</v>
      </c>
      <c r="E68" s="2">
        <f t="shared" si="4"/>
        <v>187</v>
      </c>
      <c r="F68" s="4">
        <f t="shared" ref="F68:F131" si="20">+$K$6^(E68-1)</f>
        <v>7.1877106166902651E-5</v>
      </c>
      <c r="G68" s="5">
        <f t="shared" ref="G68:G131" si="21">+F68*D68</f>
        <v>2.6825282534367015E-9</v>
      </c>
    </row>
    <row r="69" spans="1:7">
      <c r="A69" s="1">
        <v>43791</v>
      </c>
      <c r="B69" s="2">
        <v>119.360001</v>
      </c>
      <c r="C69" s="3">
        <f t="shared" si="18"/>
        <v>-4.1802585396393038E-3</v>
      </c>
      <c r="D69" s="4">
        <f t="shared" si="19"/>
        <v>1.7474561458227325E-5</v>
      </c>
      <c r="E69" s="2">
        <f t="shared" ref="E69:E132" si="22">+E68-1</f>
        <v>186</v>
      </c>
      <c r="F69" s="4">
        <f t="shared" si="20"/>
        <v>7.5660111754634359E-5</v>
      </c>
      <c r="G69" s="5">
        <f t="shared" si="21"/>
        <v>1.3221272727927058E-9</v>
      </c>
    </row>
    <row r="70" spans="1:7">
      <c r="A70" s="1">
        <v>43794</v>
      </c>
      <c r="B70" s="2">
        <v>118.91999800000001</v>
      </c>
      <c r="C70" s="3">
        <f t="shared" si="18"/>
        <v>-3.6931635215988233E-3</v>
      </c>
      <c r="D70" s="4">
        <f t="shared" si="19"/>
        <v>1.3639456797268222E-5</v>
      </c>
      <c r="E70" s="2">
        <f t="shared" si="22"/>
        <v>185</v>
      </c>
      <c r="F70" s="4">
        <f t="shared" si="20"/>
        <v>7.9642222899615128E-5</v>
      </c>
      <c r="G70" s="5">
        <f t="shared" si="21"/>
        <v>1.0862766584777063E-9</v>
      </c>
    </row>
    <row r="71" spans="1:7">
      <c r="A71" s="1">
        <v>43795</v>
      </c>
      <c r="B71" s="2">
        <v>119.19000200000001</v>
      </c>
      <c r="C71" s="3">
        <f t="shared" si="18"/>
        <v>2.2678939626804831E-3</v>
      </c>
      <c r="D71" s="4">
        <f t="shared" si="19"/>
        <v>5.1433430259625844E-6</v>
      </c>
      <c r="E71" s="2">
        <f t="shared" si="22"/>
        <v>184</v>
      </c>
      <c r="F71" s="4">
        <f t="shared" si="20"/>
        <v>8.3833918841700136E-5</v>
      </c>
      <c r="G71" s="5">
        <f t="shared" si="21"/>
        <v>4.3118660181357172E-10</v>
      </c>
    </row>
    <row r="72" spans="1:7">
      <c r="A72" s="1">
        <v>43796</v>
      </c>
      <c r="B72" s="2">
        <v>118.760002</v>
      </c>
      <c r="C72" s="3">
        <f t="shared" si="18"/>
        <v>-3.6142085383023331E-3</v>
      </c>
      <c r="D72" s="4">
        <f t="shared" si="19"/>
        <v>1.3062503358337487E-5</v>
      </c>
      <c r="E72" s="2">
        <f t="shared" si="22"/>
        <v>183</v>
      </c>
      <c r="F72" s="4">
        <f t="shared" si="20"/>
        <v>8.8246230359684339E-5</v>
      </c>
      <c r="G72" s="5">
        <f t="shared" si="21"/>
        <v>1.1527166804340002E-9</v>
      </c>
    </row>
    <row r="73" spans="1:7">
      <c r="A73" s="1">
        <v>43798</v>
      </c>
      <c r="B73" s="2">
        <v>119.089996</v>
      </c>
      <c r="C73" s="3">
        <f t="shared" si="18"/>
        <v>2.7748094556151472E-3</v>
      </c>
      <c r="D73" s="4">
        <f t="shared" si="19"/>
        <v>7.6995675149712305E-6</v>
      </c>
      <c r="E73" s="2">
        <f t="shared" si="22"/>
        <v>182</v>
      </c>
      <c r="F73" s="4">
        <f t="shared" si="20"/>
        <v>9.2890768799667753E-5</v>
      </c>
      <c r="G73" s="5">
        <f t="shared" si="21"/>
        <v>7.1521874589062498E-10</v>
      </c>
    </row>
    <row r="74" spans="1:7">
      <c r="A74" s="1">
        <v>43801</v>
      </c>
      <c r="B74" s="2">
        <v>119.279999</v>
      </c>
      <c r="C74" s="3">
        <f t="shared" si="18"/>
        <v>1.5941858809866223E-3</v>
      </c>
      <c r="D74" s="4">
        <f t="shared" si="19"/>
        <v>2.5414286231370932E-6</v>
      </c>
      <c r="E74" s="2">
        <f t="shared" si="22"/>
        <v>181</v>
      </c>
      <c r="F74" s="4">
        <f t="shared" si="20"/>
        <v>9.7779756631229188E-5</v>
      </c>
      <c r="G74" s="5">
        <f t="shared" si="21"/>
        <v>2.4850027226598486E-10</v>
      </c>
    </row>
    <row r="75" spans="1:7">
      <c r="A75" s="1">
        <v>43802</v>
      </c>
      <c r="B75" s="2">
        <v>118.66999800000001</v>
      </c>
      <c r="C75" s="3">
        <f t="shared" si="18"/>
        <v>-5.1271472492593279E-3</v>
      </c>
      <c r="D75" s="4">
        <f t="shared" si="19"/>
        <v>2.6287638915587494E-5</v>
      </c>
      <c r="E75" s="2">
        <f t="shared" si="22"/>
        <v>180</v>
      </c>
      <c r="F75" s="4">
        <f t="shared" si="20"/>
        <v>1.029260596118202E-4</v>
      </c>
      <c r="G75" s="5">
        <f t="shared" si="21"/>
        <v>2.705683090079763E-9</v>
      </c>
    </row>
    <row r="76" spans="1:7">
      <c r="A76" s="1">
        <v>43803</v>
      </c>
      <c r="B76" s="2">
        <v>118.69000200000001</v>
      </c>
      <c r="C76" s="3">
        <f t="shared" si="18"/>
        <v>1.6855409544456565E-4</v>
      </c>
      <c r="D76" s="4">
        <f t="shared" si="19"/>
        <v>2.8410483091135745E-8</v>
      </c>
      <c r="E76" s="2">
        <f t="shared" si="22"/>
        <v>179</v>
      </c>
      <c r="F76" s="4">
        <f t="shared" si="20"/>
        <v>1.0834322064402127E-4</v>
      </c>
      <c r="G76" s="5">
        <f t="shared" si="21"/>
        <v>3.0780832381461557E-12</v>
      </c>
    </row>
    <row r="77" spans="1:7">
      <c r="A77" s="1">
        <v>43804</v>
      </c>
      <c r="B77" s="2">
        <v>118.660004</v>
      </c>
      <c r="C77" s="3">
        <f t="shared" si="18"/>
        <v>-2.5277437877746484E-4</v>
      </c>
      <c r="D77" s="4">
        <f t="shared" si="19"/>
        <v>6.389488656633327E-8</v>
      </c>
      <c r="E77" s="2">
        <f t="shared" si="22"/>
        <v>178</v>
      </c>
      <c r="F77" s="4">
        <f t="shared" si="20"/>
        <v>1.1404549541475923E-4</v>
      </c>
      <c r="G77" s="5">
        <f t="shared" si="21"/>
        <v>7.2869239929273227E-12</v>
      </c>
    </row>
    <row r="78" spans="1:7">
      <c r="A78" s="1">
        <v>43805</v>
      </c>
      <c r="B78" s="2">
        <v>119.779999</v>
      </c>
      <c r="C78" s="3">
        <f t="shared" si="18"/>
        <v>9.3944239474216366E-3</v>
      </c>
      <c r="D78" s="4">
        <f t="shared" si="19"/>
        <v>8.8255201303889127E-5</v>
      </c>
      <c r="E78" s="2">
        <f t="shared" si="22"/>
        <v>177</v>
      </c>
      <c r="F78" s="4">
        <f t="shared" si="20"/>
        <v>1.2004788991027288E-4</v>
      </c>
      <c r="G78" s="5">
        <f t="shared" si="21"/>
        <v>1.0594850690138254E-8</v>
      </c>
    </row>
    <row r="79" spans="1:7">
      <c r="A79" s="1">
        <v>43808</v>
      </c>
      <c r="B79" s="2">
        <v>119.360001</v>
      </c>
      <c r="C79" s="3">
        <f t="shared" si="18"/>
        <v>-3.5125736542104273E-3</v>
      </c>
      <c r="D79" s="4">
        <f t="shared" si="19"/>
        <v>1.2338173676253195E-5</v>
      </c>
      <c r="E79" s="2">
        <f t="shared" si="22"/>
        <v>176</v>
      </c>
      <c r="F79" s="4">
        <f t="shared" si="20"/>
        <v>1.2636619990555041E-4</v>
      </c>
      <c r="G79" s="5">
        <f t="shared" si="21"/>
        <v>1.559128121242811E-9</v>
      </c>
    </row>
    <row r="80" spans="1:7">
      <c r="A80" s="1">
        <v>43809</v>
      </c>
      <c r="B80" s="2">
        <v>119.139999</v>
      </c>
      <c r="C80" s="3">
        <f t="shared" si="18"/>
        <v>-1.8448810264120586E-3</v>
      </c>
      <c r="D80" s="4">
        <f t="shared" si="19"/>
        <v>3.4035860016152109E-6</v>
      </c>
      <c r="E80" s="2">
        <f t="shared" si="22"/>
        <v>175</v>
      </c>
      <c r="F80" s="4">
        <f t="shared" si="20"/>
        <v>1.3301705253215831E-4</v>
      </c>
      <c r="G80" s="5">
        <f t="shared" si="21"/>
        <v>4.5273497797456917E-10</v>
      </c>
    </row>
    <row r="81" spans="1:7">
      <c r="A81" s="1">
        <v>43810</v>
      </c>
      <c r="B81" s="2">
        <v>119</v>
      </c>
      <c r="C81" s="3">
        <f t="shared" si="18"/>
        <v>-1.1757706955253259E-3</v>
      </c>
      <c r="D81" s="4">
        <f t="shared" si="19"/>
        <v>1.3824367284561087E-6</v>
      </c>
      <c r="E81" s="2">
        <f t="shared" si="22"/>
        <v>174</v>
      </c>
      <c r="F81" s="4">
        <f t="shared" si="20"/>
        <v>1.4001795003385086E-4</v>
      </c>
      <c r="G81" s="5">
        <f t="shared" si="21"/>
        <v>1.935659567699277E-10</v>
      </c>
    </row>
    <row r="82" spans="1:7">
      <c r="A82" s="1">
        <v>43811</v>
      </c>
      <c r="B82" s="2">
        <v>119.760002</v>
      </c>
      <c r="C82" s="3">
        <f t="shared" si="18"/>
        <v>6.3662636999101173E-3</v>
      </c>
      <c r="D82" s="4">
        <f t="shared" si="19"/>
        <v>4.0529313496793254E-5</v>
      </c>
      <c r="E82" s="2">
        <f t="shared" si="22"/>
        <v>173</v>
      </c>
      <c r="F82" s="4">
        <f t="shared" si="20"/>
        <v>1.4738731582510616E-4</v>
      </c>
      <c r="G82" s="5">
        <f t="shared" si="21"/>
        <v>5.9735067285266049E-9</v>
      </c>
    </row>
    <row r="83" spans="1:7">
      <c r="A83" s="1">
        <v>43812</v>
      </c>
      <c r="B83" s="2">
        <v>120.290001</v>
      </c>
      <c r="C83" s="3">
        <f t="shared" si="18"/>
        <v>4.4157455077846229E-3</v>
      </c>
      <c r="D83" s="4">
        <f t="shared" si="19"/>
        <v>1.9498808389520077E-5</v>
      </c>
      <c r="E83" s="2">
        <f t="shared" si="22"/>
        <v>172</v>
      </c>
      <c r="F83" s="4">
        <f t="shared" si="20"/>
        <v>1.5514454297379596E-4</v>
      </c>
      <c r="G83" s="5">
        <f t="shared" si="21"/>
        <v>3.0251337161257109E-9</v>
      </c>
    </row>
    <row r="84" spans="1:7">
      <c r="A84" s="1">
        <v>43815</v>
      </c>
      <c r="B84" s="2">
        <v>120.540001</v>
      </c>
      <c r="C84" s="3">
        <f t="shared" si="18"/>
        <v>2.0761540316751544E-3</v>
      </c>
      <c r="D84" s="4">
        <f t="shared" si="19"/>
        <v>4.3104155632409979E-6</v>
      </c>
      <c r="E84" s="2">
        <f t="shared" si="22"/>
        <v>171</v>
      </c>
      <c r="F84" s="4">
        <f t="shared" si="20"/>
        <v>1.6331004523557473E-4</v>
      </c>
      <c r="G84" s="5">
        <f t="shared" si="21"/>
        <v>7.0393416061701272E-10</v>
      </c>
    </row>
    <row r="85" spans="1:7">
      <c r="A85" s="1">
        <v>43816</v>
      </c>
      <c r="B85" s="2">
        <v>121.279999</v>
      </c>
      <c r="C85" s="3">
        <f t="shared" si="18"/>
        <v>6.1202572977794778E-3</v>
      </c>
      <c r="D85" s="4">
        <f t="shared" si="19"/>
        <v>3.7457549391022954E-5</v>
      </c>
      <c r="E85" s="2">
        <f t="shared" si="22"/>
        <v>170</v>
      </c>
      <c r="F85" s="4">
        <f t="shared" si="20"/>
        <v>1.7190531077428917E-4</v>
      </c>
      <c r="G85" s="5">
        <f t="shared" si="21"/>
        <v>6.4391516689070866E-9</v>
      </c>
    </row>
    <row r="86" spans="1:7">
      <c r="A86" s="1">
        <v>43817</v>
      </c>
      <c r="B86" s="2">
        <v>119.860001</v>
      </c>
      <c r="C86" s="3">
        <f t="shared" si="18"/>
        <v>-1.177751027557288E-2</v>
      </c>
      <c r="D86" s="4">
        <f t="shared" si="19"/>
        <v>1.3870974829122479E-4</v>
      </c>
      <c r="E86" s="2">
        <f t="shared" si="22"/>
        <v>169</v>
      </c>
      <c r="F86" s="4">
        <f t="shared" si="20"/>
        <v>1.8095295870977811E-4</v>
      </c>
      <c r="G86" s="5">
        <f t="shared" si="21"/>
        <v>2.5099939355185714E-8</v>
      </c>
    </row>
    <row r="87" spans="1:7">
      <c r="A87" s="1">
        <v>43818</v>
      </c>
      <c r="B87" s="2">
        <v>120.08000199999999</v>
      </c>
      <c r="C87" s="3">
        <f t="shared" si="18"/>
        <v>1.8338006076631828E-3</v>
      </c>
      <c r="D87" s="4">
        <f t="shared" si="19"/>
        <v>3.3628246686658585E-6</v>
      </c>
      <c r="E87" s="2">
        <f t="shared" si="22"/>
        <v>168</v>
      </c>
      <c r="F87" s="4">
        <f t="shared" si="20"/>
        <v>1.9047679864187168E-4</v>
      </c>
      <c r="G87" s="5">
        <f t="shared" si="21"/>
        <v>6.405400772813856E-10</v>
      </c>
    </row>
    <row r="88" spans="1:7">
      <c r="A88" s="1">
        <v>43819</v>
      </c>
      <c r="B88" s="2">
        <v>120.290001</v>
      </c>
      <c r="C88" s="3">
        <f t="shared" si="18"/>
        <v>1.7472983384550275E-3</v>
      </c>
      <c r="D88" s="4">
        <f t="shared" si="19"/>
        <v>3.0530514835676996E-6</v>
      </c>
      <c r="E88" s="2">
        <f t="shared" si="22"/>
        <v>167</v>
      </c>
      <c r="F88" s="4">
        <f t="shared" si="20"/>
        <v>2.0050189330723332E-4</v>
      </c>
      <c r="G88" s="5">
        <f t="shared" si="21"/>
        <v>6.1214260281978128E-10</v>
      </c>
    </row>
    <row r="89" spans="1:7">
      <c r="A89" s="1">
        <v>43822</v>
      </c>
      <c r="B89" s="2">
        <v>119.029999</v>
      </c>
      <c r="C89" s="3">
        <f t="shared" si="18"/>
        <v>-1.0529948540679202E-2</v>
      </c>
      <c r="D89" s="4">
        <f t="shared" si="19"/>
        <v>1.1087981626935206E-4</v>
      </c>
      <c r="E89" s="2">
        <f t="shared" si="22"/>
        <v>166</v>
      </c>
      <c r="F89" s="4">
        <f t="shared" si="20"/>
        <v>2.1105462453392982E-4</v>
      </c>
      <c r="G89" s="5">
        <f t="shared" si="21"/>
        <v>2.3401697991119223E-8</v>
      </c>
    </row>
    <row r="90" spans="1:7">
      <c r="A90" s="1">
        <v>43823</v>
      </c>
      <c r="B90" s="2">
        <v>119.510002</v>
      </c>
      <c r="C90" s="3">
        <f t="shared" si="18"/>
        <v>4.0245128352456618E-3</v>
      </c>
      <c r="D90" s="4">
        <f t="shared" si="19"/>
        <v>1.6196703561057076E-5</v>
      </c>
      <c r="E90" s="2">
        <f t="shared" si="22"/>
        <v>165</v>
      </c>
      <c r="F90" s="4">
        <f t="shared" si="20"/>
        <v>2.2216276266729456E-4</v>
      </c>
      <c r="G90" s="5">
        <f t="shared" si="21"/>
        <v>3.5983044092276477E-9</v>
      </c>
    </row>
    <row r="91" spans="1:7">
      <c r="A91" s="1">
        <v>43825</v>
      </c>
      <c r="B91" s="2">
        <v>119.519997</v>
      </c>
      <c r="C91" s="3">
        <f t="shared" si="18"/>
        <v>8.3629670314445967E-5</v>
      </c>
      <c r="D91" s="4">
        <f t="shared" si="19"/>
        <v>6.9939217569029251E-9</v>
      </c>
      <c r="E91" s="2">
        <f t="shared" si="22"/>
        <v>164</v>
      </c>
      <c r="F91" s="4">
        <f t="shared" si="20"/>
        <v>2.338555396497837E-4</v>
      </c>
      <c r="G91" s="5">
        <f t="shared" si="21"/>
        <v>1.6355673467288969E-12</v>
      </c>
    </row>
    <row r="92" spans="1:7">
      <c r="A92" s="1">
        <v>43826</v>
      </c>
      <c r="B92" s="2">
        <v>119.589996</v>
      </c>
      <c r="C92" s="3">
        <f t="shared" si="18"/>
        <v>5.8549624899764587E-4</v>
      </c>
      <c r="D92" s="4">
        <f t="shared" si="19"/>
        <v>3.4280585759031334E-7</v>
      </c>
      <c r="E92" s="2">
        <f t="shared" si="22"/>
        <v>163</v>
      </c>
      <c r="F92" s="4">
        <f t="shared" si="20"/>
        <v>2.4616372594714081E-4</v>
      </c>
      <c r="G92" s="5">
        <f t="shared" si="21"/>
        <v>8.4386367180936475E-11</v>
      </c>
    </row>
    <row r="93" spans="1:7">
      <c r="A93" s="1">
        <v>43829</v>
      </c>
      <c r="B93" s="2">
        <v>119.400002</v>
      </c>
      <c r="C93" s="3">
        <f t="shared" si="18"/>
        <v>-1.5899748241824869E-3</v>
      </c>
      <c r="D93" s="4">
        <f t="shared" si="19"/>
        <v>2.5280199415341301E-6</v>
      </c>
      <c r="E93" s="2">
        <f t="shared" si="22"/>
        <v>162</v>
      </c>
      <c r="F93" s="4">
        <f t="shared" si="20"/>
        <v>2.5911971152330608E-4</v>
      </c>
      <c r="G93" s="5">
        <f t="shared" si="21"/>
        <v>6.5505979797548884E-10</v>
      </c>
    </row>
    <row r="94" spans="1:7">
      <c r="A94" s="1">
        <v>43830</v>
      </c>
      <c r="B94" s="2">
        <v>118.839996</v>
      </c>
      <c r="C94" s="3">
        <f t="shared" si="18"/>
        <v>-4.7012007732147795E-3</v>
      </c>
      <c r="D94" s="4">
        <f t="shared" si="19"/>
        <v>2.210128871007524E-5</v>
      </c>
      <c r="E94" s="2">
        <f t="shared" si="22"/>
        <v>161</v>
      </c>
      <c r="F94" s="4">
        <f t="shared" si="20"/>
        <v>2.7275759107716431E-4</v>
      </c>
      <c r="G94" s="5">
        <f t="shared" si="21"/>
        <v>6.0282942682610507E-9</v>
      </c>
    </row>
    <row r="95" spans="1:7">
      <c r="A95" s="1">
        <v>43832</v>
      </c>
      <c r="B95" s="2">
        <v>118.94000200000001</v>
      </c>
      <c r="C95" s="3">
        <f t="shared" si="18"/>
        <v>8.4116415794284233E-4</v>
      </c>
      <c r="D95" s="4">
        <f t="shared" si="19"/>
        <v>7.0755714060769105E-7</v>
      </c>
      <c r="E95" s="2">
        <f t="shared" si="22"/>
        <v>160</v>
      </c>
      <c r="F95" s="4">
        <f t="shared" si="20"/>
        <v>2.871132537654361E-4</v>
      </c>
      <c r="G95" s="5">
        <f t="shared" si="21"/>
        <v>2.0314903286484235E-10</v>
      </c>
    </row>
    <row r="96" spans="1:7">
      <c r="A96" s="1">
        <v>43833</v>
      </c>
      <c r="B96" s="2">
        <v>117.889999</v>
      </c>
      <c r="C96" s="3">
        <f t="shared" si="18"/>
        <v>-8.8672032720960615E-3</v>
      </c>
      <c r="D96" s="4">
        <f t="shared" si="19"/>
        <v>7.8627293868671101E-5</v>
      </c>
      <c r="E96" s="2">
        <f t="shared" si="22"/>
        <v>159</v>
      </c>
      <c r="F96" s="4">
        <f t="shared" si="20"/>
        <v>3.0222447764782746E-4</v>
      </c>
      <c r="G96" s="5">
        <f t="shared" si="21"/>
        <v>2.3763092818321351E-8</v>
      </c>
    </row>
    <row r="97" spans="1:7">
      <c r="A97" s="1">
        <v>43836</v>
      </c>
      <c r="B97" s="2">
        <v>117.650002</v>
      </c>
      <c r="C97" s="3">
        <f t="shared" si="18"/>
        <v>-2.0378456486060833E-3</v>
      </c>
      <c r="D97" s="4">
        <f t="shared" si="19"/>
        <v>4.152814887542748E-6</v>
      </c>
      <c r="E97" s="2">
        <f t="shared" si="22"/>
        <v>158</v>
      </c>
      <c r="F97" s="4">
        <f t="shared" si="20"/>
        <v>3.181310291029763E-4</v>
      </c>
      <c r="G97" s="5">
        <f t="shared" si="21"/>
        <v>1.3211392738481353E-9</v>
      </c>
    </row>
    <row r="98" spans="1:7">
      <c r="A98" s="1">
        <v>43837</v>
      </c>
      <c r="B98" s="2">
        <v>116.55999799999999</v>
      </c>
      <c r="C98" s="3">
        <f t="shared" si="18"/>
        <v>-9.3079874445421238E-3</v>
      </c>
      <c r="D98" s="4">
        <f t="shared" si="19"/>
        <v>8.6638630267753819E-5</v>
      </c>
      <c r="E98" s="2">
        <f t="shared" si="22"/>
        <v>157</v>
      </c>
      <c r="F98" s="4">
        <f t="shared" si="20"/>
        <v>3.348747674768171E-4</v>
      </c>
      <c r="G98" s="5">
        <f t="shared" si="21"/>
        <v>2.9013091165423988E-8</v>
      </c>
    </row>
    <row r="99" spans="1:7">
      <c r="A99" s="1">
        <v>43838</v>
      </c>
      <c r="B99" s="2">
        <v>116.160004</v>
      </c>
      <c r="C99" s="3">
        <f t="shared" si="18"/>
        <v>-3.4375592166571173E-3</v>
      </c>
      <c r="D99" s="4">
        <f t="shared" si="19"/>
        <v>1.1816813368024295E-5</v>
      </c>
      <c r="E99" s="2">
        <f t="shared" si="22"/>
        <v>156</v>
      </c>
      <c r="F99" s="4">
        <f t="shared" si="20"/>
        <v>3.5249975523875493E-4</v>
      </c>
      <c r="G99" s="5">
        <f t="shared" si="21"/>
        <v>4.1654238199306115E-9</v>
      </c>
    </row>
    <row r="100" spans="1:7">
      <c r="A100" s="1">
        <v>43839</v>
      </c>
      <c r="B100" s="2">
        <v>117.360001</v>
      </c>
      <c r="C100" s="3">
        <f t="shared" si="18"/>
        <v>1.0277556843769827E-2</v>
      </c>
      <c r="D100" s="4">
        <f t="shared" si="19"/>
        <v>1.0562817467692001E-4</v>
      </c>
      <c r="E100" s="2">
        <f t="shared" si="22"/>
        <v>155</v>
      </c>
      <c r="F100" s="4">
        <f t="shared" si="20"/>
        <v>3.7105237393553149E-4</v>
      </c>
      <c r="G100" s="5">
        <f t="shared" si="21"/>
        <v>3.9193584968348162E-8</v>
      </c>
    </row>
    <row r="101" spans="1:7">
      <c r="A101" s="1">
        <v>43840</v>
      </c>
      <c r="B101" s="2">
        <v>116.379997</v>
      </c>
      <c r="C101" s="3">
        <f t="shared" si="18"/>
        <v>-8.3854689046183647E-3</v>
      </c>
      <c r="D101" s="4">
        <f t="shared" si="19"/>
        <v>7.0316088750321513E-5</v>
      </c>
      <c r="E101" s="2">
        <f t="shared" si="22"/>
        <v>154</v>
      </c>
      <c r="F101" s="4">
        <f t="shared" si="20"/>
        <v>3.9058144624792786E-4</v>
      </c>
      <c r="G101" s="5">
        <f t="shared" si="21"/>
        <v>2.7464159638598228E-8</v>
      </c>
    </row>
    <row r="102" spans="1:7">
      <c r="A102" s="1">
        <v>43843</v>
      </c>
      <c r="B102" s="2">
        <v>115.879997</v>
      </c>
      <c r="C102" s="3">
        <f t="shared" si="18"/>
        <v>-4.3055264385997872E-3</v>
      </c>
      <c r="D102" s="4">
        <f t="shared" si="19"/>
        <v>1.8537557913481766E-5</v>
      </c>
      <c r="E102" s="2">
        <f t="shared" si="22"/>
        <v>153</v>
      </c>
      <c r="F102" s="4">
        <f t="shared" si="20"/>
        <v>4.1113836447150307E-4</v>
      </c>
      <c r="G102" s="5">
        <f t="shared" si="21"/>
        <v>7.6215012418446619E-9</v>
      </c>
    </row>
    <row r="103" spans="1:7">
      <c r="A103" s="1">
        <v>43844</v>
      </c>
      <c r="B103" s="2">
        <v>116.18</v>
      </c>
      <c r="C103" s="3">
        <f t="shared" si="18"/>
        <v>2.5855655520877654E-3</v>
      </c>
      <c r="D103" s="4">
        <f t="shared" si="19"/>
        <v>6.685149224142911E-6</v>
      </c>
      <c r="E103" s="2">
        <f t="shared" si="22"/>
        <v>152</v>
      </c>
      <c r="F103" s="4">
        <f t="shared" si="20"/>
        <v>4.3277722575947689E-4</v>
      </c>
      <c r="G103" s="5">
        <f t="shared" si="21"/>
        <v>2.8931803350126882E-9</v>
      </c>
    </row>
    <row r="104" spans="1:7">
      <c r="A104" s="1">
        <v>43845</v>
      </c>
      <c r="B104" s="2">
        <v>115.279999</v>
      </c>
      <c r="C104" s="3">
        <f t="shared" si="18"/>
        <v>-7.776769547651453E-3</v>
      </c>
      <c r="D104" s="4">
        <f t="shared" si="19"/>
        <v>6.0478144597278988E-5</v>
      </c>
      <c r="E104" s="2">
        <f t="shared" si="22"/>
        <v>151</v>
      </c>
      <c r="F104" s="4">
        <f t="shared" si="20"/>
        <v>4.5555497448365983E-4</v>
      </c>
      <c r="G104" s="5">
        <f t="shared" si="21"/>
        <v>2.7551119618832518E-8</v>
      </c>
    </row>
    <row r="105" spans="1:7">
      <c r="A105" s="1">
        <v>43846</v>
      </c>
      <c r="B105" s="2">
        <v>115.900002</v>
      </c>
      <c r="C105" s="3">
        <f t="shared" si="18"/>
        <v>5.363824585226158E-3</v>
      </c>
      <c r="D105" s="4">
        <f t="shared" si="19"/>
        <v>2.8770614181076566E-5</v>
      </c>
      <c r="E105" s="2">
        <f t="shared" si="22"/>
        <v>150</v>
      </c>
      <c r="F105" s="4">
        <f t="shared" si="20"/>
        <v>4.7953155208806309E-4</v>
      </c>
      <c r="G105" s="5">
        <f t="shared" si="21"/>
        <v>1.3796417272778484E-8</v>
      </c>
    </row>
    <row r="106" spans="1:7">
      <c r="A106" s="1">
        <v>43847</v>
      </c>
      <c r="B106" s="2">
        <v>114.959999</v>
      </c>
      <c r="C106" s="3">
        <f t="shared" si="18"/>
        <v>-8.1435345298696594E-3</v>
      </c>
      <c r="D106" s="4">
        <f t="shared" si="19"/>
        <v>6.6317154639179454E-5</v>
      </c>
      <c r="E106" s="2">
        <f t="shared" si="22"/>
        <v>149</v>
      </c>
      <c r="F106" s="4">
        <f t="shared" si="20"/>
        <v>5.0477005482953998E-4</v>
      </c>
      <c r="G106" s="5">
        <f t="shared" si="21"/>
        <v>3.3474913783357698E-8</v>
      </c>
    </row>
    <row r="107" spans="1:7">
      <c r="A107" s="1">
        <v>43851</v>
      </c>
      <c r="B107" s="2">
        <v>115.589996</v>
      </c>
      <c r="C107" s="3">
        <f t="shared" si="18"/>
        <v>5.4651796290140437E-3</v>
      </c>
      <c r="D107" s="4">
        <f t="shared" si="19"/>
        <v>2.9868188377390078E-5</v>
      </c>
      <c r="E107" s="2">
        <f t="shared" si="22"/>
        <v>148</v>
      </c>
      <c r="F107" s="4">
        <f t="shared" si="20"/>
        <v>5.3133689982056841E-4</v>
      </c>
      <c r="G107" s="5">
        <f t="shared" si="21"/>
        <v>1.5870070615699178E-8</v>
      </c>
    </row>
    <row r="108" spans="1:7">
      <c r="A108" s="1">
        <v>43852</v>
      </c>
      <c r="B108" s="2">
        <v>116.099998</v>
      </c>
      <c r="C108" s="3">
        <f t="shared" si="18"/>
        <v>4.4024587762110812E-3</v>
      </c>
      <c r="D108" s="4">
        <f t="shared" si="19"/>
        <v>1.9381643276237971E-5</v>
      </c>
      <c r="E108" s="2">
        <f t="shared" si="22"/>
        <v>147</v>
      </c>
      <c r="F108" s="4">
        <f t="shared" si="20"/>
        <v>5.5930199981112474E-4</v>
      </c>
      <c r="G108" s="5">
        <f t="shared" si="21"/>
        <v>1.0840191844025737E-8</v>
      </c>
    </row>
    <row r="109" spans="1:7">
      <c r="A109" s="1">
        <v>43853</v>
      </c>
      <c r="B109" s="2">
        <v>115.80999799999999</v>
      </c>
      <c r="C109" s="3">
        <f t="shared" si="18"/>
        <v>-2.5009715506965117E-3</v>
      </c>
      <c r="D109" s="4">
        <f t="shared" si="19"/>
        <v>6.2548586973933143E-6</v>
      </c>
      <c r="E109" s="2">
        <f t="shared" si="22"/>
        <v>146</v>
      </c>
      <c r="F109" s="4">
        <f t="shared" si="20"/>
        <v>5.887389471696049E-4</v>
      </c>
      <c r="G109" s="5">
        <f t="shared" si="21"/>
        <v>3.6824789241979863E-9</v>
      </c>
    </row>
    <row r="110" spans="1:7">
      <c r="A110" s="1">
        <v>43854</v>
      </c>
      <c r="B110" s="2">
        <v>114.370003</v>
      </c>
      <c r="C110" s="3">
        <f t="shared" si="18"/>
        <v>-1.2512066902840346E-2</v>
      </c>
      <c r="D110" s="4">
        <f t="shared" si="19"/>
        <v>1.5655181818115282E-4</v>
      </c>
      <c r="E110" s="2">
        <f t="shared" si="22"/>
        <v>145</v>
      </c>
      <c r="F110" s="4">
        <f t="shared" si="20"/>
        <v>6.1972520754695261E-4</v>
      </c>
      <c r="G110" s="5">
        <f t="shared" si="21"/>
        <v>9.7019108014167723E-8</v>
      </c>
    </row>
    <row r="111" spans="1:7">
      <c r="A111" s="1">
        <v>43857</v>
      </c>
      <c r="B111" s="2">
        <v>115.860001</v>
      </c>
      <c r="C111" s="3">
        <f t="shared" si="18"/>
        <v>1.2943741275804639E-2</v>
      </c>
      <c r="D111" s="4">
        <f t="shared" si="19"/>
        <v>1.6754043821496872E-4</v>
      </c>
      <c r="E111" s="2">
        <f t="shared" si="22"/>
        <v>144</v>
      </c>
      <c r="F111" s="4">
        <f t="shared" si="20"/>
        <v>6.5234232373363428E-4</v>
      </c>
      <c r="G111" s="5">
        <f t="shared" si="21"/>
        <v>1.0929371878450407E-7</v>
      </c>
    </row>
    <row r="112" spans="1:7">
      <c r="A112" s="1">
        <v>43858</v>
      </c>
      <c r="B112" s="2">
        <v>116.599998</v>
      </c>
      <c r="C112" s="3">
        <f t="shared" si="18"/>
        <v>6.3666824641486824E-3</v>
      </c>
      <c r="D112" s="4">
        <f t="shared" si="19"/>
        <v>4.0534645599298341E-5</v>
      </c>
      <c r="E112" s="2">
        <f t="shared" si="22"/>
        <v>143</v>
      </c>
      <c r="F112" s="4">
        <f t="shared" si="20"/>
        <v>6.8667613024593079E-4</v>
      </c>
      <c r="G112" s="5">
        <f t="shared" si="21"/>
        <v>2.7834173581016432E-8</v>
      </c>
    </row>
    <row r="113" spans="1:7">
      <c r="A113" s="1">
        <v>43859</v>
      </c>
      <c r="B113" s="2">
        <v>115.889999</v>
      </c>
      <c r="C113" s="3">
        <f t="shared" si="18"/>
        <v>-6.1078000463058177E-3</v>
      </c>
      <c r="D113" s="4">
        <f t="shared" si="19"/>
        <v>3.7305221405653349E-5</v>
      </c>
      <c r="E113" s="2">
        <f t="shared" si="22"/>
        <v>142</v>
      </c>
      <c r="F113" s="4">
        <f t="shared" si="20"/>
        <v>7.2281697920624293E-4</v>
      </c>
      <c r="G113" s="5">
        <f t="shared" si="21"/>
        <v>2.6964847445054425E-8</v>
      </c>
    </row>
    <row r="114" spans="1:7">
      <c r="A114" s="1">
        <v>43860</v>
      </c>
      <c r="B114" s="2">
        <v>116.58000199999999</v>
      </c>
      <c r="C114" s="3">
        <f t="shared" si="18"/>
        <v>5.9362930555774572E-3</v>
      </c>
      <c r="D114" s="4">
        <f t="shared" si="19"/>
        <v>3.5239575241697144E-5</v>
      </c>
      <c r="E114" s="2">
        <f t="shared" si="22"/>
        <v>141</v>
      </c>
      <c r="F114" s="4">
        <f t="shared" si="20"/>
        <v>7.608599781118347E-4</v>
      </c>
      <c r="G114" s="5">
        <f t="shared" si="21"/>
        <v>2.6812382447068041E-8</v>
      </c>
    </row>
    <row r="115" spans="1:7">
      <c r="A115" s="1">
        <v>43861</v>
      </c>
      <c r="B115" s="2">
        <v>114.489998</v>
      </c>
      <c r="C115" s="3">
        <f t="shared" si="18"/>
        <v>-1.8090284306058552E-2</v>
      </c>
      <c r="D115" s="4">
        <f t="shared" si="19"/>
        <v>3.2725838627402831E-4</v>
      </c>
      <c r="E115" s="2">
        <f t="shared" si="22"/>
        <v>140</v>
      </c>
      <c r="F115" s="4">
        <f t="shared" si="20"/>
        <v>8.0090524011772082E-4</v>
      </c>
      <c r="G115" s="5">
        <f t="shared" si="21"/>
        <v>2.6210295643933849E-7</v>
      </c>
    </row>
    <row r="116" spans="1:7">
      <c r="A116" s="1">
        <v>43864</v>
      </c>
      <c r="B116" s="2">
        <v>114.269997</v>
      </c>
      <c r="C116" s="3">
        <f t="shared" si="18"/>
        <v>-1.9234225619341302E-3</v>
      </c>
      <c r="D116" s="4">
        <f t="shared" si="19"/>
        <v>3.6995543517572532E-6</v>
      </c>
      <c r="E116" s="2">
        <f t="shared" si="22"/>
        <v>139</v>
      </c>
      <c r="F116" s="4">
        <f t="shared" si="20"/>
        <v>8.4305814749233772E-4</v>
      </c>
      <c r="G116" s="5">
        <f t="shared" si="21"/>
        <v>3.1189394383396864E-9</v>
      </c>
    </row>
    <row r="117" spans="1:7">
      <c r="A117" s="1">
        <v>43865</v>
      </c>
      <c r="B117" s="2">
        <v>115.269997</v>
      </c>
      <c r="C117" s="3">
        <f t="shared" si="18"/>
        <v>8.7131336820563364E-3</v>
      </c>
      <c r="D117" s="4">
        <f t="shared" si="19"/>
        <v>7.5918698561384615E-5</v>
      </c>
      <c r="E117" s="2">
        <f t="shared" si="22"/>
        <v>138</v>
      </c>
      <c r="F117" s="4">
        <f t="shared" si="20"/>
        <v>8.8742962893930278E-4</v>
      </c>
      <c r="G117" s="5">
        <f t="shared" si="21"/>
        <v>6.7372502493884329E-8</v>
      </c>
    </row>
    <row r="118" spans="1:7">
      <c r="A118" s="1">
        <v>43866</v>
      </c>
      <c r="B118" s="2">
        <v>116.80999799999999</v>
      </c>
      <c r="C118" s="3">
        <f t="shared" si="18"/>
        <v>1.3271489458714279E-2</v>
      </c>
      <c r="D118" s="4">
        <f t="shared" si="19"/>
        <v>1.7613243245276423E-4</v>
      </c>
      <c r="E118" s="2">
        <f t="shared" si="22"/>
        <v>137</v>
      </c>
      <c r="F118" s="4">
        <f t="shared" si="20"/>
        <v>9.3413645151505561E-4</v>
      </c>
      <c r="G118" s="5">
        <f t="shared" si="21"/>
        <v>1.645317254481404E-7</v>
      </c>
    </row>
    <row r="119" spans="1:7">
      <c r="A119" s="1">
        <v>43867</v>
      </c>
      <c r="B119" s="2">
        <v>116.30999799999999</v>
      </c>
      <c r="C119" s="3">
        <f t="shared" si="18"/>
        <v>-4.2896428902616307E-3</v>
      </c>
      <c r="D119" s="4">
        <f t="shared" si="19"/>
        <v>1.8401036125972157E-5</v>
      </c>
      <c r="E119" s="2">
        <f t="shared" si="22"/>
        <v>136</v>
      </c>
      <c r="F119" s="4">
        <f t="shared" si="20"/>
        <v>9.8330152791058483E-4</v>
      </c>
      <c r="G119" s="5">
        <f t="shared" si="21"/>
        <v>1.809376693780629E-8</v>
      </c>
    </row>
    <row r="120" spans="1:7">
      <c r="A120" s="1">
        <v>43868</v>
      </c>
      <c r="B120" s="2">
        <v>116.449997</v>
      </c>
      <c r="C120" s="3">
        <f t="shared" si="18"/>
        <v>1.2029474126988406E-3</v>
      </c>
      <c r="D120" s="4">
        <f t="shared" si="19"/>
        <v>1.4470824777188347E-6</v>
      </c>
      <c r="E120" s="2">
        <f t="shared" si="22"/>
        <v>135</v>
      </c>
      <c r="F120" s="4">
        <f t="shared" si="20"/>
        <v>1.0350542399058787E-3</v>
      </c>
      <c r="G120" s="5">
        <f t="shared" si="21"/>
        <v>1.497808854056384E-9</v>
      </c>
    </row>
    <row r="121" spans="1:7">
      <c r="A121" s="1">
        <v>43871</v>
      </c>
      <c r="B121" s="2">
        <v>115.25</v>
      </c>
      <c r="C121" s="3">
        <f t="shared" si="18"/>
        <v>-1.035828869146207E-2</v>
      </c>
      <c r="D121" s="4">
        <f t="shared" si="19"/>
        <v>1.0729414461567101E-4</v>
      </c>
      <c r="E121" s="2">
        <f t="shared" si="22"/>
        <v>134</v>
      </c>
      <c r="F121" s="4">
        <f t="shared" si="20"/>
        <v>1.0895307788482936E-3</v>
      </c>
      <c r="G121" s="5">
        <f t="shared" si="21"/>
        <v>1.1690027294897348E-7</v>
      </c>
    </row>
    <row r="122" spans="1:7">
      <c r="A122" s="1">
        <v>43872</v>
      </c>
      <c r="B122" s="2">
        <v>115.400002</v>
      </c>
      <c r="C122" s="3">
        <f t="shared" si="18"/>
        <v>1.3006895282635757E-3</v>
      </c>
      <c r="D122" s="4">
        <f t="shared" si="19"/>
        <v>1.6917932489345231E-6</v>
      </c>
      <c r="E122" s="2">
        <f t="shared" si="22"/>
        <v>133</v>
      </c>
      <c r="F122" s="4">
        <f t="shared" si="20"/>
        <v>1.1468745040508353E-3</v>
      </c>
      <c r="G122" s="5">
        <f t="shared" si="21"/>
        <v>1.9402745433283328E-9</v>
      </c>
    </row>
    <row r="123" spans="1:7">
      <c r="A123" s="1">
        <v>43873</v>
      </c>
      <c r="B123" s="2">
        <v>115.849998</v>
      </c>
      <c r="C123" s="3">
        <f t="shared" si="18"/>
        <v>3.8918622096604377E-3</v>
      </c>
      <c r="D123" s="4">
        <f t="shared" si="19"/>
        <v>1.5146591458983024E-5</v>
      </c>
      <c r="E123" s="2">
        <f t="shared" si="22"/>
        <v>132</v>
      </c>
      <c r="F123" s="4">
        <f t="shared" si="20"/>
        <v>1.2072363200535108E-3</v>
      </c>
      <c r="G123" s="5">
        <f t="shared" si="21"/>
        <v>1.8285515334296604E-8</v>
      </c>
    </row>
    <row r="124" spans="1:7">
      <c r="A124" s="1">
        <v>43874</v>
      </c>
      <c r="B124" s="2">
        <v>117.44000200000001</v>
      </c>
      <c r="C124" s="3">
        <f t="shared" si="18"/>
        <v>1.3631348281496081E-2</v>
      </c>
      <c r="D124" s="4">
        <f t="shared" si="19"/>
        <v>1.8581365597144617E-4</v>
      </c>
      <c r="E124" s="2">
        <f t="shared" si="22"/>
        <v>131</v>
      </c>
      <c r="F124" s="4">
        <f t="shared" si="20"/>
        <v>1.2707750737405378E-3</v>
      </c>
      <c r="G124" s="5">
        <f t="shared" si="21"/>
        <v>2.3612736236911342E-7</v>
      </c>
    </row>
    <row r="125" spans="1:7">
      <c r="A125" s="1">
        <v>43875</v>
      </c>
      <c r="B125" s="2">
        <v>117.889999</v>
      </c>
      <c r="C125" s="3">
        <f t="shared" si="18"/>
        <v>3.8243959253743357E-3</v>
      </c>
      <c r="D125" s="4">
        <f t="shared" si="19"/>
        <v>1.4626004194019821E-5</v>
      </c>
      <c r="E125" s="2">
        <f t="shared" si="22"/>
        <v>130</v>
      </c>
      <c r="F125" s="4">
        <f t="shared" si="20"/>
        <v>1.3376579723584608E-3</v>
      </c>
      <c r="G125" s="5">
        <f t="shared" si="21"/>
        <v>1.9564591113878897E-8</v>
      </c>
    </row>
    <row r="126" spans="1:7">
      <c r="A126" s="1">
        <v>43879</v>
      </c>
      <c r="B126" s="2">
        <v>119.629997</v>
      </c>
      <c r="C126" s="3">
        <f t="shared" si="18"/>
        <v>1.4651643283938335E-2</v>
      </c>
      <c r="D126" s="4">
        <f t="shared" si="19"/>
        <v>2.1467065091977533E-4</v>
      </c>
      <c r="E126" s="2">
        <f t="shared" si="22"/>
        <v>129</v>
      </c>
      <c r="F126" s="4">
        <f t="shared" si="20"/>
        <v>1.4080610235352219E-3</v>
      </c>
      <c r="G126" s="5">
        <f t="shared" si="21"/>
        <v>3.0226937645707119E-7</v>
      </c>
    </row>
    <row r="127" spans="1:7">
      <c r="A127" s="1">
        <v>43880</v>
      </c>
      <c r="B127" s="2">
        <v>117.68</v>
      </c>
      <c r="C127" s="3">
        <f t="shared" si="18"/>
        <v>-1.6434544812308702E-2</v>
      </c>
      <c r="D127" s="4">
        <f t="shared" si="19"/>
        <v>2.7009426318778284E-4</v>
      </c>
      <c r="E127" s="2">
        <f t="shared" si="22"/>
        <v>128</v>
      </c>
      <c r="F127" s="4">
        <f t="shared" si="20"/>
        <v>1.4821694984581285E-3</v>
      </c>
      <c r="G127" s="5">
        <f t="shared" si="21"/>
        <v>4.0032547860545385E-7</v>
      </c>
    </row>
    <row r="128" spans="1:7">
      <c r="A128" s="1">
        <v>43881</v>
      </c>
      <c r="B128" s="2">
        <v>117.69000200000001</v>
      </c>
      <c r="C128" s="3">
        <f t="shared" si="18"/>
        <v>8.4989590185821854E-5</v>
      </c>
      <c r="D128" s="4">
        <f t="shared" si="19"/>
        <v>7.2232304399539463E-9</v>
      </c>
      <c r="E128" s="2">
        <f t="shared" si="22"/>
        <v>127</v>
      </c>
      <c r="F128" s="4">
        <f t="shared" si="20"/>
        <v>1.5601784194296088E-3</v>
      </c>
      <c r="G128" s="5">
        <f t="shared" si="21"/>
        <v>1.1269528250983186E-11</v>
      </c>
    </row>
    <row r="129" spans="1:7">
      <c r="A129" s="1">
        <v>43882</v>
      </c>
      <c r="B129" s="2">
        <v>118.58000199999999</v>
      </c>
      <c r="C129" s="3">
        <f t="shared" si="18"/>
        <v>7.5337892621039695E-3</v>
      </c>
      <c r="D129" s="4">
        <f t="shared" si="19"/>
        <v>5.6757980645793077E-5</v>
      </c>
      <c r="E129" s="2">
        <f t="shared" si="22"/>
        <v>126</v>
      </c>
      <c r="F129" s="4">
        <f t="shared" si="20"/>
        <v>1.6422930730837987E-3</v>
      </c>
      <c r="G129" s="5">
        <f t="shared" si="21"/>
        <v>9.3213238456810287E-8</v>
      </c>
    </row>
    <row r="130" spans="1:7">
      <c r="A130" s="1">
        <v>43885</v>
      </c>
      <c r="B130" s="2">
        <v>116.32</v>
      </c>
      <c r="C130" s="3">
        <f t="shared" si="18"/>
        <v>-1.9242841360262886E-2</v>
      </c>
      <c r="D130" s="4">
        <f t="shared" si="19"/>
        <v>3.7028694361624401E-4</v>
      </c>
      <c r="E130" s="2">
        <f t="shared" si="22"/>
        <v>125</v>
      </c>
      <c r="F130" s="4">
        <f t="shared" si="20"/>
        <v>1.7287295506145249E-3</v>
      </c>
      <c r="G130" s="5">
        <f t="shared" si="21"/>
        <v>6.4012598163613544E-7</v>
      </c>
    </row>
    <row r="131" spans="1:7">
      <c r="A131" s="1">
        <v>43886</v>
      </c>
      <c r="B131" s="2">
        <v>114.389999</v>
      </c>
      <c r="C131" s="3">
        <f t="shared" si="18"/>
        <v>-1.6731359989650061E-2</v>
      </c>
      <c r="D131" s="4">
        <f t="shared" si="19"/>
        <v>2.7993840710326291E-4</v>
      </c>
      <c r="E131" s="2">
        <f t="shared" si="22"/>
        <v>124</v>
      </c>
      <c r="F131" s="4">
        <f t="shared" si="20"/>
        <v>1.8197153164363424E-3</v>
      </c>
      <c r="G131" s="5">
        <f t="shared" si="21"/>
        <v>5.0940820706459967E-7</v>
      </c>
    </row>
    <row r="132" spans="1:7">
      <c r="A132" s="1">
        <v>43887</v>
      </c>
      <c r="B132" s="2">
        <v>113.779999</v>
      </c>
      <c r="C132" s="3">
        <f t="shared" ref="C132:C195" si="23">+LN(B132/B131)</f>
        <v>-5.346903261948666E-3</v>
      </c>
      <c r="D132" s="4">
        <f t="shared" ref="D132:D195" si="24">+C132^2</f>
        <v>2.8589374492637283E-5</v>
      </c>
      <c r="E132" s="2">
        <f t="shared" si="22"/>
        <v>123</v>
      </c>
      <c r="F132" s="4">
        <f t="shared" ref="F132:F195" si="25">+$K$6^(E132-1)</f>
        <v>1.9154898067750973E-3</v>
      </c>
      <c r="G132" s="5">
        <f t="shared" ref="G132:G195" si="26">+F132*D132</f>
        <v>5.4762655422722683E-8</v>
      </c>
    </row>
    <row r="133" spans="1:7">
      <c r="A133" s="1">
        <v>43888</v>
      </c>
      <c r="B133" s="2">
        <v>110.400002</v>
      </c>
      <c r="C133" s="3">
        <f t="shared" si="23"/>
        <v>-3.0156598574673718E-2</v>
      </c>
      <c r="D133" s="4">
        <f t="shared" si="24"/>
        <v>9.0942043759401298E-4</v>
      </c>
      <c r="E133" s="2">
        <f t="shared" ref="E133:E196" si="27">+E132-1</f>
        <v>122</v>
      </c>
      <c r="F133" s="4">
        <f t="shared" si="25"/>
        <v>2.0163050597632598E-3</v>
      </c>
      <c r="G133" s="5">
        <f t="shared" si="26"/>
        <v>1.8336690297729261E-6</v>
      </c>
    </row>
    <row r="134" spans="1:7">
      <c r="A134" s="1">
        <v>43889</v>
      </c>
      <c r="B134" s="2">
        <v>107.68</v>
      </c>
      <c r="C134" s="3">
        <f t="shared" si="23"/>
        <v>-2.494628606251904E-2</v>
      </c>
      <c r="D134" s="4">
        <f t="shared" si="24"/>
        <v>6.2231718831303167E-4</v>
      </c>
      <c r="E134" s="2">
        <f t="shared" si="27"/>
        <v>121</v>
      </c>
      <c r="F134" s="4">
        <f t="shared" si="25"/>
        <v>2.1224263786981689E-3</v>
      </c>
      <c r="G134" s="5">
        <f t="shared" si="26"/>
        <v>1.3208224163928542E-6</v>
      </c>
    </row>
    <row r="135" spans="1:7">
      <c r="A135" s="1">
        <v>43892</v>
      </c>
      <c r="B135" s="2">
        <v>115.879997</v>
      </c>
      <c r="C135" s="3">
        <f t="shared" si="23"/>
        <v>7.339128111588103E-2</v>
      </c>
      <c r="D135" s="4">
        <f t="shared" si="24"/>
        <v>5.3862801438302752E-3</v>
      </c>
      <c r="E135" s="2">
        <f t="shared" si="27"/>
        <v>120</v>
      </c>
      <c r="F135" s="4">
        <f t="shared" si="25"/>
        <v>2.2341330302085988E-3</v>
      </c>
      <c r="G135" s="5">
        <f t="shared" si="26"/>
        <v>1.203366637928794E-5</v>
      </c>
    </row>
    <row r="136" spans="1:7">
      <c r="A136" s="1">
        <v>43893</v>
      </c>
      <c r="B136" s="2">
        <v>112.910004</v>
      </c>
      <c r="C136" s="3">
        <f t="shared" si="23"/>
        <v>-2.5964070393422769E-2</v>
      </c>
      <c r="D136" s="4">
        <f t="shared" si="24"/>
        <v>6.7413295139461275E-4</v>
      </c>
      <c r="E136" s="2">
        <f t="shared" si="27"/>
        <v>119</v>
      </c>
      <c r="F136" s="4">
        <f t="shared" si="25"/>
        <v>2.3517189791669455E-3</v>
      </c>
      <c r="G136" s="5">
        <f t="shared" si="26"/>
        <v>1.5853712562765387E-6</v>
      </c>
    </row>
    <row r="137" spans="1:7">
      <c r="A137" s="1">
        <v>43894</v>
      </c>
      <c r="B137" s="2">
        <v>116.769997</v>
      </c>
      <c r="C137" s="3">
        <f t="shared" si="23"/>
        <v>3.3615085777216884E-2</v>
      </c>
      <c r="D137" s="4">
        <f t="shared" si="24"/>
        <v>1.1299739918096488E-3</v>
      </c>
      <c r="E137" s="2">
        <f t="shared" si="27"/>
        <v>118</v>
      </c>
      <c r="F137" s="4">
        <f t="shared" si="25"/>
        <v>2.4754936622809957E-3</v>
      </c>
      <c r="G137" s="5">
        <f t="shared" si="26"/>
        <v>2.7972434552671435E-6</v>
      </c>
    </row>
    <row r="138" spans="1:7">
      <c r="A138" s="1">
        <v>43895</v>
      </c>
      <c r="B138" s="2">
        <v>115.91999800000001</v>
      </c>
      <c r="C138" s="3">
        <f t="shared" si="23"/>
        <v>-7.3058816369441426E-3</v>
      </c>
      <c r="D138" s="4">
        <f t="shared" si="24"/>
        <v>5.3375906493037626E-5</v>
      </c>
      <c r="E138" s="2">
        <f t="shared" si="27"/>
        <v>117</v>
      </c>
      <c r="F138" s="4">
        <f t="shared" si="25"/>
        <v>2.605782802401048E-3</v>
      </c>
      <c r="G138" s="5">
        <f t="shared" si="26"/>
        <v>1.3908601920212387E-7</v>
      </c>
    </row>
    <row r="139" spans="1:7">
      <c r="A139" s="1">
        <v>43896</v>
      </c>
      <c r="B139" s="2">
        <v>117.230003</v>
      </c>
      <c r="C139" s="3">
        <f t="shared" si="23"/>
        <v>1.1237561915306993E-2</v>
      </c>
      <c r="D139" s="4">
        <f t="shared" si="24"/>
        <v>1.2628279780035819E-4</v>
      </c>
      <c r="E139" s="2">
        <f t="shared" si="27"/>
        <v>116</v>
      </c>
      <c r="F139" s="4">
        <f t="shared" si="25"/>
        <v>2.7429292656853134E-3</v>
      </c>
      <c r="G139" s="5">
        <f t="shared" si="26"/>
        <v>3.463847818392234E-7</v>
      </c>
    </row>
    <row r="140" spans="1:7">
      <c r="A140" s="1">
        <v>43899</v>
      </c>
      <c r="B140" s="2">
        <v>117.160004</v>
      </c>
      <c r="C140" s="3">
        <f t="shared" si="23"/>
        <v>-5.9728657357837635E-4</v>
      </c>
      <c r="D140" s="4">
        <f t="shared" si="24"/>
        <v>3.5675125097699718E-7</v>
      </c>
      <c r="E140" s="2">
        <f t="shared" si="27"/>
        <v>115</v>
      </c>
      <c r="F140" s="4">
        <f t="shared" si="25"/>
        <v>2.8872939638792776E-3</v>
      </c>
      <c r="G140" s="5">
        <f t="shared" si="26"/>
        <v>1.0300457335522653E-9</v>
      </c>
    </row>
    <row r="141" spans="1:7">
      <c r="A141" s="1">
        <v>43900</v>
      </c>
      <c r="B141" s="2">
        <v>119.790001</v>
      </c>
      <c r="C141" s="3">
        <f t="shared" si="23"/>
        <v>2.2199661990304466E-2</v>
      </c>
      <c r="D141" s="4">
        <f t="shared" si="24"/>
        <v>4.9282499248376889E-4</v>
      </c>
      <c r="E141" s="2">
        <f t="shared" si="27"/>
        <v>114</v>
      </c>
      <c r="F141" s="4">
        <f t="shared" si="25"/>
        <v>3.0392568040834502E-3</v>
      </c>
      <c r="G141" s="5">
        <f t="shared" si="26"/>
        <v>1.4978217116286697E-6</v>
      </c>
    </row>
    <row r="142" spans="1:7">
      <c r="A142" s="1">
        <v>43901</v>
      </c>
      <c r="B142" s="2">
        <v>114.43</v>
      </c>
      <c r="C142" s="3">
        <f t="shared" si="23"/>
        <v>-4.5776935761558404E-2</v>
      </c>
      <c r="D142" s="4">
        <f t="shared" si="24"/>
        <v>2.0955278477178449E-3</v>
      </c>
      <c r="E142" s="2">
        <f t="shared" si="27"/>
        <v>113</v>
      </c>
      <c r="F142" s="4">
        <f t="shared" si="25"/>
        <v>3.1992176885088947E-3</v>
      </c>
      <c r="G142" s="5">
        <f t="shared" si="26"/>
        <v>6.7040497571819034E-6</v>
      </c>
    </row>
    <row r="143" spans="1:7">
      <c r="A143" s="1">
        <v>43902</v>
      </c>
      <c r="B143" s="2">
        <v>104.050003</v>
      </c>
      <c r="C143" s="3">
        <f t="shared" si="23"/>
        <v>-9.5091700657688197E-2</v>
      </c>
      <c r="D143" s="4">
        <f t="shared" si="24"/>
        <v>9.0424315339713776E-3</v>
      </c>
      <c r="E143" s="2">
        <f t="shared" si="27"/>
        <v>112</v>
      </c>
      <c r="F143" s="4">
        <f t="shared" si="25"/>
        <v>3.3675975668514685E-3</v>
      </c>
      <c r="G143" s="5">
        <f t="shared" si="26"/>
        <v>3.0451270432223002E-5</v>
      </c>
    </row>
    <row r="144" spans="1:7">
      <c r="A144" s="1">
        <v>43903</v>
      </c>
      <c r="B144" s="2">
        <v>114.099998</v>
      </c>
      <c r="C144" s="3">
        <f t="shared" si="23"/>
        <v>9.2203657667610739E-2</v>
      </c>
      <c r="D144" s="4">
        <f t="shared" si="24"/>
        <v>8.5015144872859529E-3</v>
      </c>
      <c r="E144" s="2">
        <f t="shared" si="27"/>
        <v>111</v>
      </c>
      <c r="F144" s="4">
        <f t="shared" si="25"/>
        <v>3.5448395440541773E-3</v>
      </c>
      <c r="G144" s="5">
        <f t="shared" si="26"/>
        <v>3.0136504738880721E-5</v>
      </c>
    </row>
    <row r="145" spans="1:7">
      <c r="A145" s="1">
        <v>43906</v>
      </c>
      <c r="B145" s="2">
        <v>106.760002</v>
      </c>
      <c r="C145" s="3">
        <f t="shared" si="23"/>
        <v>-6.6491896069614739E-2</v>
      </c>
      <c r="D145" s="4">
        <f t="shared" si="24"/>
        <v>4.4211722429324477E-3</v>
      </c>
      <c r="E145" s="2">
        <f t="shared" si="27"/>
        <v>110</v>
      </c>
      <c r="F145" s="4">
        <f t="shared" si="25"/>
        <v>3.731410046372818E-3</v>
      </c>
      <c r="G145" s="5">
        <f t="shared" si="26"/>
        <v>1.6497206524022779E-5</v>
      </c>
    </row>
    <row r="146" spans="1:7">
      <c r="A146" s="1">
        <v>43907</v>
      </c>
      <c r="B146" s="2">
        <v>119.260002</v>
      </c>
      <c r="C146" s="3">
        <f t="shared" si="23"/>
        <v>0.1107226571951106</v>
      </c>
      <c r="D146" s="4">
        <f t="shared" si="24"/>
        <v>1.2259506816345977E-2</v>
      </c>
      <c r="E146" s="2">
        <f t="shared" si="27"/>
        <v>109</v>
      </c>
      <c r="F146" s="4">
        <f t="shared" si="25"/>
        <v>3.9278000488134927E-3</v>
      </c>
      <c r="G146" s="5">
        <f t="shared" si="26"/>
        <v>4.8152891471673075E-5</v>
      </c>
    </row>
    <row r="147" spans="1:7">
      <c r="A147" s="1">
        <v>43908</v>
      </c>
      <c r="B147" s="2">
        <v>122.58000199999999</v>
      </c>
      <c r="C147" s="3">
        <f t="shared" si="23"/>
        <v>2.7457893908418868E-2</v>
      </c>
      <c r="D147" s="4">
        <f t="shared" si="24"/>
        <v>7.5393593788598595E-4</v>
      </c>
      <c r="E147" s="2">
        <f t="shared" si="27"/>
        <v>108</v>
      </c>
      <c r="F147" s="4">
        <f t="shared" si="25"/>
        <v>4.1345263671720978E-3</v>
      </c>
      <c r="G147" s="5">
        <f t="shared" si="26"/>
        <v>3.1171680143482337E-6</v>
      </c>
    </row>
    <row r="148" spans="1:7">
      <c r="A148" s="1">
        <v>43909</v>
      </c>
      <c r="B148" s="2">
        <v>119.449997</v>
      </c>
      <c r="C148" s="3">
        <f t="shared" si="23"/>
        <v>-2.5866045716753563E-2</v>
      </c>
      <c r="D148" s="4">
        <f t="shared" si="24"/>
        <v>6.6905232102118539E-4</v>
      </c>
      <c r="E148" s="2">
        <f t="shared" si="27"/>
        <v>107</v>
      </c>
      <c r="F148" s="4">
        <f t="shared" si="25"/>
        <v>4.3521330180758934E-3</v>
      </c>
      <c r="G148" s="5">
        <f t="shared" si="26"/>
        <v>2.9118046971366131E-6</v>
      </c>
    </row>
    <row r="149" spans="1:7">
      <c r="A149" s="1">
        <v>43910</v>
      </c>
      <c r="B149" s="2">
        <v>113.970001</v>
      </c>
      <c r="C149" s="3">
        <f t="shared" si="23"/>
        <v>-4.6962584014824657E-2</v>
      </c>
      <c r="D149" s="4">
        <f t="shared" si="24"/>
        <v>2.2054842973494642E-3</v>
      </c>
      <c r="E149" s="2">
        <f t="shared" si="27"/>
        <v>106</v>
      </c>
      <c r="F149" s="4">
        <f t="shared" si="25"/>
        <v>4.5811926506062021E-3</v>
      </c>
      <c r="G149" s="5">
        <f t="shared" si="26"/>
        <v>1.010374845404475E-5</v>
      </c>
    </row>
    <row r="150" spans="1:7">
      <c r="A150" s="1">
        <v>43913</v>
      </c>
      <c r="B150" s="2">
        <v>114.279999</v>
      </c>
      <c r="C150" s="3">
        <f t="shared" si="23"/>
        <v>2.7163039702521167E-3</v>
      </c>
      <c r="D150" s="4">
        <f t="shared" si="24"/>
        <v>7.3783072588074121E-6</v>
      </c>
      <c r="E150" s="2">
        <f t="shared" si="27"/>
        <v>105</v>
      </c>
      <c r="F150" s="4">
        <f t="shared" si="25"/>
        <v>4.8223080532696872E-3</v>
      </c>
      <c r="G150" s="5">
        <f t="shared" si="26"/>
        <v>3.5580470513645176E-8</v>
      </c>
    </row>
    <row r="151" spans="1:7">
      <c r="A151" s="1">
        <v>43914</v>
      </c>
      <c r="B151" s="2">
        <v>115.029999</v>
      </c>
      <c r="C151" s="3">
        <f t="shared" si="23"/>
        <v>6.5413866023996741E-3</v>
      </c>
      <c r="D151" s="4">
        <f t="shared" si="24"/>
        <v>4.2789738682053953E-5</v>
      </c>
      <c r="E151" s="2">
        <f t="shared" si="27"/>
        <v>104</v>
      </c>
      <c r="F151" s="4">
        <f t="shared" si="25"/>
        <v>5.0761137402838812E-3</v>
      </c>
      <c r="G151" s="5">
        <f t="shared" si="26"/>
        <v>2.1720558046713076E-7</v>
      </c>
    </row>
    <row r="152" spans="1:7">
      <c r="A152" s="1">
        <v>43915</v>
      </c>
      <c r="B152" s="2">
        <v>109.400002</v>
      </c>
      <c r="C152" s="3">
        <f t="shared" si="23"/>
        <v>-5.0182046945118255E-2</v>
      </c>
      <c r="D152" s="4">
        <f t="shared" si="24"/>
        <v>2.5182378356020524E-3</v>
      </c>
      <c r="E152" s="2">
        <f t="shared" si="27"/>
        <v>103</v>
      </c>
      <c r="F152" s="4">
        <f t="shared" si="25"/>
        <v>5.3432776213514534E-3</v>
      </c>
      <c r="G152" s="5">
        <f t="shared" si="26"/>
        <v>1.3455643872212966E-5</v>
      </c>
    </row>
    <row r="153" spans="1:7">
      <c r="A153" s="1">
        <v>43916</v>
      </c>
      <c r="B153" s="2">
        <v>109.82</v>
      </c>
      <c r="C153" s="3">
        <f t="shared" si="23"/>
        <v>3.8317535813102185E-3</v>
      </c>
      <c r="D153" s="4">
        <f t="shared" si="24"/>
        <v>1.4682335507883685E-5</v>
      </c>
      <c r="E153" s="2">
        <f t="shared" si="27"/>
        <v>102</v>
      </c>
      <c r="F153" s="4">
        <f t="shared" si="25"/>
        <v>5.6245027593173199E-3</v>
      </c>
      <c r="G153" s="5">
        <f t="shared" si="26"/>
        <v>8.2580836577314447E-8</v>
      </c>
    </row>
    <row r="154" spans="1:7">
      <c r="A154" s="1">
        <v>43917</v>
      </c>
      <c r="B154" s="2">
        <v>109.58000199999999</v>
      </c>
      <c r="C154" s="3">
        <f t="shared" si="23"/>
        <v>-2.1877674889513262E-3</v>
      </c>
      <c r="D154" s="4">
        <f t="shared" si="24"/>
        <v>4.7863265857123916E-6</v>
      </c>
      <c r="E154" s="2">
        <f t="shared" si="27"/>
        <v>101</v>
      </c>
      <c r="F154" s="4">
        <f t="shared" si="25"/>
        <v>5.9205292203340209E-3</v>
      </c>
      <c r="G154" s="5">
        <f t="shared" si="26"/>
        <v>2.8337586408771783E-8</v>
      </c>
    </row>
    <row r="155" spans="1:7">
      <c r="A155" s="1">
        <v>43920</v>
      </c>
      <c r="B155" s="2">
        <v>115.19000200000001</v>
      </c>
      <c r="C155" s="3">
        <f t="shared" si="23"/>
        <v>4.9928061939258112E-2</v>
      </c>
      <c r="D155" s="4">
        <f t="shared" si="24"/>
        <v>2.4928113690103944E-3</v>
      </c>
      <c r="E155" s="2">
        <f t="shared" si="27"/>
        <v>100</v>
      </c>
      <c r="F155" s="4">
        <f t="shared" si="25"/>
        <v>6.2321360214042318E-3</v>
      </c>
      <c r="G155" s="5">
        <f t="shared" si="26"/>
        <v>1.5535539527375677E-5</v>
      </c>
    </row>
    <row r="156" spans="1:7">
      <c r="A156" s="1">
        <v>43921</v>
      </c>
      <c r="B156" s="2">
        <v>113.620003</v>
      </c>
      <c r="C156" s="3">
        <f t="shared" si="23"/>
        <v>-1.3723382768250653E-2</v>
      </c>
      <c r="D156" s="4">
        <f t="shared" si="24"/>
        <v>1.8833123460391897E-4</v>
      </c>
      <c r="E156" s="2">
        <f t="shared" si="27"/>
        <v>99</v>
      </c>
      <c r="F156" s="4">
        <f t="shared" si="25"/>
        <v>6.5601431804255088E-3</v>
      </c>
      <c r="G156" s="5">
        <f t="shared" si="26"/>
        <v>1.2354798643480156E-6</v>
      </c>
    </row>
    <row r="157" spans="1:7">
      <c r="A157" s="1">
        <v>43922</v>
      </c>
      <c r="B157" s="2">
        <v>114.139999</v>
      </c>
      <c r="C157" s="3">
        <f t="shared" si="23"/>
        <v>4.5661828146088988E-3</v>
      </c>
      <c r="D157" s="4">
        <f t="shared" si="24"/>
        <v>2.0850025496429646E-5</v>
      </c>
      <c r="E157" s="2">
        <f t="shared" si="27"/>
        <v>98</v>
      </c>
      <c r="F157" s="4">
        <f t="shared" si="25"/>
        <v>6.9054138741321139E-3</v>
      </c>
      <c r="G157" s="5">
        <f t="shared" si="26"/>
        <v>1.4397805533905359E-7</v>
      </c>
    </row>
    <row r="158" spans="1:7">
      <c r="A158" s="1">
        <v>43923</v>
      </c>
      <c r="B158" s="2">
        <v>118.650002</v>
      </c>
      <c r="C158" s="3">
        <f t="shared" si="23"/>
        <v>3.8752243390680903E-2</v>
      </c>
      <c r="D158" s="4">
        <f t="shared" si="24"/>
        <v>1.5017363678105718E-3</v>
      </c>
      <c r="E158" s="2">
        <f t="shared" si="27"/>
        <v>97</v>
      </c>
      <c r="F158" s="4">
        <f t="shared" si="25"/>
        <v>7.268856709612752E-3</v>
      </c>
      <c r="G158" s="5">
        <f t="shared" si="26"/>
        <v>1.0915906473229359E-5</v>
      </c>
    </row>
    <row r="159" spans="1:7">
      <c r="A159" s="1">
        <v>43924</v>
      </c>
      <c r="B159" s="2">
        <v>119.480003</v>
      </c>
      <c r="C159" s="3">
        <f t="shared" si="23"/>
        <v>6.9710187186410883E-3</v>
      </c>
      <c r="D159" s="4">
        <f t="shared" si="24"/>
        <v>4.8595101975644439E-5</v>
      </c>
      <c r="E159" s="2">
        <f t="shared" si="27"/>
        <v>96</v>
      </c>
      <c r="F159" s="4">
        <f t="shared" si="25"/>
        <v>7.6514281153818439E-3</v>
      </c>
      <c r="G159" s="5">
        <f t="shared" si="26"/>
        <v>3.7182192952629366E-7</v>
      </c>
    </row>
    <row r="160" spans="1:7">
      <c r="A160" s="1">
        <v>43927</v>
      </c>
      <c r="B160" s="2">
        <v>126.07</v>
      </c>
      <c r="C160" s="3">
        <f t="shared" si="23"/>
        <v>5.3688289786464498E-2</v>
      </c>
      <c r="D160" s="4">
        <f t="shared" si="24"/>
        <v>2.8824324601953882E-3</v>
      </c>
      <c r="E160" s="2">
        <f t="shared" si="27"/>
        <v>95</v>
      </c>
      <c r="F160" s="4">
        <f t="shared" si="25"/>
        <v>8.054134858296676E-3</v>
      </c>
      <c r="G160" s="5">
        <f t="shared" si="26"/>
        <v>2.3215499754345522E-5</v>
      </c>
    </row>
    <row r="161" spans="1:7">
      <c r="A161" s="1">
        <v>43928</v>
      </c>
      <c r="B161" s="2">
        <v>121.989998</v>
      </c>
      <c r="C161" s="3">
        <f t="shared" si="23"/>
        <v>-3.2898250477318404E-2</v>
      </c>
      <c r="D161" s="4">
        <f t="shared" si="24"/>
        <v>1.0822948844683806E-3</v>
      </c>
      <c r="E161" s="2">
        <f t="shared" si="27"/>
        <v>94</v>
      </c>
      <c r="F161" s="4">
        <f t="shared" si="25"/>
        <v>8.4780366929438702E-3</v>
      </c>
      <c r="G161" s="5">
        <f t="shared" si="26"/>
        <v>9.1757357431083777E-6</v>
      </c>
    </row>
    <row r="162" spans="1:7">
      <c r="A162" s="1">
        <v>43929</v>
      </c>
      <c r="B162" s="2">
        <v>121.839996</v>
      </c>
      <c r="C162" s="3">
        <f t="shared" si="23"/>
        <v>-1.230382008894646E-3</v>
      </c>
      <c r="D162" s="4">
        <f t="shared" si="24"/>
        <v>1.5138398878116248E-6</v>
      </c>
      <c r="E162" s="2">
        <f t="shared" si="27"/>
        <v>93</v>
      </c>
      <c r="F162" s="4">
        <f t="shared" si="25"/>
        <v>8.9242491504672328E-3</v>
      </c>
      <c r="G162" s="5">
        <f t="shared" si="26"/>
        <v>1.3509884332746305E-8</v>
      </c>
    </row>
    <row r="163" spans="1:7">
      <c r="A163" s="1">
        <v>43930</v>
      </c>
      <c r="B163" s="2">
        <v>121.800003</v>
      </c>
      <c r="C163" s="3">
        <f t="shared" si="23"/>
        <v>-3.2829585062670041E-4</v>
      </c>
      <c r="D163" s="4">
        <f t="shared" si="24"/>
        <v>1.0777816553870879E-7</v>
      </c>
      <c r="E163" s="2">
        <f t="shared" si="27"/>
        <v>92</v>
      </c>
      <c r="F163" s="4">
        <f t="shared" si="25"/>
        <v>9.3939464741760355E-3</v>
      </c>
      <c r="G163" s="5">
        <f t="shared" si="26"/>
        <v>1.0124623181555144E-9</v>
      </c>
    </row>
    <row r="164" spans="1:7">
      <c r="A164" s="1">
        <v>43934</v>
      </c>
      <c r="B164" s="2">
        <v>125.300003</v>
      </c>
      <c r="C164" s="3">
        <f t="shared" si="23"/>
        <v>2.8330505938221937E-2</v>
      </c>
      <c r="D164" s="4">
        <f t="shared" si="24"/>
        <v>8.0261756671562846E-4</v>
      </c>
      <c r="E164" s="2">
        <f t="shared" si="27"/>
        <v>91</v>
      </c>
      <c r="F164" s="4">
        <f t="shared" si="25"/>
        <v>9.8883647096589845E-3</v>
      </c>
      <c r="G164" s="5">
        <f t="shared" si="26"/>
        <v>7.9365752220631866E-6</v>
      </c>
    </row>
    <row r="165" spans="1:7">
      <c r="A165" s="1">
        <v>43935</v>
      </c>
      <c r="B165" s="2">
        <v>129</v>
      </c>
      <c r="C165" s="3">
        <f t="shared" si="23"/>
        <v>2.9101518517111812E-2</v>
      </c>
      <c r="D165" s="4">
        <f t="shared" si="24"/>
        <v>8.4689838000180163E-4</v>
      </c>
      <c r="E165" s="2">
        <f t="shared" si="27"/>
        <v>90</v>
      </c>
      <c r="F165" s="4">
        <f t="shared" si="25"/>
        <v>1.0408804957535772E-2</v>
      </c>
      <c r="G165" s="5">
        <f t="shared" si="26"/>
        <v>8.8152000562917665E-6</v>
      </c>
    </row>
    <row r="166" spans="1:7">
      <c r="A166" s="1">
        <v>43936</v>
      </c>
      <c r="B166" s="2">
        <v>128.759995</v>
      </c>
      <c r="C166" s="3">
        <f t="shared" si="23"/>
        <v>-1.8622367630007682E-3</v>
      </c>
      <c r="D166" s="4">
        <f t="shared" si="24"/>
        <v>3.4679257614715793E-6</v>
      </c>
      <c r="E166" s="2">
        <f t="shared" si="27"/>
        <v>89</v>
      </c>
      <c r="F166" s="4">
        <f t="shared" si="25"/>
        <v>1.0956636797406077E-2</v>
      </c>
      <c r="G166" s="5">
        <f t="shared" si="26"/>
        <v>3.7996803008811994E-8</v>
      </c>
    </row>
    <row r="167" spans="1:7">
      <c r="A167" s="1">
        <v>43937</v>
      </c>
      <c r="B167" s="2">
        <v>132.33000200000001</v>
      </c>
      <c r="C167" s="3">
        <f t="shared" si="23"/>
        <v>2.7348650300017454E-2</v>
      </c>
      <c r="D167" s="4">
        <f t="shared" si="24"/>
        <v>7.4794867323264478E-4</v>
      </c>
      <c r="E167" s="2">
        <f t="shared" si="27"/>
        <v>88</v>
      </c>
      <c r="F167" s="4">
        <f t="shared" si="25"/>
        <v>1.1533301892006397E-2</v>
      </c>
      <c r="G167" s="5">
        <f t="shared" si="26"/>
        <v>8.6263178481177361E-6</v>
      </c>
    </row>
    <row r="168" spans="1:7">
      <c r="A168" s="1">
        <v>43938</v>
      </c>
      <c r="B168" s="2">
        <v>132.11999499999999</v>
      </c>
      <c r="C168" s="3">
        <f t="shared" si="23"/>
        <v>-1.5882552204845889E-3</v>
      </c>
      <c r="D168" s="4">
        <f t="shared" si="24"/>
        <v>2.5225546453965502E-6</v>
      </c>
      <c r="E168" s="2">
        <f t="shared" si="27"/>
        <v>87</v>
      </c>
      <c r="F168" s="4">
        <f t="shared" si="25"/>
        <v>1.2140317781059364E-2</v>
      </c>
      <c r="G168" s="5">
        <f t="shared" si="26"/>
        <v>3.0624615015201638E-8</v>
      </c>
    </row>
    <row r="169" spans="1:7">
      <c r="A169" s="1">
        <v>43941</v>
      </c>
      <c r="B169" s="2">
        <v>129.85000600000001</v>
      </c>
      <c r="C169" s="3">
        <f t="shared" si="23"/>
        <v>-1.7330578362285687E-2</v>
      </c>
      <c r="D169" s="4">
        <f t="shared" si="24"/>
        <v>3.0034894637132482E-4</v>
      </c>
      <c r="E169" s="2">
        <f t="shared" si="27"/>
        <v>86</v>
      </c>
      <c r="F169" s="4">
        <f t="shared" si="25"/>
        <v>1.2779281874799332E-2</v>
      </c>
      <c r="G169" s="5">
        <f t="shared" si="26"/>
        <v>3.8382438464781475E-6</v>
      </c>
    </row>
    <row r="170" spans="1:7">
      <c r="A170" s="1">
        <v>43942</v>
      </c>
      <c r="B170" s="2">
        <v>129.21000699999999</v>
      </c>
      <c r="C170" s="3">
        <f t="shared" si="23"/>
        <v>-4.940942406417773E-3</v>
      </c>
      <c r="D170" s="4">
        <f t="shared" si="24"/>
        <v>2.4412911863537453E-5</v>
      </c>
      <c r="E170" s="2">
        <f t="shared" si="27"/>
        <v>85</v>
      </c>
      <c r="F170" s="4">
        <f t="shared" si="25"/>
        <v>1.3451875657683507E-2</v>
      </c>
      <c r="G170" s="5">
        <f t="shared" si="26"/>
        <v>3.2839945483029238E-7</v>
      </c>
    </row>
    <row r="171" spans="1:7">
      <c r="A171" s="1">
        <v>43943</v>
      </c>
      <c r="B171" s="2">
        <v>131.58999600000001</v>
      </c>
      <c r="C171" s="3">
        <f t="shared" si="23"/>
        <v>1.8251955855101532E-2</v>
      </c>
      <c r="D171" s="4">
        <f t="shared" si="24"/>
        <v>3.3313389253657508E-4</v>
      </c>
      <c r="E171" s="2">
        <f t="shared" si="27"/>
        <v>84</v>
      </c>
      <c r="F171" s="4">
        <f t="shared" si="25"/>
        <v>1.415986911335106E-2</v>
      </c>
      <c r="G171" s="5">
        <f t="shared" si="26"/>
        <v>4.7171323155390608E-6</v>
      </c>
    </row>
    <row r="172" spans="1:7">
      <c r="A172" s="1">
        <v>43944</v>
      </c>
      <c r="B172" s="2">
        <v>128.529999</v>
      </c>
      <c r="C172" s="3">
        <f t="shared" si="23"/>
        <v>-2.3528665422846498E-2</v>
      </c>
      <c r="D172" s="4">
        <f t="shared" si="24"/>
        <v>5.5359809658025235E-4</v>
      </c>
      <c r="E172" s="2">
        <f t="shared" si="27"/>
        <v>83</v>
      </c>
      <c r="F172" s="4">
        <f t="shared" si="25"/>
        <v>1.49051253824748E-2</v>
      </c>
      <c r="G172" s="5">
        <f t="shared" si="26"/>
        <v>8.2514490410280544E-6</v>
      </c>
    </row>
    <row r="173" spans="1:7">
      <c r="A173" s="1">
        <v>43945</v>
      </c>
      <c r="B173" s="2">
        <v>129.44000199999999</v>
      </c>
      <c r="C173" s="3">
        <f t="shared" si="23"/>
        <v>7.0551364196000275E-3</v>
      </c>
      <c r="D173" s="4">
        <f t="shared" si="24"/>
        <v>4.9774949899166698E-5</v>
      </c>
      <c r="E173" s="2">
        <f t="shared" si="27"/>
        <v>82</v>
      </c>
      <c r="F173" s="4">
        <f t="shared" si="25"/>
        <v>1.5689605665762947E-2</v>
      </c>
      <c r="G173" s="5">
        <f t="shared" si="26"/>
        <v>7.8094933595103264E-7</v>
      </c>
    </row>
    <row r="174" spans="1:7">
      <c r="A174" s="1">
        <v>43948</v>
      </c>
      <c r="B174" s="2">
        <v>128.300003</v>
      </c>
      <c r="C174" s="3">
        <f t="shared" si="23"/>
        <v>-8.8461737570684172E-3</v>
      </c>
      <c r="D174" s="4">
        <f t="shared" si="24"/>
        <v>7.8254790140245957E-5</v>
      </c>
      <c r="E174" s="2">
        <f t="shared" si="27"/>
        <v>81</v>
      </c>
      <c r="F174" s="4">
        <f t="shared" si="25"/>
        <v>1.6515374385013628E-2</v>
      </c>
      <c r="G174" s="5">
        <f t="shared" si="26"/>
        <v>1.292407156586835E-6</v>
      </c>
    </row>
    <row r="175" spans="1:7">
      <c r="A175" s="1">
        <v>43949</v>
      </c>
      <c r="B175" s="2">
        <v>128</v>
      </c>
      <c r="C175" s="3">
        <f t="shared" si="23"/>
        <v>-2.3410310846700942E-3</v>
      </c>
      <c r="D175" s="4">
        <f t="shared" si="24"/>
        <v>5.4804265393916374E-6</v>
      </c>
      <c r="E175" s="2">
        <f t="shared" si="27"/>
        <v>80</v>
      </c>
      <c r="F175" s="4">
        <f t="shared" si="25"/>
        <v>1.7384604615803819E-2</v>
      </c>
      <c r="G175" s="5">
        <f t="shared" si="26"/>
        <v>9.5275048513281611E-8</v>
      </c>
    </row>
    <row r="176" spans="1:7">
      <c r="A176" s="1">
        <v>43950</v>
      </c>
      <c r="B176" s="2">
        <v>123.599998</v>
      </c>
      <c r="C176" s="3">
        <f t="shared" si="23"/>
        <v>-3.4979735077256678E-2</v>
      </c>
      <c r="D176" s="4">
        <f t="shared" si="24"/>
        <v>1.2235818660750613E-3</v>
      </c>
      <c r="E176" s="2">
        <f t="shared" si="27"/>
        <v>79</v>
      </c>
      <c r="F176" s="4">
        <f t="shared" si="25"/>
        <v>1.8299583806109285E-2</v>
      </c>
      <c r="G176" s="5">
        <f t="shared" si="26"/>
        <v>2.2391038901876173E-5</v>
      </c>
    </row>
    <row r="177" spans="1:7">
      <c r="A177" s="1">
        <v>43951</v>
      </c>
      <c r="B177" s="2">
        <v>121.550003</v>
      </c>
      <c r="C177" s="3">
        <f t="shared" si="23"/>
        <v>-1.6724803399027245E-2</v>
      </c>
      <c r="D177" s="4">
        <f t="shared" si="24"/>
        <v>2.7971904873611329E-4</v>
      </c>
      <c r="E177" s="2">
        <f t="shared" si="27"/>
        <v>78</v>
      </c>
      <c r="F177" s="4">
        <f t="shared" si="25"/>
        <v>1.926271979590451E-2</v>
      </c>
      <c r="G177" s="5">
        <f t="shared" si="26"/>
        <v>5.3881496573807076E-6</v>
      </c>
    </row>
    <row r="178" spans="1:7">
      <c r="A178" s="1">
        <v>43952</v>
      </c>
      <c r="B178" s="2">
        <v>122.91999800000001</v>
      </c>
      <c r="C178" s="3">
        <f t="shared" si="23"/>
        <v>1.1207995548205459E-2</v>
      </c>
      <c r="D178" s="4">
        <f t="shared" si="24"/>
        <v>1.2561916420859338E-4</v>
      </c>
      <c r="E178" s="2">
        <f t="shared" si="27"/>
        <v>77</v>
      </c>
      <c r="F178" s="4">
        <f t="shared" si="25"/>
        <v>2.0276547153583693E-2</v>
      </c>
      <c r="G178" s="5">
        <f t="shared" si="26"/>
        <v>2.5471229064693168E-6</v>
      </c>
    </row>
    <row r="179" spans="1:7">
      <c r="A179" s="1">
        <v>43955</v>
      </c>
      <c r="B179" s="2">
        <v>123.699997</v>
      </c>
      <c r="C179" s="3">
        <f t="shared" si="23"/>
        <v>6.3255341546800316E-3</v>
      </c>
      <c r="D179" s="4">
        <f t="shared" si="24"/>
        <v>4.0012382342023624E-5</v>
      </c>
      <c r="E179" s="2">
        <f t="shared" si="27"/>
        <v>76</v>
      </c>
      <c r="F179" s="4">
        <f t="shared" si="25"/>
        <v>2.1343733845877573E-2</v>
      </c>
      <c r="G179" s="5">
        <f t="shared" si="26"/>
        <v>8.5401363924764377E-7</v>
      </c>
    </row>
    <row r="180" spans="1:7">
      <c r="A180" s="1">
        <v>43956</v>
      </c>
      <c r="B180" s="2">
        <v>124.730003</v>
      </c>
      <c r="C180" s="3">
        <f t="shared" si="23"/>
        <v>8.2921700433508418E-3</v>
      </c>
      <c r="D180" s="4">
        <f t="shared" si="24"/>
        <v>6.8760084027845106E-5</v>
      </c>
      <c r="E180" s="2">
        <f t="shared" si="27"/>
        <v>75</v>
      </c>
      <c r="F180" s="4">
        <f t="shared" si="25"/>
        <v>2.2467088258818501E-2</v>
      </c>
      <c r="G180" s="5">
        <f t="shared" si="26"/>
        <v>1.5448388765373723E-6</v>
      </c>
    </row>
    <row r="181" spans="1:7">
      <c r="A181" s="1">
        <v>43957</v>
      </c>
      <c r="B181" s="2">
        <v>123.300003</v>
      </c>
      <c r="C181" s="3">
        <f t="shared" si="23"/>
        <v>-1.153099068837107E-2</v>
      </c>
      <c r="D181" s="4">
        <f t="shared" si="24"/>
        <v>1.3296374625530033E-4</v>
      </c>
      <c r="E181" s="2">
        <f t="shared" si="27"/>
        <v>74</v>
      </c>
      <c r="F181" s="4">
        <f t="shared" si="25"/>
        <v>2.364956658823E-2</v>
      </c>
      <c r="G181" s="5">
        <f t="shared" si="26"/>
        <v>3.1445349708852423E-6</v>
      </c>
    </row>
    <row r="182" spans="1:7">
      <c r="A182" s="1">
        <v>43958</v>
      </c>
      <c r="B182" s="2">
        <v>121.889999</v>
      </c>
      <c r="C182" s="3">
        <f t="shared" si="23"/>
        <v>-1.1501444037572001E-2</v>
      </c>
      <c r="D182" s="4">
        <f t="shared" si="24"/>
        <v>1.3228321494940053E-4</v>
      </c>
      <c r="E182" s="2">
        <f t="shared" si="27"/>
        <v>73</v>
      </c>
      <c r="F182" s="4">
        <f t="shared" si="25"/>
        <v>2.4894280619189475E-2</v>
      </c>
      <c r="G182" s="5">
        <f t="shared" si="26"/>
        <v>3.293095474158937E-6</v>
      </c>
    </row>
    <row r="183" spans="1:7">
      <c r="A183" s="1">
        <v>43959</v>
      </c>
      <c r="B183" s="2">
        <v>122.94000200000001</v>
      </c>
      <c r="C183" s="3">
        <f t="shared" si="23"/>
        <v>8.5774572833350153E-3</v>
      </c>
      <c r="D183" s="4">
        <f t="shared" si="24"/>
        <v>7.3572773447436895E-5</v>
      </c>
      <c r="E183" s="2">
        <f t="shared" si="27"/>
        <v>72</v>
      </c>
      <c r="F183" s="4">
        <f t="shared" si="25"/>
        <v>2.6204505914936286E-2</v>
      </c>
      <c r="G183" s="5">
        <f t="shared" si="26"/>
        <v>1.9279381769816275E-6</v>
      </c>
    </row>
    <row r="184" spans="1:7">
      <c r="A184" s="1">
        <v>43962</v>
      </c>
      <c r="B184" s="2">
        <v>123.66999800000001</v>
      </c>
      <c r="C184" s="3">
        <f t="shared" si="23"/>
        <v>5.9202638349332816E-3</v>
      </c>
      <c r="D184" s="4">
        <f t="shared" si="24"/>
        <v>3.5049523875218924E-5</v>
      </c>
      <c r="E184" s="2">
        <f t="shared" si="27"/>
        <v>71</v>
      </c>
      <c r="F184" s="4">
        <f t="shared" si="25"/>
        <v>2.7583690436775037E-2</v>
      </c>
      <c r="G184" s="5">
        <f t="shared" si="26"/>
        <v>9.6679521653039468E-7</v>
      </c>
    </row>
    <row r="185" spans="1:7">
      <c r="A185" s="1">
        <v>43963</v>
      </c>
      <c r="B185" s="2">
        <v>123.779999</v>
      </c>
      <c r="C185" s="3">
        <f t="shared" si="23"/>
        <v>8.8907665047099698E-4</v>
      </c>
      <c r="D185" s="4">
        <f t="shared" si="24"/>
        <v>7.9045729041272735E-7</v>
      </c>
      <c r="E185" s="2">
        <f t="shared" si="27"/>
        <v>70</v>
      </c>
      <c r="F185" s="4">
        <f t="shared" si="25"/>
        <v>2.903546361765794E-2</v>
      </c>
      <c r="G185" s="5">
        <f t="shared" si="26"/>
        <v>2.295129389709122E-8</v>
      </c>
    </row>
    <row r="186" spans="1:7">
      <c r="A186" s="1">
        <v>43964</v>
      </c>
      <c r="B186" s="2">
        <v>123.709999</v>
      </c>
      <c r="C186" s="3">
        <f t="shared" si="23"/>
        <v>-5.6567944104661105E-4</v>
      </c>
      <c r="D186" s="4">
        <f t="shared" si="24"/>
        <v>3.1999323002280632E-7</v>
      </c>
      <c r="E186" s="2">
        <f t="shared" si="27"/>
        <v>69</v>
      </c>
      <c r="F186" s="4">
        <f t="shared" si="25"/>
        <v>3.0563645913324146E-2</v>
      </c>
      <c r="G186" s="5">
        <f t="shared" si="26"/>
        <v>9.780159777077937E-9</v>
      </c>
    </row>
    <row r="187" spans="1:7">
      <c r="A187" s="1">
        <v>43965</v>
      </c>
      <c r="B187" s="2">
        <v>123.41999800000001</v>
      </c>
      <c r="C187" s="3">
        <f t="shared" si="23"/>
        <v>-2.3469521032276211E-3</v>
      </c>
      <c r="D187" s="4">
        <f t="shared" si="24"/>
        <v>5.5081841748445541E-6</v>
      </c>
      <c r="E187" s="2">
        <f t="shared" si="27"/>
        <v>68</v>
      </c>
      <c r="F187" s="4">
        <f t="shared" si="25"/>
        <v>3.2172258856130675E-2</v>
      </c>
      <c r="G187" s="5">
        <f t="shared" si="26"/>
        <v>1.7721072710034153E-7</v>
      </c>
    </row>
    <row r="188" spans="1:7">
      <c r="A188" s="1">
        <v>43966</v>
      </c>
      <c r="B188" s="2">
        <v>125.94000200000001</v>
      </c>
      <c r="C188" s="3">
        <f t="shared" si="23"/>
        <v>2.0212462253082906E-2</v>
      </c>
      <c r="D188" s="4">
        <f t="shared" si="24"/>
        <v>4.0854363033230131E-4</v>
      </c>
      <c r="E188" s="2">
        <f t="shared" si="27"/>
        <v>67</v>
      </c>
      <c r="F188" s="4">
        <f t="shared" si="25"/>
        <v>3.3865535638032296E-2</v>
      </c>
      <c r="G188" s="5">
        <f t="shared" si="26"/>
        <v>1.3835548872709643E-5</v>
      </c>
    </row>
    <row r="189" spans="1:7">
      <c r="A189" s="1">
        <v>43969</v>
      </c>
      <c r="B189" s="2">
        <v>127.660004</v>
      </c>
      <c r="C189" s="3">
        <f t="shared" si="23"/>
        <v>1.3564892219965078E-2</v>
      </c>
      <c r="D189" s="4">
        <f t="shared" si="24"/>
        <v>1.840063009392691E-4</v>
      </c>
      <c r="E189" s="2">
        <f t="shared" si="27"/>
        <v>66</v>
      </c>
      <c r="F189" s="4">
        <f t="shared" si="25"/>
        <v>3.5647932250560309E-2</v>
      </c>
      <c r="G189" s="5">
        <f t="shared" si="26"/>
        <v>6.5594441495592766E-6</v>
      </c>
    </row>
    <row r="190" spans="1:7">
      <c r="A190" s="1">
        <v>43970</v>
      </c>
      <c r="B190" s="2">
        <v>124.949997</v>
      </c>
      <c r="C190" s="3">
        <f t="shared" si="23"/>
        <v>-2.1456877889782455E-2</v>
      </c>
      <c r="D190" s="4">
        <f t="shared" si="24"/>
        <v>4.6039760877703522E-4</v>
      </c>
      <c r="E190" s="2">
        <f t="shared" si="27"/>
        <v>65</v>
      </c>
      <c r="F190" s="4">
        <f t="shared" si="25"/>
        <v>3.7524139211116116E-2</v>
      </c>
      <c r="G190" s="5">
        <f t="shared" si="26"/>
        <v>1.7276023964214445E-5</v>
      </c>
    </row>
    <row r="191" spans="1:7">
      <c r="A191" s="1">
        <v>43971</v>
      </c>
      <c r="B191" s="2">
        <v>125.449997</v>
      </c>
      <c r="C191" s="3">
        <f t="shared" si="23"/>
        <v>3.9936156271639187E-3</v>
      </c>
      <c r="D191" s="4">
        <f t="shared" si="24"/>
        <v>1.594896577752786E-5</v>
      </c>
      <c r="E191" s="2">
        <f t="shared" si="27"/>
        <v>64</v>
      </c>
      <c r="F191" s="4">
        <f t="shared" si="25"/>
        <v>3.9499093906438021E-2</v>
      </c>
      <c r="G191" s="5">
        <f t="shared" si="26"/>
        <v>6.2996969695713927E-7</v>
      </c>
    </row>
    <row r="192" spans="1:7">
      <c r="A192" s="1">
        <v>43972</v>
      </c>
      <c r="B192" s="2">
        <v>124.989998</v>
      </c>
      <c r="C192" s="3">
        <f t="shared" si="23"/>
        <v>-3.6735307976708425E-3</v>
      </c>
      <c r="D192" s="4">
        <f t="shared" si="24"/>
        <v>1.3494828521436176E-5</v>
      </c>
      <c r="E192" s="2">
        <f t="shared" si="27"/>
        <v>63</v>
      </c>
      <c r="F192" s="4">
        <f t="shared" si="25"/>
        <v>4.1577993585724227E-2</v>
      </c>
      <c r="G192" s="5">
        <f t="shared" si="26"/>
        <v>5.6108789370472171E-7</v>
      </c>
    </row>
    <row r="193" spans="1:7">
      <c r="A193" s="1">
        <v>43973</v>
      </c>
      <c r="B193" s="2">
        <v>124.33000199999999</v>
      </c>
      <c r="C193" s="3">
        <f t="shared" si="23"/>
        <v>-5.294381049782095E-3</v>
      </c>
      <c r="D193" s="4">
        <f t="shared" si="24"/>
        <v>2.803047070029176E-5</v>
      </c>
      <c r="E193" s="2">
        <f t="shared" si="27"/>
        <v>62</v>
      </c>
      <c r="F193" s="4">
        <f t="shared" si="25"/>
        <v>4.3766309037604451E-2</v>
      </c>
      <c r="G193" s="5">
        <f t="shared" si="26"/>
        <v>1.226790243138486E-6</v>
      </c>
    </row>
    <row r="194" spans="1:7">
      <c r="A194" s="1">
        <v>43977</v>
      </c>
      <c r="B194" s="2">
        <v>123.860001</v>
      </c>
      <c r="C194" s="3">
        <f t="shared" si="23"/>
        <v>-3.7874334675218587E-3</v>
      </c>
      <c r="D194" s="4">
        <f t="shared" si="24"/>
        <v>1.4344652270904651E-5</v>
      </c>
      <c r="E194" s="2">
        <f t="shared" si="27"/>
        <v>61</v>
      </c>
      <c r="F194" s="4">
        <f t="shared" si="25"/>
        <v>4.606979898695205E-2</v>
      </c>
      <c r="G194" s="5">
        <f t="shared" si="26"/>
        <v>6.6085524665830253E-7</v>
      </c>
    </row>
    <row r="195" spans="1:7">
      <c r="A195" s="1">
        <v>43978</v>
      </c>
      <c r="B195" s="2">
        <v>122.480003</v>
      </c>
      <c r="C195" s="3">
        <f t="shared" si="23"/>
        <v>-1.120412774032342E-2</v>
      </c>
      <c r="D195" s="4">
        <f t="shared" si="24"/>
        <v>1.2553247842148478E-4</v>
      </c>
      <c r="E195" s="2">
        <f t="shared" si="27"/>
        <v>60</v>
      </c>
      <c r="F195" s="4">
        <f t="shared" si="25"/>
        <v>4.8494525249423222E-2</v>
      </c>
      <c r="G195" s="5">
        <f t="shared" si="26"/>
        <v>6.0876379444333695E-6</v>
      </c>
    </row>
    <row r="196" spans="1:7">
      <c r="A196" s="1">
        <v>43979</v>
      </c>
      <c r="B196" s="2">
        <v>123.69000200000001</v>
      </c>
      <c r="C196" s="3">
        <f t="shared" ref="C196:C254" si="28">+LN(B196/B195)</f>
        <v>9.8306757131513735E-3</v>
      </c>
      <c r="D196" s="4">
        <f t="shared" ref="D196:D254" si="29">+C196^2</f>
        <v>9.6642184977144266E-5</v>
      </c>
      <c r="E196" s="2">
        <f t="shared" si="27"/>
        <v>59</v>
      </c>
      <c r="F196" s="4">
        <f t="shared" ref="F196:F254" si="30">+$K$6^(E196-1)</f>
        <v>5.1046868683603391E-2</v>
      </c>
      <c r="G196" s="5">
        <f t="shared" ref="G196:G254" si="31">+F196*D196</f>
        <v>4.9332809258247916E-6</v>
      </c>
    </row>
    <row r="197" spans="1:7">
      <c r="A197" s="1">
        <v>43980</v>
      </c>
      <c r="B197" s="2">
        <v>124.05999799999999</v>
      </c>
      <c r="C197" s="3">
        <f t="shared" si="28"/>
        <v>2.9868518673653857E-3</v>
      </c>
      <c r="D197" s="4">
        <f t="shared" si="29"/>
        <v>8.9212840775840912E-6</v>
      </c>
      <c r="E197" s="2">
        <f t="shared" ref="E197:E254" si="32">+E196-1</f>
        <v>58</v>
      </c>
      <c r="F197" s="4">
        <f t="shared" si="30"/>
        <v>5.3733545982740404E-2</v>
      </c>
      <c r="G197" s="5">
        <f t="shared" si="31"/>
        <v>4.793722282079546E-7</v>
      </c>
    </row>
    <row r="198" spans="1:7">
      <c r="A198" s="1">
        <v>43983</v>
      </c>
      <c r="B198" s="2">
        <v>123.959999</v>
      </c>
      <c r="C198" s="3">
        <f t="shared" si="28"/>
        <v>-8.0637857131064144E-4</v>
      </c>
      <c r="D198" s="4">
        <f t="shared" si="29"/>
        <v>6.502464002689912E-7</v>
      </c>
      <c r="E198" s="2">
        <f t="shared" si="32"/>
        <v>57</v>
      </c>
      <c r="F198" s="4">
        <f t="shared" si="30"/>
        <v>5.6561627350253066E-2</v>
      </c>
      <c r="G198" s="5">
        <f t="shared" si="31"/>
        <v>3.6778994577858178E-8</v>
      </c>
    </row>
    <row r="199" spans="1:7">
      <c r="A199" s="1">
        <v>43984</v>
      </c>
      <c r="B199" s="2">
        <v>123.94000200000001</v>
      </c>
      <c r="C199" s="3">
        <f t="shared" si="28"/>
        <v>-1.6133118162725888E-4</v>
      </c>
      <c r="D199" s="4">
        <f t="shared" si="29"/>
        <v>2.6027750165247591E-8</v>
      </c>
      <c r="E199" s="2">
        <f t="shared" si="32"/>
        <v>56</v>
      </c>
      <c r="F199" s="4">
        <f t="shared" si="30"/>
        <v>5.9538555105529543E-2</v>
      </c>
      <c r="G199" s="5">
        <f t="shared" si="31"/>
        <v>1.5496546374865494E-9</v>
      </c>
    </row>
    <row r="200" spans="1:7">
      <c r="A200" s="1">
        <v>43985</v>
      </c>
      <c r="B200" s="2">
        <v>123.470001</v>
      </c>
      <c r="C200" s="3">
        <f t="shared" si="28"/>
        <v>-3.7993739920161003E-3</v>
      </c>
      <c r="D200" s="4">
        <f t="shared" si="29"/>
        <v>1.4435242731208358E-5</v>
      </c>
      <c r="E200" s="2">
        <f t="shared" si="32"/>
        <v>55</v>
      </c>
      <c r="F200" s="4">
        <f t="shared" si="30"/>
        <v>6.2672163268978454E-2</v>
      </c>
      <c r="G200" s="5">
        <f t="shared" si="31"/>
        <v>9.0468788927762469E-7</v>
      </c>
    </row>
    <row r="201" spans="1:7">
      <c r="A201" s="1">
        <v>43986</v>
      </c>
      <c r="B201" s="2">
        <v>122.110001</v>
      </c>
      <c r="C201" s="3">
        <f t="shared" si="28"/>
        <v>-1.1075933644517708E-2</v>
      </c>
      <c r="D201" s="4">
        <f t="shared" si="29"/>
        <v>1.2267630609775931E-4</v>
      </c>
      <c r="E201" s="2">
        <f t="shared" si="32"/>
        <v>54</v>
      </c>
      <c r="F201" s="4">
        <f t="shared" si="30"/>
        <v>6.5970698177872072E-2</v>
      </c>
      <c r="G201" s="5">
        <f t="shared" si="31"/>
        <v>8.0930415631515261E-6</v>
      </c>
    </row>
    <row r="202" spans="1:7">
      <c r="A202" s="1">
        <v>43987</v>
      </c>
      <c r="B202" s="2">
        <v>121.55999799999999</v>
      </c>
      <c r="C202" s="3">
        <f t="shared" si="28"/>
        <v>-4.514334438456267E-3</v>
      </c>
      <c r="D202" s="4">
        <f t="shared" si="29"/>
        <v>2.0379215422232261E-5</v>
      </c>
      <c r="E202" s="2">
        <f t="shared" si="32"/>
        <v>53</v>
      </c>
      <c r="F202" s="4">
        <f t="shared" si="30"/>
        <v>6.9442840187233748E-2</v>
      </c>
      <c r="G202" s="5">
        <f t="shared" si="31"/>
        <v>1.4151905997072843E-6</v>
      </c>
    </row>
    <row r="203" spans="1:7">
      <c r="A203" s="1">
        <v>43990</v>
      </c>
      <c r="B203" s="2">
        <v>121.239998</v>
      </c>
      <c r="C203" s="3">
        <f t="shared" si="28"/>
        <v>-2.6359159024152566E-3</v>
      </c>
      <c r="D203" s="4">
        <f t="shared" si="29"/>
        <v>6.9480526446056364E-6</v>
      </c>
      <c r="E203" s="2">
        <f t="shared" si="32"/>
        <v>52</v>
      </c>
      <c r="F203" s="4">
        <f t="shared" si="30"/>
        <v>7.3097726512877631E-2</v>
      </c>
      <c r="G203" s="5">
        <f t="shared" si="31"/>
        <v>5.07886852012459E-7</v>
      </c>
    </row>
    <row r="204" spans="1:7">
      <c r="A204" s="1">
        <v>43991</v>
      </c>
      <c r="B204" s="2">
        <v>121.349998</v>
      </c>
      <c r="C204" s="3">
        <f t="shared" si="28"/>
        <v>9.0687999796134136E-4</v>
      </c>
      <c r="D204" s="4">
        <f t="shared" si="29"/>
        <v>8.2243133070236247E-7</v>
      </c>
      <c r="E204" s="2">
        <f t="shared" si="32"/>
        <v>51</v>
      </c>
      <c r="F204" s="4">
        <f t="shared" si="30"/>
        <v>7.6944975276713304E-2</v>
      </c>
      <c r="G204" s="5">
        <f t="shared" si="31"/>
        <v>6.3281958407687708E-8</v>
      </c>
    </row>
    <row r="205" spans="1:7">
      <c r="A205" s="1">
        <v>43992</v>
      </c>
      <c r="B205" s="2">
        <v>121.160004</v>
      </c>
      <c r="C205" s="3">
        <f t="shared" si="28"/>
        <v>-1.5668965181255227E-3</v>
      </c>
      <c r="D205" s="4">
        <f t="shared" si="29"/>
        <v>2.4551646985138863E-6</v>
      </c>
      <c r="E205" s="2">
        <f t="shared" si="32"/>
        <v>50</v>
      </c>
      <c r="F205" s="4">
        <f t="shared" si="30"/>
        <v>8.0994710817592949E-2</v>
      </c>
      <c r="G205" s="5">
        <f t="shared" si="31"/>
        <v>1.98855354765695E-7</v>
      </c>
    </row>
    <row r="206" spans="1:7">
      <c r="A206" s="1">
        <v>43993</v>
      </c>
      <c r="B206" s="2">
        <v>120.089996</v>
      </c>
      <c r="C206" s="3">
        <f t="shared" si="28"/>
        <v>-8.8705908089928044E-3</v>
      </c>
      <c r="D206" s="4">
        <f t="shared" si="29"/>
        <v>7.8687381300587622E-5</v>
      </c>
      <c r="E206" s="2">
        <f t="shared" si="32"/>
        <v>49</v>
      </c>
      <c r="F206" s="4">
        <f t="shared" si="30"/>
        <v>8.5257590334308367E-2</v>
      </c>
      <c r="G206" s="5">
        <f t="shared" si="31"/>
        <v>6.708696519405016E-6</v>
      </c>
    </row>
    <row r="207" spans="1:7">
      <c r="A207" s="1">
        <v>43994</v>
      </c>
      <c r="B207" s="2">
        <v>117.739998</v>
      </c>
      <c r="C207" s="3">
        <f t="shared" si="28"/>
        <v>-1.9762641750704801E-2</v>
      </c>
      <c r="D207" s="4">
        <f t="shared" si="29"/>
        <v>3.9056200896670054E-4</v>
      </c>
      <c r="E207" s="2">
        <f t="shared" si="32"/>
        <v>48</v>
      </c>
      <c r="F207" s="4">
        <f t="shared" si="30"/>
        <v>8.9744831930850921E-2</v>
      </c>
      <c r="G207" s="5">
        <f t="shared" si="31"/>
        <v>3.505092185329203E-5</v>
      </c>
    </row>
    <row r="208" spans="1:7">
      <c r="A208" s="1">
        <v>43997</v>
      </c>
      <c r="B208" s="2">
        <v>118.08000199999999</v>
      </c>
      <c r="C208" s="3">
        <f t="shared" si="28"/>
        <v>2.8835911762970842E-3</v>
      </c>
      <c r="D208" s="4">
        <f t="shared" si="29"/>
        <v>8.315098072018401E-6</v>
      </c>
      <c r="E208" s="2">
        <f t="shared" si="32"/>
        <v>47</v>
      </c>
      <c r="F208" s="4">
        <f t="shared" si="30"/>
        <v>9.44682441377378E-2</v>
      </c>
      <c r="G208" s="5">
        <f t="shared" si="31"/>
        <v>7.8551271469666723E-7</v>
      </c>
    </row>
    <row r="209" spans="1:7">
      <c r="A209" s="1">
        <v>43998</v>
      </c>
      <c r="B209" s="2">
        <v>119.650002</v>
      </c>
      <c r="C209" s="3">
        <f t="shared" si="28"/>
        <v>1.3208453279970679E-2</v>
      </c>
      <c r="D209" s="4">
        <f t="shared" si="29"/>
        <v>1.7446323804916819E-4</v>
      </c>
      <c r="E209" s="2">
        <f t="shared" si="32"/>
        <v>46</v>
      </c>
      <c r="F209" s="4">
        <f t="shared" si="30"/>
        <v>9.9440256987092426E-2</v>
      </c>
      <c r="G209" s="5">
        <f t="shared" si="31"/>
        <v>1.7348669226409566E-5</v>
      </c>
    </row>
    <row r="210" spans="1:7">
      <c r="A210" s="1">
        <v>43999</v>
      </c>
      <c r="B210" s="2">
        <v>119.029999</v>
      </c>
      <c r="C210" s="3">
        <f t="shared" si="28"/>
        <v>-5.1952772912571658E-3</v>
      </c>
      <c r="D210" s="4">
        <f t="shared" si="29"/>
        <v>2.6990906133052395E-5</v>
      </c>
      <c r="E210" s="2">
        <f t="shared" si="32"/>
        <v>45</v>
      </c>
      <c r="F210" s="4">
        <f t="shared" si="30"/>
        <v>0.10467395472325518</v>
      </c>
      <c r="G210" s="5">
        <f t="shared" si="31"/>
        <v>2.8252448865107571E-6</v>
      </c>
    </row>
    <row r="211" spans="1:7">
      <c r="A211" s="1">
        <v>44000</v>
      </c>
      <c r="B211" s="2">
        <v>117.989998</v>
      </c>
      <c r="C211" s="3">
        <f t="shared" si="28"/>
        <v>-8.7756956173063554E-3</v>
      </c>
      <c r="D211" s="4">
        <f t="shared" si="29"/>
        <v>7.7012833567609971E-5</v>
      </c>
      <c r="E211" s="2">
        <f t="shared" si="32"/>
        <v>44</v>
      </c>
      <c r="F211" s="4">
        <f t="shared" si="30"/>
        <v>0.11018311023500546</v>
      </c>
      <c r="G211" s="5">
        <f t="shared" si="31"/>
        <v>8.4855135304900984E-6</v>
      </c>
    </row>
    <row r="212" spans="1:7">
      <c r="A212" s="1">
        <v>44001</v>
      </c>
      <c r="B212" s="2">
        <v>119.849998</v>
      </c>
      <c r="C212" s="3">
        <f t="shared" si="28"/>
        <v>1.5641086031628407E-2</v>
      </c>
      <c r="D212" s="4">
        <f t="shared" si="29"/>
        <v>2.4464357224880125E-4</v>
      </c>
      <c r="E212" s="2">
        <f t="shared" si="32"/>
        <v>43</v>
      </c>
      <c r="F212" s="4">
        <f t="shared" si="30"/>
        <v>0.11598222130000577</v>
      </c>
      <c r="G212" s="5">
        <f t="shared" si="31"/>
        <v>2.8374304936184417E-5</v>
      </c>
    </row>
    <row r="213" spans="1:7">
      <c r="A213" s="1">
        <v>44004</v>
      </c>
      <c r="B213" s="2">
        <v>121.68</v>
      </c>
      <c r="C213" s="3">
        <f t="shared" si="28"/>
        <v>1.5153703758170392E-2</v>
      </c>
      <c r="D213" s="4">
        <f t="shared" si="29"/>
        <v>2.2963473759038747E-4</v>
      </c>
      <c r="E213" s="2">
        <f t="shared" si="32"/>
        <v>42</v>
      </c>
      <c r="F213" s="4">
        <f t="shared" si="30"/>
        <v>0.12208654873684816</v>
      </c>
      <c r="G213" s="5">
        <f t="shared" si="31"/>
        <v>2.8035312582502178E-5</v>
      </c>
    </row>
    <row r="214" spans="1:7">
      <c r="A214" s="1">
        <v>44005</v>
      </c>
      <c r="B214" s="2">
        <v>121.07</v>
      </c>
      <c r="C214" s="3">
        <f t="shared" si="28"/>
        <v>-5.0257572313886075E-3</v>
      </c>
      <c r="D214" s="4">
        <f t="shared" si="29"/>
        <v>2.525823574885488E-5</v>
      </c>
      <c r="E214" s="2">
        <f t="shared" si="32"/>
        <v>41</v>
      </c>
      <c r="F214" s="4">
        <f t="shared" si="30"/>
        <v>0.12851215656510334</v>
      </c>
      <c r="G214" s="5">
        <f t="shared" si="31"/>
        <v>3.2459903471151285E-6</v>
      </c>
    </row>
    <row r="215" spans="1:7">
      <c r="A215" s="1">
        <v>44006</v>
      </c>
      <c r="B215" s="2">
        <v>120.300003</v>
      </c>
      <c r="C215" s="3">
        <f t="shared" si="28"/>
        <v>-6.3802428013601054E-3</v>
      </c>
      <c r="D215" s="4">
        <f t="shared" si="29"/>
        <v>4.0707498204307448E-5</v>
      </c>
      <c r="E215" s="2">
        <f t="shared" si="32"/>
        <v>40</v>
      </c>
      <c r="F215" s="4">
        <f t="shared" si="30"/>
        <v>0.13527595427905614</v>
      </c>
      <c r="G215" s="5">
        <f t="shared" si="31"/>
        <v>5.5067456659006545E-6</v>
      </c>
    </row>
    <row r="216" spans="1:7">
      <c r="A216" s="1">
        <v>44007</v>
      </c>
      <c r="B216" s="2">
        <v>119.709999</v>
      </c>
      <c r="C216" s="3">
        <f t="shared" si="28"/>
        <v>-4.916505008531356E-3</v>
      </c>
      <c r="D216" s="4">
        <f t="shared" si="29"/>
        <v>2.4172021498913908E-5</v>
      </c>
      <c r="E216" s="2">
        <f t="shared" si="32"/>
        <v>39</v>
      </c>
      <c r="F216" s="4">
        <f t="shared" si="30"/>
        <v>0.14239574134637487</v>
      </c>
      <c r="G216" s="5">
        <f t="shared" si="31"/>
        <v>3.4419929211783575E-6</v>
      </c>
    </row>
    <row r="217" spans="1:7">
      <c r="A217" s="1">
        <v>44008</v>
      </c>
      <c r="B217" s="2">
        <v>118.32</v>
      </c>
      <c r="C217" s="3">
        <f t="shared" si="28"/>
        <v>-1.1679324507213155E-2</v>
      </c>
      <c r="D217" s="4">
        <f t="shared" si="29"/>
        <v>1.364066209447898E-4</v>
      </c>
      <c r="E217" s="2">
        <f t="shared" si="32"/>
        <v>38</v>
      </c>
      <c r="F217" s="4">
        <f t="shared" si="30"/>
        <v>0.14989025404881567</v>
      </c>
      <c r="G217" s="5">
        <f t="shared" si="31"/>
        <v>2.0446023067355044E-5</v>
      </c>
    </row>
    <row r="218" spans="1:7">
      <c r="A218" s="1">
        <v>44011</v>
      </c>
      <c r="B218" s="2">
        <v>119.05999799999999</v>
      </c>
      <c r="C218" s="3">
        <f t="shared" si="28"/>
        <v>6.234732524446597E-3</v>
      </c>
      <c r="D218" s="4">
        <f t="shared" si="29"/>
        <v>3.8871889651392236E-5</v>
      </c>
      <c r="E218" s="2">
        <f t="shared" si="32"/>
        <v>37</v>
      </c>
      <c r="F218" s="4">
        <f t="shared" si="30"/>
        <v>0.15777921478822701</v>
      </c>
      <c r="G218" s="5">
        <f t="shared" si="31"/>
        <v>6.1331762265312743E-6</v>
      </c>
    </row>
    <row r="219" spans="1:7">
      <c r="A219" s="1">
        <v>44012</v>
      </c>
      <c r="B219" s="2">
        <v>119.779999</v>
      </c>
      <c r="C219" s="3">
        <f t="shared" si="28"/>
        <v>6.0291675606862164E-3</v>
      </c>
      <c r="D219" s="4">
        <f t="shared" si="29"/>
        <v>3.6350861474830981E-5</v>
      </c>
      <c r="E219" s="2">
        <f t="shared" si="32"/>
        <v>36</v>
      </c>
      <c r="F219" s="4">
        <f t="shared" si="30"/>
        <v>0.16608338398760736</v>
      </c>
      <c r="G219" s="5">
        <f t="shared" si="31"/>
        <v>6.0372740846046767E-6</v>
      </c>
    </row>
    <row r="220" spans="1:7">
      <c r="A220" s="1">
        <v>44013</v>
      </c>
      <c r="B220" s="2">
        <v>119.69000200000001</v>
      </c>
      <c r="C220" s="3">
        <f t="shared" si="28"/>
        <v>-7.5163489256443094E-4</v>
      </c>
      <c r="D220" s="4">
        <f t="shared" si="29"/>
        <v>5.6495501172034366E-7</v>
      </c>
      <c r="E220" s="2">
        <f t="shared" si="32"/>
        <v>35</v>
      </c>
      <c r="F220" s="4">
        <f t="shared" si="30"/>
        <v>0.17482461472379726</v>
      </c>
      <c r="G220" s="5">
        <f t="shared" si="31"/>
        <v>9.8768042260287449E-8</v>
      </c>
    </row>
    <row r="221" spans="1:7">
      <c r="A221" s="1">
        <v>44014</v>
      </c>
      <c r="B221" s="2">
        <v>119.209999</v>
      </c>
      <c r="C221" s="3">
        <f t="shared" si="28"/>
        <v>-4.0184482537606444E-3</v>
      </c>
      <c r="D221" s="4">
        <f t="shared" si="29"/>
        <v>1.6147926368151974E-5</v>
      </c>
      <c r="E221" s="2">
        <f t="shared" si="32"/>
        <v>34</v>
      </c>
      <c r="F221" s="4">
        <f t="shared" si="30"/>
        <v>0.18402591023557605</v>
      </c>
      <c r="G221" s="5">
        <f t="shared" si="31"/>
        <v>2.9716368483162265E-6</v>
      </c>
    </row>
    <row r="222" spans="1:7">
      <c r="A222" s="1">
        <v>44018</v>
      </c>
      <c r="B222" s="2">
        <v>118.889999</v>
      </c>
      <c r="C222" s="3">
        <f t="shared" si="28"/>
        <v>-2.687947882035171E-3</v>
      </c>
      <c r="D222" s="4">
        <f t="shared" si="29"/>
        <v>7.2250638165373616E-6</v>
      </c>
      <c r="E222" s="2">
        <f t="shared" si="32"/>
        <v>33</v>
      </c>
      <c r="F222" s="4">
        <f t="shared" si="30"/>
        <v>0.19371148445850112</v>
      </c>
      <c r="G222" s="5">
        <f t="shared" si="31"/>
        <v>1.399577837208856E-6</v>
      </c>
    </row>
    <row r="223" spans="1:7">
      <c r="A223" s="1">
        <v>44019</v>
      </c>
      <c r="B223" s="2">
        <v>126.949997</v>
      </c>
      <c r="C223" s="3">
        <f t="shared" si="28"/>
        <v>6.55945970600193E-2</v>
      </c>
      <c r="D223" s="4">
        <f t="shared" si="29"/>
        <v>4.3026511634662928E-3</v>
      </c>
      <c r="E223" s="2">
        <f t="shared" si="32"/>
        <v>32</v>
      </c>
      <c r="F223" s="4">
        <f t="shared" si="30"/>
        <v>0.20390682574579064</v>
      </c>
      <c r="G223" s="5">
        <f t="shared" si="31"/>
        <v>8.7733994103384469E-4</v>
      </c>
    </row>
    <row r="224" spans="1:7">
      <c r="A224" s="1">
        <v>44020</v>
      </c>
      <c r="B224" s="2">
        <v>124.44000200000001</v>
      </c>
      <c r="C224" s="3">
        <f t="shared" si="28"/>
        <v>-1.9969596417897483E-2</v>
      </c>
      <c r="D224" s="4">
        <f t="shared" si="29"/>
        <v>3.9878478109370399E-4</v>
      </c>
      <c r="E224" s="2">
        <f t="shared" si="32"/>
        <v>31</v>
      </c>
      <c r="F224" s="4">
        <f t="shared" si="30"/>
        <v>0.21463876394293749</v>
      </c>
      <c r="G224" s="5">
        <f t="shared" si="31"/>
        <v>8.5594672493207531E-5</v>
      </c>
    </row>
    <row r="225" spans="1:7">
      <c r="A225" s="1">
        <v>44021</v>
      </c>
      <c r="B225" s="2">
        <v>127.75</v>
      </c>
      <c r="C225" s="3">
        <f t="shared" si="28"/>
        <v>2.6251540982375039E-2</v>
      </c>
      <c r="D225" s="4">
        <f t="shared" si="29"/>
        <v>6.8914340394931619E-4</v>
      </c>
      <c r="E225" s="2">
        <f t="shared" si="32"/>
        <v>30</v>
      </c>
      <c r="F225" s="4">
        <f t="shared" si="30"/>
        <v>0.2259355409925658</v>
      </c>
      <c r="G225" s="5">
        <f t="shared" si="31"/>
        <v>1.5570198779274704E-4</v>
      </c>
    </row>
    <row r="226" spans="1:7">
      <c r="A226" s="1">
        <v>44022</v>
      </c>
      <c r="B226" s="2">
        <v>130.679993</v>
      </c>
      <c r="C226" s="3">
        <f t="shared" si="28"/>
        <v>2.2676304083091511E-2</v>
      </c>
      <c r="D226" s="4">
        <f t="shared" si="29"/>
        <v>5.1421476686883268E-4</v>
      </c>
      <c r="E226" s="2">
        <f t="shared" si="32"/>
        <v>29</v>
      </c>
      <c r="F226" s="4">
        <f t="shared" si="30"/>
        <v>0.23782688525533241</v>
      </c>
      <c r="G226" s="5">
        <f t="shared" si="31"/>
        <v>1.2229409635671138E-4</v>
      </c>
    </row>
    <row r="227" spans="1:7">
      <c r="A227" s="1">
        <v>44025</v>
      </c>
      <c r="B227" s="2">
        <v>129.520004</v>
      </c>
      <c r="C227" s="3">
        <f t="shared" si="28"/>
        <v>-8.9161929142647939E-3</v>
      </c>
      <c r="D227" s="4">
        <f t="shared" si="29"/>
        <v>7.9498496084385719E-5</v>
      </c>
      <c r="E227" s="2">
        <f t="shared" si="32"/>
        <v>28</v>
      </c>
      <c r="F227" s="4">
        <f t="shared" si="30"/>
        <v>0.2503440897424552</v>
      </c>
      <c r="G227" s="5">
        <f t="shared" si="31"/>
        <v>1.9901978638139681E-5</v>
      </c>
    </row>
    <row r="228" spans="1:7">
      <c r="A228" s="1">
        <v>44026</v>
      </c>
      <c r="B228" s="2">
        <v>132.009995</v>
      </c>
      <c r="C228" s="3">
        <f t="shared" si="28"/>
        <v>1.9042299164108486E-2</v>
      </c>
      <c r="D228" s="4">
        <f t="shared" si="29"/>
        <v>3.6260915745540674E-4</v>
      </c>
      <c r="E228" s="2">
        <f t="shared" si="32"/>
        <v>27</v>
      </c>
      <c r="F228" s="4">
        <f t="shared" si="30"/>
        <v>0.26352009446574232</v>
      </c>
      <c r="G228" s="5">
        <f t="shared" si="31"/>
        <v>9.5554799426792017E-5</v>
      </c>
    </row>
    <row r="229" spans="1:7">
      <c r="A229" s="1">
        <v>44027</v>
      </c>
      <c r="B229" s="2">
        <v>132</v>
      </c>
      <c r="C229" s="3">
        <f t="shared" si="28"/>
        <v>-7.5716830378211143E-5</v>
      </c>
      <c r="D229" s="4">
        <f t="shared" si="29"/>
        <v>5.7330384025227981E-9</v>
      </c>
      <c r="E229" s="2">
        <f t="shared" si="32"/>
        <v>26</v>
      </c>
      <c r="F229" s="4">
        <f t="shared" si="30"/>
        <v>0.27738957312183399</v>
      </c>
      <c r="G229" s="5">
        <f t="shared" si="31"/>
        <v>1.5902850751668799E-9</v>
      </c>
    </row>
    <row r="230" spans="1:7">
      <c r="A230" s="1">
        <v>44028</v>
      </c>
      <c r="B230" s="2">
        <v>132.199997</v>
      </c>
      <c r="C230" s="3">
        <f t="shared" si="28"/>
        <v>1.5139821383251893E-3</v>
      </c>
      <c r="D230" s="4">
        <f t="shared" si="29"/>
        <v>2.2921419151677127E-6</v>
      </c>
      <c r="E230" s="2">
        <f t="shared" si="32"/>
        <v>25</v>
      </c>
      <c r="F230" s="4">
        <f t="shared" si="30"/>
        <v>0.29198902433877266</v>
      </c>
      <c r="G230" s="5">
        <f t="shared" si="31"/>
        <v>6.6928028145582626E-7</v>
      </c>
    </row>
    <row r="231" spans="1:7">
      <c r="A231" s="1">
        <v>44029</v>
      </c>
      <c r="B231" s="2">
        <v>131.740005</v>
      </c>
      <c r="C231" s="3">
        <f t="shared" si="28"/>
        <v>-3.4855835586050992E-3</v>
      </c>
      <c r="D231" s="4">
        <f t="shared" si="29"/>
        <v>1.2149292744018186E-5</v>
      </c>
      <c r="E231" s="2">
        <f t="shared" si="32"/>
        <v>24</v>
      </c>
      <c r="F231" s="4">
        <f t="shared" si="30"/>
        <v>0.30735686772502385</v>
      </c>
      <c r="G231" s="5">
        <f t="shared" si="31"/>
        <v>3.73416856287579E-6</v>
      </c>
    </row>
    <row r="232" spans="1:7">
      <c r="A232" s="1">
        <v>44032</v>
      </c>
      <c r="B232" s="2">
        <v>131.470001</v>
      </c>
      <c r="C232" s="3">
        <f t="shared" si="28"/>
        <v>-2.0516248512801407E-3</v>
      </c>
      <c r="D232" s="4">
        <f t="shared" si="29"/>
        <v>4.2091645303902596E-6</v>
      </c>
      <c r="E232" s="2">
        <f t="shared" si="32"/>
        <v>23</v>
      </c>
      <c r="F232" s="4">
        <f t="shared" si="30"/>
        <v>0.32353354497370929</v>
      </c>
      <c r="G232" s="5">
        <f t="shared" si="31"/>
        <v>1.361805921894759E-6</v>
      </c>
    </row>
    <row r="233" spans="1:7">
      <c r="A233" s="1">
        <v>44033</v>
      </c>
      <c r="B233" s="2">
        <v>132.33000200000001</v>
      </c>
      <c r="C233" s="3">
        <f t="shared" si="28"/>
        <v>6.5201215838780529E-3</v>
      </c>
      <c r="D233" s="4">
        <f t="shared" si="29"/>
        <v>4.2511985468552451E-5</v>
      </c>
      <c r="E233" s="2">
        <f t="shared" si="32"/>
        <v>22</v>
      </c>
      <c r="F233" s="4">
        <f t="shared" si="30"/>
        <v>0.34056162628811509</v>
      </c>
      <c r="G233" s="5">
        <f t="shared" si="31"/>
        <v>1.4477950907906939E-5</v>
      </c>
    </row>
    <row r="234" spans="1:7">
      <c r="A234" s="1">
        <v>44034</v>
      </c>
      <c r="B234" s="2">
        <v>132.66000399999999</v>
      </c>
      <c r="C234" s="3">
        <f t="shared" si="28"/>
        <v>2.4906763509895454E-3</v>
      </c>
      <c r="D234" s="4">
        <f t="shared" si="29"/>
        <v>6.2034686853785973E-6</v>
      </c>
      <c r="E234" s="2">
        <f t="shared" si="32"/>
        <v>21</v>
      </c>
      <c r="F234" s="4">
        <f t="shared" si="30"/>
        <v>0.35848592240854216</v>
      </c>
      <c r="G234" s="5">
        <f t="shared" si="31"/>
        <v>2.2238561938104528E-6</v>
      </c>
    </row>
    <row r="235" spans="1:7">
      <c r="A235" s="1">
        <v>44035</v>
      </c>
      <c r="B235" s="2">
        <v>131.63999899999999</v>
      </c>
      <c r="C235" s="3">
        <f t="shared" si="28"/>
        <v>-7.7185777710144449E-3</v>
      </c>
      <c r="D235" s="4">
        <f t="shared" si="29"/>
        <v>5.9576442807198319E-5</v>
      </c>
      <c r="E235" s="2">
        <f t="shared" si="32"/>
        <v>20</v>
      </c>
      <c r="F235" s="4">
        <f t="shared" si="30"/>
        <v>0.37735360253530753</v>
      </c>
      <c r="G235" s="5">
        <f t="shared" si="31"/>
        <v>2.2481385319534994E-5</v>
      </c>
    </row>
    <row r="236" spans="1:7">
      <c r="A236" s="1">
        <v>44036</v>
      </c>
      <c r="B236" s="2">
        <v>131.240005</v>
      </c>
      <c r="C236" s="3">
        <f t="shared" si="28"/>
        <v>-3.0431702876228487E-3</v>
      </c>
      <c r="D236" s="4">
        <f t="shared" si="29"/>
        <v>9.2608853994705317E-6</v>
      </c>
      <c r="E236" s="2">
        <f t="shared" si="32"/>
        <v>19</v>
      </c>
      <c r="F236" s="4">
        <f t="shared" si="30"/>
        <v>0.39721431845821847</v>
      </c>
      <c r="G236" s="5">
        <f t="shared" si="31"/>
        <v>3.6785562822703537E-6</v>
      </c>
    </row>
    <row r="237" spans="1:7">
      <c r="A237" s="1">
        <v>44039</v>
      </c>
      <c r="B237" s="2">
        <v>131.21000699999999</v>
      </c>
      <c r="C237" s="3">
        <f t="shared" si="28"/>
        <v>-2.2859972382583191E-4</v>
      </c>
      <c r="D237" s="4">
        <f t="shared" si="29"/>
        <v>5.2257833733246624E-8</v>
      </c>
      <c r="E237" s="2">
        <f t="shared" si="32"/>
        <v>18</v>
      </c>
      <c r="F237" s="4">
        <f t="shared" si="30"/>
        <v>0.41812033521917735</v>
      </c>
      <c r="G237" s="5">
        <f t="shared" si="31"/>
        <v>2.1850062958373112E-8</v>
      </c>
    </row>
    <row r="238" spans="1:7">
      <c r="A238" s="1">
        <v>44040</v>
      </c>
      <c r="B238" s="2">
        <v>131.759995</v>
      </c>
      <c r="C238" s="3">
        <f t="shared" si="28"/>
        <v>4.1829014543852353E-3</v>
      </c>
      <c r="D238" s="4">
        <f t="shared" si="29"/>
        <v>1.7496664577098115E-5</v>
      </c>
      <c r="E238" s="2">
        <f t="shared" si="32"/>
        <v>17</v>
      </c>
      <c r="F238" s="4">
        <f t="shared" si="30"/>
        <v>0.44012666865176564</v>
      </c>
      <c r="G238" s="5">
        <f t="shared" si="31"/>
        <v>7.7007486928355479E-6</v>
      </c>
    </row>
    <row r="239" spans="1:7">
      <c r="A239" s="1">
        <v>44041</v>
      </c>
      <c r="B239" s="2">
        <v>130.69000199999999</v>
      </c>
      <c r="C239" s="3">
        <f t="shared" si="28"/>
        <v>-8.1539260092662082E-3</v>
      </c>
      <c r="D239" s="4">
        <f t="shared" si="29"/>
        <v>6.6486509364587957E-5</v>
      </c>
      <c r="E239" s="2">
        <f t="shared" si="32"/>
        <v>16</v>
      </c>
      <c r="F239" s="4">
        <f t="shared" si="30"/>
        <v>0.46329123015975332</v>
      </c>
      <c r="G239" s="5">
        <f t="shared" si="31"/>
        <v>3.0802616712547913E-5</v>
      </c>
    </row>
    <row r="240" spans="1:7">
      <c r="A240" s="1">
        <v>44042</v>
      </c>
      <c r="B240" s="2">
        <v>130.11999499999999</v>
      </c>
      <c r="C240" s="3">
        <f t="shared" si="28"/>
        <v>-4.3710587332524663E-3</v>
      </c>
      <c r="D240" s="4">
        <f t="shared" si="29"/>
        <v>1.9106154449542656E-5</v>
      </c>
      <c r="E240" s="2">
        <f t="shared" si="32"/>
        <v>15</v>
      </c>
      <c r="F240" s="4">
        <f t="shared" si="30"/>
        <v>0.48767497911552976</v>
      </c>
      <c r="G240" s="5">
        <f t="shared" si="31"/>
        <v>9.3175934721588005E-6</v>
      </c>
    </row>
    <row r="241" spans="1:7">
      <c r="A241" s="1">
        <v>44043</v>
      </c>
      <c r="B241" s="2">
        <v>129.39999399999999</v>
      </c>
      <c r="C241" s="3">
        <f t="shared" si="28"/>
        <v>-5.548727480134197E-3</v>
      </c>
      <c r="D241" s="4">
        <f t="shared" si="29"/>
        <v>3.0788376648796398E-5</v>
      </c>
      <c r="E241" s="2">
        <f t="shared" si="32"/>
        <v>14</v>
      </c>
      <c r="F241" s="4">
        <f t="shared" si="30"/>
        <v>0.51334208327950503</v>
      </c>
      <c r="G241" s="5">
        <f t="shared" si="31"/>
        <v>1.5804969409687208E-5</v>
      </c>
    </row>
    <row r="242" spans="1:7">
      <c r="A242" s="1">
        <v>44046</v>
      </c>
      <c r="B242" s="2">
        <v>129.300003</v>
      </c>
      <c r="C242" s="3">
        <f t="shared" si="28"/>
        <v>-7.7302671927977746E-4</v>
      </c>
      <c r="D242" s="4">
        <f t="shared" si="29"/>
        <v>5.9757030872045581E-7</v>
      </c>
      <c r="E242" s="2">
        <f t="shared" si="32"/>
        <v>13</v>
      </c>
      <c r="F242" s="4">
        <f t="shared" si="30"/>
        <v>0.54036008766263688</v>
      </c>
      <c r="G242" s="5">
        <f t="shared" si="31"/>
        <v>3.2290314440477448E-7</v>
      </c>
    </row>
    <row r="243" spans="1:7">
      <c r="A243" s="1">
        <v>44047</v>
      </c>
      <c r="B243" s="2">
        <v>131.63999899999999</v>
      </c>
      <c r="C243" s="3">
        <f t="shared" si="28"/>
        <v>1.7935607498996184E-2</v>
      </c>
      <c r="D243" s="4">
        <f t="shared" si="29"/>
        <v>3.2168601635804817E-4</v>
      </c>
      <c r="E243" s="2">
        <f t="shared" si="32"/>
        <v>12</v>
      </c>
      <c r="F243" s="4">
        <f t="shared" si="30"/>
        <v>0.56880009227645989</v>
      </c>
      <c r="G243" s="5">
        <f t="shared" si="31"/>
        <v>1.8297503578850458E-4</v>
      </c>
    </row>
    <row r="244" spans="1:7">
      <c r="A244" s="1">
        <v>44048</v>
      </c>
      <c r="B244" s="2">
        <v>129.80999800000001</v>
      </c>
      <c r="C244" s="3">
        <f t="shared" si="28"/>
        <v>-1.3999088980894329E-2</v>
      </c>
      <c r="D244" s="4">
        <f t="shared" si="29"/>
        <v>1.9597449229499702E-4</v>
      </c>
      <c r="E244" s="2">
        <f t="shared" si="32"/>
        <v>11</v>
      </c>
      <c r="F244" s="4">
        <f t="shared" si="30"/>
        <v>0.5987369392383789</v>
      </c>
      <c r="G244" s="5">
        <f t="shared" si="31"/>
        <v>1.1733716768550179E-4</v>
      </c>
    </row>
    <row r="245" spans="1:7">
      <c r="A245" s="1">
        <v>44049</v>
      </c>
      <c r="B245" s="2">
        <v>129.35000600000001</v>
      </c>
      <c r="C245" s="3">
        <f t="shared" si="28"/>
        <v>-3.5498724799574062E-3</v>
      </c>
      <c r="D245" s="4">
        <f t="shared" si="29"/>
        <v>1.2601594623958945E-5</v>
      </c>
      <c r="E245" s="2">
        <f t="shared" si="32"/>
        <v>10</v>
      </c>
      <c r="F245" s="4">
        <f t="shared" si="30"/>
        <v>0.6302494097246093</v>
      </c>
      <c r="G245" s="5">
        <f t="shared" si="31"/>
        <v>7.9421475733389346E-6</v>
      </c>
    </row>
    <row r="246" spans="1:7">
      <c r="A246" s="1">
        <v>44050</v>
      </c>
      <c r="B246" s="2">
        <v>129.970001</v>
      </c>
      <c r="C246" s="3">
        <f t="shared" si="28"/>
        <v>4.781707269768184E-3</v>
      </c>
      <c r="D246" s="4">
        <f t="shared" si="29"/>
        <v>2.2864724413753901E-5</v>
      </c>
      <c r="E246" s="2">
        <f t="shared" si="32"/>
        <v>9</v>
      </c>
      <c r="F246" s="4">
        <f t="shared" si="30"/>
        <v>0.66342043128906247</v>
      </c>
      <c r="G246" s="5">
        <f t="shared" si="31"/>
        <v>1.5168925331878169E-5</v>
      </c>
    </row>
    <row r="247" spans="1:7">
      <c r="A247" s="1">
        <v>44053</v>
      </c>
      <c r="B247" s="2">
        <v>131.88000500000001</v>
      </c>
      <c r="C247" s="3">
        <f t="shared" si="28"/>
        <v>1.4588793829203882E-2</v>
      </c>
      <c r="D247" s="4">
        <f t="shared" si="29"/>
        <v>2.1283290539101727E-4</v>
      </c>
      <c r="E247" s="2">
        <f t="shared" si="32"/>
        <v>8</v>
      </c>
      <c r="F247" s="4">
        <f t="shared" si="30"/>
        <v>0.69833729609374995</v>
      </c>
      <c r="G247" s="5">
        <f t="shared" si="31"/>
        <v>1.4862915567053988E-4</v>
      </c>
    </row>
    <row r="248" spans="1:7">
      <c r="A248" s="1">
        <v>44054</v>
      </c>
      <c r="B248" s="2">
        <v>130.199997</v>
      </c>
      <c r="C248" s="3">
        <f t="shared" si="28"/>
        <v>-1.2820749383790247E-2</v>
      </c>
      <c r="D248" s="4">
        <f t="shared" si="29"/>
        <v>1.6437161476195799E-4</v>
      </c>
      <c r="E248" s="2">
        <f t="shared" si="32"/>
        <v>7</v>
      </c>
      <c r="F248" s="4">
        <f t="shared" si="30"/>
        <v>0.73509189062499991</v>
      </c>
      <c r="G248" s="5">
        <f t="shared" si="31"/>
        <v>1.2082824106045185E-4</v>
      </c>
    </row>
    <row r="249" spans="1:7">
      <c r="A249" s="1">
        <v>44055</v>
      </c>
      <c r="B249" s="2">
        <v>131.88999899999999</v>
      </c>
      <c r="C249" s="3">
        <f t="shared" si="28"/>
        <v>1.2896527522723408E-2</v>
      </c>
      <c r="D249" s="4">
        <f t="shared" si="29"/>
        <v>1.6632042214436235E-4</v>
      </c>
      <c r="E249" s="2">
        <f t="shared" si="32"/>
        <v>6</v>
      </c>
      <c r="F249" s="4">
        <f t="shared" si="30"/>
        <v>0.77378093749999999</v>
      </c>
      <c r="G249" s="5">
        <f t="shared" si="31"/>
        <v>1.2869557217226046E-4</v>
      </c>
    </row>
    <row r="250" spans="1:7">
      <c r="A250" s="1">
        <v>44056</v>
      </c>
      <c r="B250" s="2">
        <v>131.85000600000001</v>
      </c>
      <c r="C250" s="3">
        <f t="shared" si="28"/>
        <v>-3.0327595016550334E-4</v>
      </c>
      <c r="D250" s="4">
        <f t="shared" si="29"/>
        <v>9.1976301948788864E-8</v>
      </c>
      <c r="E250" s="2">
        <f t="shared" si="32"/>
        <v>5</v>
      </c>
      <c r="F250" s="4">
        <f t="shared" si="30"/>
        <v>0.81450624999999999</v>
      </c>
      <c r="G250" s="5">
        <f t="shared" si="31"/>
        <v>7.4915272789175713E-8</v>
      </c>
    </row>
    <row r="251" spans="1:7">
      <c r="A251" s="1">
        <v>44057</v>
      </c>
      <c r="B251" s="2">
        <v>132.60000600000001</v>
      </c>
      <c r="C251" s="3">
        <f t="shared" si="28"/>
        <v>5.6721646950781985E-3</v>
      </c>
      <c r="D251" s="4">
        <f t="shared" si="29"/>
        <v>3.2173452328091553E-5</v>
      </c>
      <c r="E251" s="2">
        <f t="shared" si="32"/>
        <v>4</v>
      </c>
      <c r="F251" s="4">
        <f t="shared" si="30"/>
        <v>0.85737499999999989</v>
      </c>
      <c r="G251" s="5">
        <f t="shared" si="31"/>
        <v>2.7584713689797492E-5</v>
      </c>
    </row>
    <row r="252" spans="1:7">
      <c r="A252" s="1">
        <v>44060</v>
      </c>
      <c r="B252" s="2">
        <v>135.60000600000001</v>
      </c>
      <c r="C252" s="3">
        <f t="shared" si="28"/>
        <v>2.2372296753451888E-2</v>
      </c>
      <c r="D252" s="4">
        <f t="shared" si="29"/>
        <v>5.0051966202451382E-4</v>
      </c>
      <c r="E252" s="2">
        <f t="shared" si="32"/>
        <v>3</v>
      </c>
      <c r="F252" s="4">
        <f t="shared" si="30"/>
        <v>0.90249999999999997</v>
      </c>
      <c r="G252" s="5">
        <f t="shared" si="31"/>
        <v>4.5171899497712368E-4</v>
      </c>
    </row>
    <row r="253" spans="1:7">
      <c r="A253" s="1">
        <v>44061</v>
      </c>
      <c r="B253" s="2">
        <v>134.71000699999999</v>
      </c>
      <c r="C253" s="3">
        <f t="shared" si="28"/>
        <v>-6.5850480801296161E-3</v>
      </c>
      <c r="D253" s="4">
        <f t="shared" si="29"/>
        <v>4.3362858217618746E-5</v>
      </c>
      <c r="E253" s="2">
        <f t="shared" si="32"/>
        <v>2</v>
      </c>
      <c r="F253" s="4">
        <f t="shared" si="30"/>
        <v>0.95</v>
      </c>
      <c r="G253" s="5">
        <f t="shared" si="31"/>
        <v>4.1194715306737805E-5</v>
      </c>
    </row>
    <row r="254" spans="1:7">
      <c r="A254" s="1">
        <v>44062</v>
      </c>
      <c r="B254" s="2">
        <v>132.41000399999999</v>
      </c>
      <c r="C254" s="3">
        <f t="shared" si="28"/>
        <v>-1.7221172113088663E-2</v>
      </c>
      <c r="D254" s="4">
        <f t="shared" si="29"/>
        <v>2.9656876894862264E-4</v>
      </c>
      <c r="E254" s="2">
        <f t="shared" si="32"/>
        <v>1</v>
      </c>
      <c r="F254" s="4">
        <f t="shared" si="30"/>
        <v>1</v>
      </c>
      <c r="G254" s="5">
        <f t="shared" si="31"/>
        <v>2.9656876894862264E-4</v>
      </c>
    </row>
    <row r="255" spans="1:7">
      <c r="F255" t="s">
        <v>14</v>
      </c>
      <c r="G255" s="6">
        <f>+SUM(G3:G254)</f>
        <v>3.5827656238002518E-3</v>
      </c>
    </row>
    <row r="256" spans="1:7">
      <c r="G256" s="7">
        <f>+(1-K6)*G255</f>
        <v>1.7913828119001275E-4</v>
      </c>
    </row>
  </sheetData>
  <mergeCells count="2">
    <mergeCell ref="P9:S9"/>
    <mergeCell ref="U9:X9"/>
  </mergeCells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19E7-3936-7545-BD5B-14241526F2AF}">
  <dimension ref="A2:DB51"/>
  <sheetViews>
    <sheetView tabSelected="1" topLeftCell="A30" zoomScale="200" zoomScaleNormal="200" workbookViewId="0">
      <selection activeCell="B2" sqref="B2"/>
    </sheetView>
  </sheetViews>
  <sheetFormatPr baseColWidth="10" defaultRowHeight="16"/>
  <cols>
    <col min="5" max="5" width="13.5" bestFit="1" customWidth="1"/>
    <col min="6" max="6" width="11.5" bestFit="1" customWidth="1"/>
  </cols>
  <sheetData>
    <row r="2" spans="1:106">
      <c r="A2" t="s">
        <v>30</v>
      </c>
      <c r="B2">
        <v>0.01</v>
      </c>
    </row>
    <row r="3" spans="1:106">
      <c r="B3">
        <f>+SQRT(B2)</f>
        <v>0.1</v>
      </c>
    </row>
    <row r="4" spans="1:106">
      <c r="E4" t="s">
        <v>31</v>
      </c>
    </row>
    <row r="5" spans="1:106">
      <c r="E5" t="s">
        <v>32</v>
      </c>
      <c r="F5">
        <v>0</v>
      </c>
      <c r="G5">
        <f>+F5+$B$2</f>
        <v>0.01</v>
      </c>
      <c r="H5">
        <f t="shared" ref="H5:BS5" si="0">+G5+$B$2</f>
        <v>0.02</v>
      </c>
      <c r="I5">
        <f t="shared" si="0"/>
        <v>0.03</v>
      </c>
      <c r="J5">
        <f t="shared" si="0"/>
        <v>0.04</v>
      </c>
      <c r="K5">
        <f t="shared" si="0"/>
        <v>0.05</v>
      </c>
      <c r="L5">
        <f t="shared" si="0"/>
        <v>6.0000000000000005E-2</v>
      </c>
      <c r="M5">
        <f t="shared" si="0"/>
        <v>7.0000000000000007E-2</v>
      </c>
      <c r="N5">
        <f t="shared" si="0"/>
        <v>0.08</v>
      </c>
      <c r="O5">
        <f t="shared" si="0"/>
        <v>0.09</v>
      </c>
      <c r="P5">
        <f t="shared" si="0"/>
        <v>9.9999999999999992E-2</v>
      </c>
      <c r="Q5">
        <f t="shared" si="0"/>
        <v>0.10999999999999999</v>
      </c>
      <c r="R5">
        <f t="shared" si="0"/>
        <v>0.11999999999999998</v>
      </c>
      <c r="S5">
        <f t="shared" si="0"/>
        <v>0.12999999999999998</v>
      </c>
      <c r="T5">
        <f t="shared" si="0"/>
        <v>0.13999999999999999</v>
      </c>
      <c r="U5">
        <f t="shared" si="0"/>
        <v>0.15</v>
      </c>
      <c r="V5">
        <f t="shared" si="0"/>
        <v>0.16</v>
      </c>
      <c r="W5">
        <f t="shared" si="0"/>
        <v>0.17</v>
      </c>
      <c r="X5">
        <f t="shared" si="0"/>
        <v>0.18000000000000002</v>
      </c>
      <c r="Y5">
        <f t="shared" si="0"/>
        <v>0.19000000000000003</v>
      </c>
      <c r="Z5">
        <f t="shared" si="0"/>
        <v>0.20000000000000004</v>
      </c>
      <c r="AA5">
        <f t="shared" si="0"/>
        <v>0.21000000000000005</v>
      </c>
      <c r="AB5">
        <f t="shared" si="0"/>
        <v>0.22000000000000006</v>
      </c>
      <c r="AC5">
        <f t="shared" si="0"/>
        <v>0.23000000000000007</v>
      </c>
      <c r="AD5">
        <f t="shared" si="0"/>
        <v>0.24000000000000007</v>
      </c>
      <c r="AE5">
        <f t="shared" si="0"/>
        <v>0.25000000000000006</v>
      </c>
      <c r="AF5">
        <f t="shared" si="0"/>
        <v>0.26000000000000006</v>
      </c>
      <c r="AG5">
        <f t="shared" si="0"/>
        <v>0.27000000000000007</v>
      </c>
      <c r="AH5">
        <f t="shared" si="0"/>
        <v>0.28000000000000008</v>
      </c>
      <c r="AI5">
        <f t="shared" si="0"/>
        <v>0.29000000000000009</v>
      </c>
      <c r="AJ5">
        <f t="shared" si="0"/>
        <v>0.3000000000000001</v>
      </c>
      <c r="AK5">
        <f t="shared" si="0"/>
        <v>0.31000000000000011</v>
      </c>
      <c r="AL5">
        <f t="shared" si="0"/>
        <v>0.32000000000000012</v>
      </c>
      <c r="AM5">
        <f t="shared" si="0"/>
        <v>0.33000000000000013</v>
      </c>
      <c r="AN5">
        <f t="shared" si="0"/>
        <v>0.34000000000000014</v>
      </c>
      <c r="AO5">
        <f>+AN5+$B$2</f>
        <v>0.35000000000000014</v>
      </c>
      <c r="AP5">
        <f t="shared" si="0"/>
        <v>0.36000000000000015</v>
      </c>
      <c r="AQ5">
        <f t="shared" si="0"/>
        <v>0.37000000000000016</v>
      </c>
      <c r="AR5">
        <f t="shared" si="0"/>
        <v>0.38000000000000017</v>
      </c>
      <c r="AS5">
        <f t="shared" si="0"/>
        <v>0.39000000000000018</v>
      </c>
      <c r="AT5">
        <f t="shared" si="0"/>
        <v>0.40000000000000019</v>
      </c>
      <c r="AU5">
        <f t="shared" si="0"/>
        <v>0.4100000000000002</v>
      </c>
      <c r="AV5">
        <f t="shared" si="0"/>
        <v>0.42000000000000021</v>
      </c>
      <c r="AW5">
        <f t="shared" si="0"/>
        <v>0.43000000000000022</v>
      </c>
      <c r="AX5">
        <f t="shared" si="0"/>
        <v>0.44000000000000022</v>
      </c>
      <c r="AY5">
        <f t="shared" si="0"/>
        <v>0.45000000000000023</v>
      </c>
      <c r="AZ5">
        <f t="shared" si="0"/>
        <v>0.46000000000000024</v>
      </c>
      <c r="BA5">
        <f t="shared" si="0"/>
        <v>0.47000000000000025</v>
      </c>
      <c r="BB5">
        <f t="shared" si="0"/>
        <v>0.48000000000000026</v>
      </c>
      <c r="BC5">
        <f t="shared" si="0"/>
        <v>0.49000000000000027</v>
      </c>
      <c r="BD5">
        <f t="shared" si="0"/>
        <v>0.50000000000000022</v>
      </c>
      <c r="BE5">
        <f t="shared" si="0"/>
        <v>0.51000000000000023</v>
      </c>
      <c r="BF5">
        <f t="shared" si="0"/>
        <v>0.52000000000000024</v>
      </c>
      <c r="BG5">
        <f t="shared" si="0"/>
        <v>0.53000000000000025</v>
      </c>
      <c r="BH5">
        <f t="shared" si="0"/>
        <v>0.54000000000000026</v>
      </c>
      <c r="BI5">
        <f t="shared" si="0"/>
        <v>0.55000000000000027</v>
      </c>
      <c r="BJ5">
        <f t="shared" si="0"/>
        <v>0.56000000000000028</v>
      </c>
      <c r="BK5">
        <f t="shared" si="0"/>
        <v>0.57000000000000028</v>
      </c>
      <c r="BL5">
        <f t="shared" si="0"/>
        <v>0.58000000000000029</v>
      </c>
      <c r="BM5">
        <f t="shared" si="0"/>
        <v>0.5900000000000003</v>
      </c>
      <c r="BN5">
        <f t="shared" si="0"/>
        <v>0.60000000000000031</v>
      </c>
      <c r="BO5">
        <f t="shared" si="0"/>
        <v>0.61000000000000032</v>
      </c>
      <c r="BP5">
        <f>+BO5+$B$2</f>
        <v>0.62000000000000033</v>
      </c>
      <c r="BQ5">
        <f t="shared" si="0"/>
        <v>0.63000000000000034</v>
      </c>
      <c r="BR5">
        <f t="shared" si="0"/>
        <v>0.64000000000000035</v>
      </c>
      <c r="BS5">
        <f t="shared" si="0"/>
        <v>0.65000000000000036</v>
      </c>
      <c r="BT5">
        <f t="shared" ref="BT5:CM5" si="1">+BS5+$B$2</f>
        <v>0.66000000000000036</v>
      </c>
      <c r="BU5">
        <f t="shared" si="1"/>
        <v>0.67000000000000037</v>
      </c>
      <c r="BV5">
        <f t="shared" si="1"/>
        <v>0.68000000000000038</v>
      </c>
      <c r="BW5">
        <f t="shared" si="1"/>
        <v>0.69000000000000039</v>
      </c>
      <c r="BX5">
        <f t="shared" si="1"/>
        <v>0.7000000000000004</v>
      </c>
      <c r="BY5">
        <f t="shared" si="1"/>
        <v>0.71000000000000041</v>
      </c>
      <c r="BZ5">
        <f t="shared" si="1"/>
        <v>0.72000000000000042</v>
      </c>
      <c r="CA5">
        <f t="shared" si="1"/>
        <v>0.73000000000000043</v>
      </c>
      <c r="CB5">
        <f t="shared" si="1"/>
        <v>0.74000000000000044</v>
      </c>
      <c r="CC5">
        <f t="shared" si="1"/>
        <v>0.75000000000000044</v>
      </c>
      <c r="CD5">
        <f t="shared" si="1"/>
        <v>0.76000000000000045</v>
      </c>
      <c r="CE5">
        <f t="shared" si="1"/>
        <v>0.77000000000000046</v>
      </c>
      <c r="CF5">
        <f t="shared" si="1"/>
        <v>0.78000000000000047</v>
      </c>
      <c r="CG5">
        <f t="shared" si="1"/>
        <v>0.79000000000000048</v>
      </c>
      <c r="CH5">
        <f t="shared" si="1"/>
        <v>0.80000000000000049</v>
      </c>
      <c r="CI5">
        <f t="shared" si="1"/>
        <v>0.8100000000000005</v>
      </c>
      <c r="CJ5">
        <f t="shared" si="1"/>
        <v>0.82000000000000051</v>
      </c>
      <c r="CK5">
        <f t="shared" si="1"/>
        <v>0.83000000000000052</v>
      </c>
      <c r="CL5">
        <f t="shared" si="1"/>
        <v>0.84000000000000052</v>
      </c>
      <c r="CM5">
        <f t="shared" si="1"/>
        <v>0.85000000000000053</v>
      </c>
      <c r="CN5">
        <f>+CM5+$B$2</f>
        <v>0.86000000000000054</v>
      </c>
      <c r="CO5">
        <f t="shared" ref="CO5:CW5" si="2">+CN5+$B$2</f>
        <v>0.87000000000000055</v>
      </c>
      <c r="CP5">
        <f t="shared" si="2"/>
        <v>0.88000000000000056</v>
      </c>
      <c r="CQ5">
        <f t="shared" si="2"/>
        <v>0.89000000000000057</v>
      </c>
      <c r="CR5">
        <f t="shared" si="2"/>
        <v>0.90000000000000058</v>
      </c>
      <c r="CS5">
        <f t="shared" si="2"/>
        <v>0.91000000000000059</v>
      </c>
      <c r="CT5">
        <f t="shared" si="2"/>
        <v>0.9200000000000006</v>
      </c>
      <c r="CU5">
        <f t="shared" si="2"/>
        <v>0.9300000000000006</v>
      </c>
      <c r="CV5">
        <f t="shared" si="2"/>
        <v>0.94000000000000061</v>
      </c>
      <c r="CW5">
        <f t="shared" si="2"/>
        <v>0.95000000000000062</v>
      </c>
      <c r="CX5">
        <f>+CW5+$B$2</f>
        <v>0.96000000000000063</v>
      </c>
      <c r="CY5">
        <f t="shared" ref="CY5:DB5" si="3">+CX5+$B$2</f>
        <v>0.97000000000000064</v>
      </c>
      <c r="CZ5">
        <f t="shared" si="3"/>
        <v>0.98000000000000065</v>
      </c>
      <c r="DA5">
        <f t="shared" si="3"/>
        <v>0.99000000000000066</v>
      </c>
      <c r="DB5">
        <f t="shared" si="3"/>
        <v>1.0000000000000007</v>
      </c>
    </row>
    <row r="6" spans="1:106">
      <c r="E6">
        <v>1</v>
      </c>
      <c r="F6">
        <v>0</v>
      </c>
      <c r="G6">
        <f ca="1">+F6+$B$3*_xlfn.NORM.INV(RAND(),0,1)</f>
        <v>5.6719292748805376E-2</v>
      </c>
      <c r="H6">
        <f t="shared" ref="H6:BS7" ca="1" si="4">+G6+$B$3*_xlfn.NORM.INV(RAND(),0,1)</f>
        <v>9.0540064156476474E-2</v>
      </c>
      <c r="I6">
        <f t="shared" ca="1" si="4"/>
        <v>4.001205261342089E-2</v>
      </c>
      <c r="J6">
        <f t="shared" ca="1" si="4"/>
        <v>8.5853113163799538E-2</v>
      </c>
      <c r="K6">
        <f t="shared" ca="1" si="4"/>
        <v>8.584501734750602E-3</v>
      </c>
      <c r="L6">
        <f t="shared" ca="1" si="4"/>
        <v>-0.13386292466457417</v>
      </c>
      <c r="M6">
        <f t="shared" ca="1" si="4"/>
        <v>-0.15095863129195453</v>
      </c>
      <c r="N6">
        <f t="shared" ca="1" si="4"/>
        <v>-0.20544546891157209</v>
      </c>
      <c r="O6">
        <f t="shared" ca="1" si="4"/>
        <v>-9.5622892857343725E-2</v>
      </c>
      <c r="P6">
        <f t="shared" ca="1" si="4"/>
        <v>-0.1128775573354812</v>
      </c>
      <c r="Q6">
        <f t="shared" ca="1" si="4"/>
        <v>1.0790033724371664E-2</v>
      </c>
      <c r="R6">
        <f t="shared" ca="1" si="4"/>
        <v>9.4246725709070667E-3</v>
      </c>
      <c r="S6">
        <f t="shared" ca="1" si="4"/>
        <v>-0.11326369620059354</v>
      </c>
      <c r="T6">
        <f t="shared" ca="1" si="4"/>
        <v>-0.12181087681510959</v>
      </c>
      <c r="U6">
        <f t="shared" ca="1" si="4"/>
        <v>-0.27657080245656718</v>
      </c>
      <c r="V6">
        <f t="shared" ca="1" si="4"/>
        <v>-0.25869662442108449</v>
      </c>
      <c r="W6">
        <f t="shared" ca="1" si="4"/>
        <v>-0.34629649109148125</v>
      </c>
      <c r="X6">
        <f t="shared" ca="1" si="4"/>
        <v>-0.29378684974294106</v>
      </c>
      <c r="Y6">
        <f t="shared" ca="1" si="4"/>
        <v>-0.35815985214696083</v>
      </c>
      <c r="Z6">
        <f t="shared" ca="1" si="4"/>
        <v>-0.35291368273487811</v>
      </c>
      <c r="AA6">
        <f t="shared" ca="1" si="4"/>
        <v>-0.42585173068861931</v>
      </c>
      <c r="AB6">
        <f t="shared" ca="1" si="4"/>
        <v>-0.3469056084873906</v>
      </c>
      <c r="AC6">
        <f t="shared" ca="1" si="4"/>
        <v>-0.38952266260938878</v>
      </c>
      <c r="AD6">
        <f t="shared" ca="1" si="4"/>
        <v>-0.32750279576136904</v>
      </c>
      <c r="AE6">
        <f t="shared" ca="1" si="4"/>
        <v>-0.30214989428135136</v>
      </c>
      <c r="AF6">
        <f t="shared" ca="1" si="4"/>
        <v>-0.49088576736292378</v>
      </c>
      <c r="AG6">
        <f t="shared" ca="1" si="4"/>
        <v>-0.37972629757919207</v>
      </c>
      <c r="AH6">
        <f t="shared" ca="1" si="4"/>
        <v>-0.28976135636151956</v>
      </c>
      <c r="AI6">
        <f t="shared" ca="1" si="4"/>
        <v>-0.51595909262653805</v>
      </c>
      <c r="AJ6">
        <f t="shared" ca="1" si="4"/>
        <v>-0.35846824380969</v>
      </c>
      <c r="AK6">
        <f t="shared" ca="1" si="4"/>
        <v>-0.35250077929250151</v>
      </c>
      <c r="AL6">
        <f t="shared" ca="1" si="4"/>
        <v>-0.48191845421550106</v>
      </c>
      <c r="AM6">
        <f t="shared" ca="1" si="4"/>
        <v>-0.46028160678381125</v>
      </c>
      <c r="AN6">
        <f t="shared" ca="1" si="4"/>
        <v>-0.3879927738129908</v>
      </c>
      <c r="AO6">
        <f t="shared" ca="1" si="4"/>
        <v>-0.32509196484105207</v>
      </c>
      <c r="AP6">
        <f t="shared" ca="1" si="4"/>
        <v>-0.27959777118981177</v>
      </c>
      <c r="AQ6">
        <f t="shared" ca="1" si="4"/>
        <v>-0.34897757419203018</v>
      </c>
      <c r="AR6">
        <f t="shared" ca="1" si="4"/>
        <v>-0.29810477475451691</v>
      </c>
      <c r="AS6">
        <f t="shared" ca="1" si="4"/>
        <v>-0.40039387993480929</v>
      </c>
      <c r="AT6">
        <f t="shared" ca="1" si="4"/>
        <v>-0.39370694284128621</v>
      </c>
      <c r="AU6">
        <f t="shared" ca="1" si="4"/>
        <v>-0.34181431667905343</v>
      </c>
      <c r="AV6">
        <f t="shared" ca="1" si="4"/>
        <v>-0.35099075022891973</v>
      </c>
      <c r="AW6">
        <f t="shared" ca="1" si="4"/>
        <v>-0.36730308358569197</v>
      </c>
      <c r="AX6">
        <f t="shared" ca="1" si="4"/>
        <v>-0.52096880781409038</v>
      </c>
      <c r="AY6">
        <f t="shared" ca="1" si="4"/>
        <v>-0.50955930353563117</v>
      </c>
      <c r="AZ6">
        <f t="shared" ca="1" si="4"/>
        <v>-0.43786175233711455</v>
      </c>
      <c r="BA6">
        <f t="shared" ca="1" si="4"/>
        <v>-0.32336534450678917</v>
      </c>
      <c r="BB6">
        <f t="shared" ca="1" si="4"/>
        <v>-0.39671359765557157</v>
      </c>
      <c r="BC6">
        <f t="shared" ca="1" si="4"/>
        <v>-0.38996074142185677</v>
      </c>
      <c r="BD6">
        <f t="shared" ca="1" si="4"/>
        <v>-0.37893090388801465</v>
      </c>
      <c r="BE6">
        <f t="shared" ca="1" si="4"/>
        <v>-0.49768000458091122</v>
      </c>
      <c r="BF6">
        <f t="shared" ca="1" si="4"/>
        <v>-0.48262711659732543</v>
      </c>
      <c r="BG6">
        <f t="shared" ca="1" si="4"/>
        <v>-0.56662007959424132</v>
      </c>
      <c r="BH6">
        <f t="shared" ca="1" si="4"/>
        <v>-0.51107443238653949</v>
      </c>
      <c r="BI6">
        <f t="shared" ca="1" si="4"/>
        <v>-0.55042132460462845</v>
      </c>
      <c r="BJ6">
        <f t="shared" ca="1" si="4"/>
        <v>-0.58138095323456618</v>
      </c>
      <c r="BK6">
        <f t="shared" ca="1" si="4"/>
        <v>-0.60097422969325232</v>
      </c>
      <c r="BL6">
        <f t="shared" ca="1" si="4"/>
        <v>-0.53265009605329117</v>
      </c>
      <c r="BM6">
        <f t="shared" ca="1" si="4"/>
        <v>-0.36206016882798309</v>
      </c>
      <c r="BN6">
        <f t="shared" ca="1" si="4"/>
        <v>-0.36282211182594798</v>
      </c>
      <c r="BO6">
        <f t="shared" ca="1" si="4"/>
        <v>-0.42155313195194155</v>
      </c>
      <c r="BP6">
        <f t="shared" ca="1" si="4"/>
        <v>-0.52876771004892276</v>
      </c>
      <c r="BQ6">
        <f t="shared" ca="1" si="4"/>
        <v>-0.64929367792266168</v>
      </c>
      <c r="BR6">
        <f t="shared" ca="1" si="4"/>
        <v>-0.5920233008822815</v>
      </c>
      <c r="BS6">
        <f t="shared" ca="1" si="4"/>
        <v>-0.5964640018653935</v>
      </c>
      <c r="BT6">
        <f t="shared" ref="BT6:DB10" ca="1" si="5">+BS6+$B$3*_xlfn.NORM.INV(RAND(),0,1)</f>
        <v>-0.55830220477928372</v>
      </c>
      <c r="BU6">
        <f t="shared" ca="1" si="5"/>
        <v>-0.4906068929391969</v>
      </c>
      <c r="BV6">
        <f t="shared" ca="1" si="5"/>
        <v>-0.40908039603365343</v>
      </c>
      <c r="BW6">
        <f t="shared" ca="1" si="5"/>
        <v>-0.2558262541597166</v>
      </c>
      <c r="BX6">
        <f t="shared" ca="1" si="5"/>
        <v>-0.41659768046031964</v>
      </c>
      <c r="BY6">
        <f t="shared" ca="1" si="5"/>
        <v>-0.30362913236506706</v>
      </c>
      <c r="BZ6">
        <f t="shared" ca="1" si="5"/>
        <v>-0.6016631854308736</v>
      </c>
      <c r="CA6">
        <f t="shared" ca="1" si="5"/>
        <v>-0.64477215141424016</v>
      </c>
      <c r="CB6">
        <f t="shared" ca="1" si="5"/>
        <v>-0.56328319827577844</v>
      </c>
      <c r="CC6">
        <f t="shared" ca="1" si="5"/>
        <v>-0.75544758345812968</v>
      </c>
      <c r="CD6">
        <f t="shared" ca="1" si="5"/>
        <v>-0.78160948932732</v>
      </c>
      <c r="CE6">
        <f t="shared" ca="1" si="5"/>
        <v>-0.61112393979448687</v>
      </c>
      <c r="CF6">
        <f t="shared" ca="1" si="5"/>
        <v>-0.78104587708310169</v>
      </c>
      <c r="CG6">
        <f t="shared" ca="1" si="5"/>
        <v>-0.6223320549682263</v>
      </c>
      <c r="CH6">
        <f t="shared" ca="1" si="5"/>
        <v>-0.63633351533749316</v>
      </c>
      <c r="CI6">
        <f t="shared" ca="1" si="5"/>
        <v>-0.73496602015100254</v>
      </c>
      <c r="CJ6">
        <f t="shared" ca="1" si="5"/>
        <v>-0.87365221056537712</v>
      </c>
      <c r="CK6">
        <f t="shared" ca="1" si="5"/>
        <v>-0.95835593108754669</v>
      </c>
      <c r="CL6">
        <f t="shared" ca="1" si="5"/>
        <v>-0.96708821852075866</v>
      </c>
      <c r="CM6">
        <f t="shared" ca="1" si="5"/>
        <v>-1.1054194980934238</v>
      </c>
      <c r="CN6">
        <f t="shared" ca="1" si="5"/>
        <v>-1.0161767408011213</v>
      </c>
      <c r="CO6">
        <f t="shared" ca="1" si="5"/>
        <v>-1.0903703224291812</v>
      </c>
      <c r="CP6">
        <f t="shared" ca="1" si="5"/>
        <v>-0.97196641353478841</v>
      </c>
      <c r="CQ6">
        <f t="shared" ca="1" si="5"/>
        <v>-0.8946074246126694</v>
      </c>
      <c r="CR6">
        <f t="shared" ca="1" si="5"/>
        <v>-1.0455951288261176</v>
      </c>
      <c r="CS6">
        <f t="shared" ca="1" si="5"/>
        <v>-0.99395383441695839</v>
      </c>
      <c r="CT6">
        <f t="shared" ca="1" si="5"/>
        <v>-0.8570452778861527</v>
      </c>
      <c r="CU6">
        <f t="shared" ca="1" si="5"/>
        <v>-0.69904872663563533</v>
      </c>
      <c r="CV6">
        <f t="shared" ca="1" si="5"/>
        <v>-0.75604611619120188</v>
      </c>
      <c r="CW6">
        <f t="shared" ca="1" si="5"/>
        <v>-0.76256744550142652</v>
      </c>
      <c r="CX6">
        <f t="shared" ca="1" si="5"/>
        <v>-0.71641828964706722</v>
      </c>
      <c r="CY6">
        <f t="shared" ca="1" si="5"/>
        <v>-0.76440938034712969</v>
      </c>
      <c r="CZ6">
        <f t="shared" ca="1" si="5"/>
        <v>-0.65435833528295828</v>
      </c>
      <c r="DA6">
        <f t="shared" ca="1" si="5"/>
        <v>-0.68778797025212901</v>
      </c>
      <c r="DB6">
        <f t="shared" ca="1" si="5"/>
        <v>-0.53478053133457371</v>
      </c>
    </row>
    <row r="7" spans="1:106">
      <c r="E7">
        <v>2</v>
      </c>
      <c r="F7">
        <v>0</v>
      </c>
      <c r="G7">
        <f t="shared" ref="G7:V15" ca="1" si="6">+F7+$B$3*_xlfn.NORM.INV(RAND(),0,1)</f>
        <v>0.10337404057515065</v>
      </c>
      <c r="H7">
        <f t="shared" ca="1" si="6"/>
        <v>0.19666977078277925</v>
      </c>
      <c r="I7">
        <f t="shared" ca="1" si="6"/>
        <v>0.17578317998542908</v>
      </c>
      <c r="J7">
        <f t="shared" ca="1" si="6"/>
        <v>0.14913804434495295</v>
      </c>
      <c r="K7">
        <f t="shared" ca="1" si="6"/>
        <v>0.12948610582972261</v>
      </c>
      <c r="L7">
        <f t="shared" ca="1" si="6"/>
        <v>1.9597379436072038E-2</v>
      </c>
      <c r="M7">
        <f t="shared" ca="1" si="6"/>
        <v>2.9065015655581984E-2</v>
      </c>
      <c r="N7">
        <f t="shared" ca="1" si="6"/>
        <v>2.9842748223108437E-2</v>
      </c>
      <c r="O7">
        <f t="shared" ca="1" si="6"/>
        <v>6.7774168677744509E-3</v>
      </c>
      <c r="P7">
        <f t="shared" ca="1" si="6"/>
        <v>-0.11956750193100063</v>
      </c>
      <c r="Q7">
        <f t="shared" ca="1" si="6"/>
        <v>-7.3062110843987838E-2</v>
      </c>
      <c r="R7">
        <f t="shared" ca="1" si="6"/>
        <v>-9.8122725781822212E-3</v>
      </c>
      <c r="S7">
        <f t="shared" ca="1" si="6"/>
        <v>-5.368184044964143E-2</v>
      </c>
      <c r="T7">
        <f t="shared" ca="1" si="6"/>
        <v>5.717589217299876E-2</v>
      </c>
      <c r="U7">
        <f t="shared" ca="1" si="6"/>
        <v>1.7600187404930467E-2</v>
      </c>
      <c r="V7">
        <f t="shared" ca="1" si="6"/>
        <v>0.1239943586093757</v>
      </c>
      <c r="W7">
        <f t="shared" ca="1" si="4"/>
        <v>0.29679569702815256</v>
      </c>
      <c r="X7">
        <f t="shared" ca="1" si="4"/>
        <v>0.23815511147722604</v>
      </c>
      <c r="Y7">
        <f t="shared" ca="1" si="4"/>
        <v>-9.4117905054789397E-3</v>
      </c>
      <c r="Z7">
        <f t="shared" ca="1" si="4"/>
        <v>-3.4198730314409842E-2</v>
      </c>
      <c r="AA7">
        <f t="shared" ca="1" si="4"/>
        <v>-0.12766934216227493</v>
      </c>
      <c r="AB7">
        <f t="shared" ca="1" si="4"/>
        <v>-0.25197318002349078</v>
      </c>
      <c r="AC7">
        <f t="shared" ca="1" si="4"/>
        <v>-0.35338986834962816</v>
      </c>
      <c r="AD7">
        <f t="shared" ca="1" si="4"/>
        <v>-0.29340128921148589</v>
      </c>
      <c r="AE7">
        <f t="shared" ca="1" si="4"/>
        <v>-0.43220606661661209</v>
      </c>
      <c r="AF7">
        <f t="shared" ca="1" si="4"/>
        <v>-0.31525569807894049</v>
      </c>
      <c r="AG7">
        <f t="shared" ca="1" si="4"/>
        <v>-0.35010790059361546</v>
      </c>
      <c r="AH7">
        <f t="shared" ca="1" si="4"/>
        <v>-0.21410447391186019</v>
      </c>
      <c r="AI7">
        <f t="shared" ca="1" si="4"/>
        <v>-0.3774844799963345</v>
      </c>
      <c r="AJ7">
        <f t="shared" ca="1" si="4"/>
        <v>-0.45732383834408563</v>
      </c>
      <c r="AK7">
        <f t="shared" ca="1" si="4"/>
        <v>-0.35469800305243993</v>
      </c>
      <c r="AL7">
        <f t="shared" ca="1" si="4"/>
        <v>-0.32289184429519441</v>
      </c>
      <c r="AM7">
        <f t="shared" ca="1" si="4"/>
        <v>-0.33677187539676051</v>
      </c>
      <c r="AN7">
        <f t="shared" ca="1" si="4"/>
        <v>-0.37924949781872896</v>
      </c>
      <c r="AO7">
        <f t="shared" ca="1" si="4"/>
        <v>-0.30410168305805424</v>
      </c>
      <c r="AP7">
        <f t="shared" ca="1" si="4"/>
        <v>-0.31119048128382204</v>
      </c>
      <c r="AQ7">
        <f t="shared" ca="1" si="4"/>
        <v>-0.35343722727768506</v>
      </c>
      <c r="AR7">
        <f t="shared" ca="1" si="4"/>
        <v>-0.45396983381749501</v>
      </c>
      <c r="AS7">
        <f t="shared" ca="1" si="4"/>
        <v>-0.49110735279551115</v>
      </c>
      <c r="AT7">
        <f t="shared" ca="1" si="4"/>
        <v>-0.29430780043538046</v>
      </c>
      <c r="AU7">
        <f t="shared" ca="1" si="4"/>
        <v>-0.3449574770023407</v>
      </c>
      <c r="AV7">
        <f t="shared" ca="1" si="4"/>
        <v>-0.15801148901164735</v>
      </c>
      <c r="AW7">
        <f t="shared" ca="1" si="4"/>
        <v>-6.0007125689985619E-2</v>
      </c>
      <c r="AX7">
        <f t="shared" ca="1" si="4"/>
        <v>-0.10891500281550612</v>
      </c>
      <c r="AY7">
        <f t="shared" ca="1" si="4"/>
        <v>-0.18738744390655201</v>
      </c>
      <c r="AZ7">
        <f t="shared" ca="1" si="4"/>
        <v>-0.1427798163686923</v>
      </c>
      <c r="BA7">
        <f t="shared" ca="1" si="4"/>
        <v>-0.25146608562529338</v>
      </c>
      <c r="BB7">
        <f t="shared" ca="1" si="4"/>
        <v>-0.20808720203021777</v>
      </c>
      <c r="BC7">
        <f t="shared" ca="1" si="4"/>
        <v>-0.28202466382933139</v>
      </c>
      <c r="BD7">
        <f t="shared" ca="1" si="4"/>
        <v>-0.30393321659708433</v>
      </c>
      <c r="BE7">
        <f t="shared" ca="1" si="4"/>
        <v>-0.22381817792225395</v>
      </c>
      <c r="BF7">
        <f t="shared" ca="1" si="4"/>
        <v>-0.17665735626487591</v>
      </c>
      <c r="BG7">
        <f t="shared" ca="1" si="4"/>
        <v>-0.17193905253035688</v>
      </c>
      <c r="BH7">
        <f t="shared" ca="1" si="4"/>
        <v>-0.27081581714460512</v>
      </c>
      <c r="BI7">
        <f t="shared" ca="1" si="4"/>
        <v>-9.6523750207009901E-2</v>
      </c>
      <c r="BJ7">
        <f t="shared" ca="1" si="4"/>
        <v>-0.2762494002477861</v>
      </c>
      <c r="BK7">
        <f t="shared" ca="1" si="4"/>
        <v>-0.34409328618763579</v>
      </c>
      <c r="BL7">
        <f t="shared" ca="1" si="4"/>
        <v>-0.46178659115572029</v>
      </c>
      <c r="BM7">
        <f t="shared" ca="1" si="4"/>
        <v>-0.29614331359358081</v>
      </c>
      <c r="BN7">
        <f t="shared" ca="1" si="4"/>
        <v>-0.28389774260980427</v>
      </c>
      <c r="BO7">
        <f t="shared" ca="1" si="4"/>
        <v>-0.22050264044256143</v>
      </c>
      <c r="BP7">
        <f t="shared" ca="1" si="4"/>
        <v>-0.21769811834306443</v>
      </c>
      <c r="BQ7">
        <f t="shared" ca="1" si="4"/>
        <v>-0.25342669609757151</v>
      </c>
      <c r="BR7">
        <f t="shared" ca="1" si="4"/>
        <v>-0.36594301049947509</v>
      </c>
      <c r="BS7">
        <f t="shared" ca="1" si="4"/>
        <v>-0.46322315793275676</v>
      </c>
      <c r="BT7">
        <f t="shared" ca="1" si="5"/>
        <v>-0.44347336379850327</v>
      </c>
      <c r="BU7">
        <f t="shared" ca="1" si="5"/>
        <v>-0.38760474653680876</v>
      </c>
      <c r="BV7">
        <f t="shared" ca="1" si="5"/>
        <v>-0.44646676068700769</v>
      </c>
      <c r="BW7">
        <f t="shared" ca="1" si="5"/>
        <v>-0.36461631775478709</v>
      </c>
      <c r="BX7">
        <f t="shared" ca="1" si="5"/>
        <v>-0.4178644260022677</v>
      </c>
      <c r="BY7">
        <f t="shared" ca="1" si="5"/>
        <v>-0.44800474801440798</v>
      </c>
      <c r="BZ7">
        <f t="shared" ca="1" si="5"/>
        <v>-0.54317412316854141</v>
      </c>
      <c r="CA7">
        <f t="shared" ca="1" si="5"/>
        <v>-0.44794387435680794</v>
      </c>
      <c r="CB7">
        <f t="shared" ca="1" si="5"/>
        <v>-0.26601039594866804</v>
      </c>
      <c r="CC7">
        <f t="shared" ca="1" si="5"/>
        <v>-0.37625731033728382</v>
      </c>
      <c r="CD7">
        <f t="shared" ca="1" si="5"/>
        <v>-0.41194674283462174</v>
      </c>
      <c r="CE7">
        <f t="shared" ca="1" si="5"/>
        <v>-0.3806352295310263</v>
      </c>
      <c r="CF7">
        <f t="shared" ca="1" si="5"/>
        <v>-0.2800409893608703</v>
      </c>
      <c r="CG7">
        <f t="shared" ca="1" si="5"/>
        <v>-0.39516946457009733</v>
      </c>
      <c r="CH7">
        <f t="shared" ca="1" si="5"/>
        <v>-3.7278438353354537E-2</v>
      </c>
      <c r="CI7">
        <f t="shared" ca="1" si="5"/>
        <v>0.11007355530747295</v>
      </c>
      <c r="CJ7">
        <f t="shared" ca="1" si="5"/>
        <v>7.5264404690978559E-2</v>
      </c>
      <c r="CK7">
        <f t="shared" ca="1" si="5"/>
        <v>0.13716879746910526</v>
      </c>
      <c r="CL7">
        <f t="shared" ca="1" si="5"/>
        <v>9.4694973393698478E-2</v>
      </c>
      <c r="CM7">
        <f t="shared" ca="1" si="5"/>
        <v>3.2544753031817503E-3</v>
      </c>
      <c r="CN7">
        <f t="shared" ca="1" si="5"/>
        <v>7.7771250167083583E-2</v>
      </c>
      <c r="CO7">
        <f t="shared" ca="1" si="5"/>
        <v>3.4805836417593758E-2</v>
      </c>
      <c r="CP7">
        <f t="shared" ca="1" si="5"/>
        <v>8.7966172473575216E-2</v>
      </c>
      <c r="CQ7">
        <f t="shared" ca="1" si="5"/>
        <v>0.11206061826979162</v>
      </c>
      <c r="CR7">
        <f t="shared" ca="1" si="5"/>
        <v>1.93056853132169E-2</v>
      </c>
      <c r="CS7">
        <f t="shared" ca="1" si="5"/>
        <v>-2.7624158384068953E-2</v>
      </c>
      <c r="CT7">
        <f t="shared" ca="1" si="5"/>
        <v>-0.17372398945263998</v>
      </c>
      <c r="CU7">
        <f t="shared" ca="1" si="5"/>
        <v>-8.4482764566709972E-2</v>
      </c>
      <c r="CV7">
        <f t="shared" ca="1" si="5"/>
        <v>-6.5988442431021865E-2</v>
      </c>
      <c r="CW7">
        <f t="shared" ca="1" si="5"/>
        <v>4.8388013063636104E-2</v>
      </c>
      <c r="CX7">
        <f t="shared" ca="1" si="5"/>
        <v>7.8437183794579216E-2</v>
      </c>
      <c r="CY7">
        <f t="shared" ca="1" si="5"/>
        <v>0.10932892407484573</v>
      </c>
      <c r="CZ7">
        <f t="shared" ca="1" si="5"/>
        <v>4.5779733522615232E-2</v>
      </c>
      <c r="DA7">
        <f t="shared" ca="1" si="5"/>
        <v>0.14418068291071545</v>
      </c>
      <c r="DB7">
        <f t="shared" ca="1" si="5"/>
        <v>0.19405597543546288</v>
      </c>
    </row>
    <row r="8" spans="1:106">
      <c r="E8">
        <v>3</v>
      </c>
      <c r="F8">
        <v>0</v>
      </c>
      <c r="G8">
        <f t="shared" ca="1" si="6"/>
        <v>-9.6031610261858052E-2</v>
      </c>
      <c r="H8">
        <f t="shared" ref="H8:BS11" ca="1" si="7">+G8+$B$3*_xlfn.NORM.INV(RAND(),0,1)</f>
        <v>-0.10952608995066554</v>
      </c>
      <c r="I8">
        <f t="shared" ca="1" si="7"/>
        <v>-0.19380181544690236</v>
      </c>
      <c r="J8">
        <f t="shared" ca="1" si="7"/>
        <v>-0.16108947608360857</v>
      </c>
      <c r="K8">
        <f t="shared" ca="1" si="7"/>
        <v>-0.15037287591564166</v>
      </c>
      <c r="L8">
        <f t="shared" ca="1" si="7"/>
        <v>-0.14734624976433527</v>
      </c>
      <c r="M8">
        <f t="shared" ca="1" si="7"/>
        <v>-0.1529543797944207</v>
      </c>
      <c r="N8">
        <f t="shared" ca="1" si="7"/>
        <v>3.8904227395206353E-2</v>
      </c>
      <c r="O8">
        <f t="shared" ca="1" si="7"/>
        <v>0.15922051028271972</v>
      </c>
      <c r="P8">
        <f t="shared" ca="1" si="7"/>
        <v>0.17186490484020725</v>
      </c>
      <c r="Q8">
        <f t="shared" ca="1" si="7"/>
        <v>2.7939776845282288E-2</v>
      </c>
      <c r="R8">
        <f t="shared" ca="1" si="7"/>
        <v>9.6290050142235878E-2</v>
      </c>
      <c r="S8">
        <f t="shared" ca="1" si="7"/>
        <v>0.13459343627484455</v>
      </c>
      <c r="T8">
        <f t="shared" ca="1" si="7"/>
        <v>0.20731806129491842</v>
      </c>
      <c r="U8">
        <f t="shared" ca="1" si="7"/>
        <v>0.23709359938972055</v>
      </c>
      <c r="V8">
        <f t="shared" ca="1" si="7"/>
        <v>0.18997945831833857</v>
      </c>
      <c r="W8">
        <f t="shared" ca="1" si="7"/>
        <v>0.17159150602688394</v>
      </c>
      <c r="X8">
        <f t="shared" ca="1" si="7"/>
        <v>0.18274620763038457</v>
      </c>
      <c r="Y8">
        <f t="shared" ca="1" si="7"/>
        <v>0.19944199691447981</v>
      </c>
      <c r="Z8">
        <f t="shared" ca="1" si="7"/>
        <v>0.44043544023533898</v>
      </c>
      <c r="AA8">
        <f t="shared" ca="1" si="7"/>
        <v>0.56125839458198146</v>
      </c>
      <c r="AB8">
        <f t="shared" ca="1" si="7"/>
        <v>0.50665382192011676</v>
      </c>
      <c r="AC8">
        <f t="shared" ca="1" si="7"/>
        <v>0.60359102937201259</v>
      </c>
      <c r="AD8">
        <f t="shared" ca="1" si="7"/>
        <v>0.7222224670534968</v>
      </c>
      <c r="AE8">
        <f t="shared" ca="1" si="7"/>
        <v>0.71104836875475774</v>
      </c>
      <c r="AF8">
        <f t="shared" ca="1" si="7"/>
        <v>0.66214644138544809</v>
      </c>
      <c r="AG8">
        <f t="shared" ca="1" si="7"/>
        <v>0.66570561064159206</v>
      </c>
      <c r="AH8">
        <f t="shared" ca="1" si="7"/>
        <v>0.67748918306265971</v>
      </c>
      <c r="AI8">
        <f t="shared" ca="1" si="7"/>
        <v>0.82997117736396531</v>
      </c>
      <c r="AJ8">
        <f t="shared" ca="1" si="7"/>
        <v>0.71694232518949419</v>
      </c>
      <c r="AK8">
        <f t="shared" ca="1" si="7"/>
        <v>0.62672157575256415</v>
      </c>
      <c r="AL8">
        <f t="shared" ca="1" si="7"/>
        <v>0.57512268012219592</v>
      </c>
      <c r="AM8">
        <f t="shared" ca="1" si="7"/>
        <v>0.56883498329652171</v>
      </c>
      <c r="AN8">
        <f t="shared" ca="1" si="7"/>
        <v>0.49581292211731209</v>
      </c>
      <c r="AO8">
        <f t="shared" ca="1" si="7"/>
        <v>0.48502424331482491</v>
      </c>
      <c r="AP8">
        <f t="shared" ca="1" si="7"/>
        <v>0.58908882958710485</v>
      </c>
      <c r="AQ8">
        <f t="shared" ca="1" si="7"/>
        <v>0.49930110176264642</v>
      </c>
      <c r="AR8">
        <f t="shared" ca="1" si="7"/>
        <v>0.47020556930595298</v>
      </c>
      <c r="AS8">
        <f t="shared" ca="1" si="7"/>
        <v>0.47399166212685234</v>
      </c>
      <c r="AT8">
        <f t="shared" ca="1" si="7"/>
        <v>0.27284612662165197</v>
      </c>
      <c r="AU8">
        <f t="shared" ca="1" si="7"/>
        <v>0.3556859484764765</v>
      </c>
      <c r="AV8">
        <f t="shared" ca="1" si="7"/>
        <v>0.51664482256301181</v>
      </c>
      <c r="AW8">
        <f t="shared" ca="1" si="7"/>
        <v>0.53381254063377981</v>
      </c>
      <c r="AX8">
        <f t="shared" ca="1" si="7"/>
        <v>0.51101215486792839</v>
      </c>
      <c r="AY8">
        <f t="shared" ca="1" si="7"/>
        <v>0.49265915802178456</v>
      </c>
      <c r="AZ8">
        <f t="shared" ca="1" si="7"/>
        <v>0.48503467892016089</v>
      </c>
      <c r="BA8">
        <f t="shared" ca="1" si="7"/>
        <v>0.55335566591180252</v>
      </c>
      <c r="BB8">
        <f t="shared" ca="1" si="7"/>
        <v>0.57852612323908492</v>
      </c>
      <c r="BC8">
        <f t="shared" ca="1" si="7"/>
        <v>0.66753827161230606</v>
      </c>
      <c r="BD8">
        <f t="shared" ca="1" si="7"/>
        <v>0.66694038696247715</v>
      </c>
      <c r="BE8">
        <f t="shared" ca="1" si="7"/>
        <v>0.74183912635377114</v>
      </c>
      <c r="BF8">
        <f t="shared" ca="1" si="7"/>
        <v>0.69259190427867612</v>
      </c>
      <c r="BG8">
        <f t="shared" ca="1" si="7"/>
        <v>0.64908956457059996</v>
      </c>
      <c r="BH8">
        <f t="shared" ca="1" si="7"/>
        <v>0.60012015796177509</v>
      </c>
      <c r="BI8">
        <f t="shared" ca="1" si="7"/>
        <v>0.52717025915364213</v>
      </c>
      <c r="BJ8">
        <f t="shared" ca="1" si="7"/>
        <v>0.50709503414468837</v>
      </c>
      <c r="BK8">
        <f t="shared" ca="1" si="7"/>
        <v>0.51931365614709202</v>
      </c>
      <c r="BL8">
        <f t="shared" ca="1" si="7"/>
        <v>0.57957302382869813</v>
      </c>
      <c r="BM8">
        <f t="shared" ca="1" si="7"/>
        <v>0.6911105044242114</v>
      </c>
      <c r="BN8">
        <f t="shared" ca="1" si="7"/>
        <v>0.68210741378820261</v>
      </c>
      <c r="BO8">
        <f t="shared" ca="1" si="7"/>
        <v>0.58170704306125631</v>
      </c>
      <c r="BP8">
        <f t="shared" ca="1" si="7"/>
        <v>0.55119625088424906</v>
      </c>
      <c r="BQ8">
        <f t="shared" ca="1" si="7"/>
        <v>0.35230039837549154</v>
      </c>
      <c r="BR8">
        <f t="shared" ca="1" si="7"/>
        <v>0.24670221244646567</v>
      </c>
      <c r="BS8">
        <f t="shared" ca="1" si="7"/>
        <v>0.2524770118238151</v>
      </c>
      <c r="BT8">
        <f t="shared" ca="1" si="5"/>
        <v>0.20261834072709173</v>
      </c>
      <c r="BU8">
        <f t="shared" ca="1" si="5"/>
        <v>0.45062224081894031</v>
      </c>
      <c r="BV8">
        <f t="shared" ca="1" si="5"/>
        <v>0.55941584332077432</v>
      </c>
      <c r="BW8">
        <f t="shared" ca="1" si="5"/>
        <v>0.55893471667542827</v>
      </c>
      <c r="BX8">
        <f t="shared" ca="1" si="5"/>
        <v>0.55737562608061064</v>
      </c>
      <c r="BY8">
        <f t="shared" ca="1" si="5"/>
        <v>0.50758910818594771</v>
      </c>
      <c r="BZ8">
        <f t="shared" ca="1" si="5"/>
        <v>0.48398738225107119</v>
      </c>
      <c r="CA8">
        <f t="shared" ca="1" si="5"/>
        <v>0.59118520720262835</v>
      </c>
      <c r="CB8">
        <f t="shared" ca="1" si="5"/>
        <v>0.5213409156466825</v>
      </c>
      <c r="CC8">
        <f t="shared" ca="1" si="5"/>
        <v>0.42953267166622511</v>
      </c>
      <c r="CD8">
        <f t="shared" ca="1" si="5"/>
        <v>0.43456266634586693</v>
      </c>
      <c r="CE8">
        <f t="shared" ca="1" si="5"/>
        <v>0.36246133668602898</v>
      </c>
      <c r="CF8">
        <f t="shared" ca="1" si="5"/>
        <v>0.49117079587380835</v>
      </c>
      <c r="CG8">
        <f t="shared" ca="1" si="5"/>
        <v>0.53244660570672475</v>
      </c>
      <c r="CH8">
        <f t="shared" ca="1" si="5"/>
        <v>0.6495499783239812</v>
      </c>
      <c r="CI8">
        <f t="shared" ca="1" si="5"/>
        <v>0.64804019764361731</v>
      </c>
      <c r="CJ8">
        <f t="shared" ca="1" si="5"/>
        <v>0.6025287723110504</v>
      </c>
      <c r="CK8">
        <f t="shared" ca="1" si="5"/>
        <v>0.45683910031612285</v>
      </c>
      <c r="CL8">
        <f t="shared" ca="1" si="5"/>
        <v>0.50133399244515242</v>
      </c>
      <c r="CM8">
        <f t="shared" ca="1" si="5"/>
        <v>0.22818127630455354</v>
      </c>
      <c r="CN8">
        <f t="shared" ca="1" si="5"/>
        <v>0.21990027939450305</v>
      </c>
      <c r="CO8">
        <f t="shared" ca="1" si="5"/>
        <v>0.29418274301342534</v>
      </c>
      <c r="CP8">
        <f t="shared" ca="1" si="5"/>
        <v>0.16325704598013557</v>
      </c>
      <c r="CQ8">
        <f t="shared" ca="1" si="5"/>
        <v>5.4431773190057597E-2</v>
      </c>
      <c r="CR8">
        <f t="shared" ca="1" si="5"/>
        <v>5.4224419021730384E-2</v>
      </c>
      <c r="CS8">
        <f t="shared" ca="1" si="5"/>
        <v>-9.4990067457303762E-2</v>
      </c>
      <c r="CT8">
        <f t="shared" ca="1" si="5"/>
        <v>-0.13033626195088588</v>
      </c>
      <c r="CU8">
        <f t="shared" ca="1" si="5"/>
        <v>3.4449130522330174E-3</v>
      </c>
      <c r="CV8">
        <f t="shared" ca="1" si="5"/>
        <v>-5.5607743565269874E-2</v>
      </c>
      <c r="CW8">
        <f t="shared" ca="1" si="5"/>
        <v>-0.12205788090087211</v>
      </c>
      <c r="CX8">
        <f t="shared" ca="1" si="5"/>
        <v>-0.17604054345302733</v>
      </c>
      <c r="CY8">
        <f t="shared" ca="1" si="5"/>
        <v>-0.11368669650384504</v>
      </c>
      <c r="CZ8">
        <f t="shared" ca="1" si="5"/>
        <v>-0.27450661126161358</v>
      </c>
      <c r="DA8">
        <f t="shared" ca="1" si="5"/>
        <v>-0.31695280763915062</v>
      </c>
      <c r="DB8">
        <f t="shared" ca="1" si="5"/>
        <v>-0.21591687121464098</v>
      </c>
    </row>
    <row r="9" spans="1:106">
      <c r="E9">
        <v>4</v>
      </c>
      <c r="F9">
        <v>0</v>
      </c>
      <c r="G9">
        <f t="shared" ca="1" si="6"/>
        <v>3.7627584722098296E-2</v>
      </c>
      <c r="H9">
        <f t="shared" ca="1" si="7"/>
        <v>1.2262244933589371E-2</v>
      </c>
      <c r="I9">
        <f t="shared" ca="1" si="7"/>
        <v>-1.0231251129106993E-2</v>
      </c>
      <c r="J9">
        <f t="shared" ca="1" si="7"/>
        <v>-3.5435559681508265E-2</v>
      </c>
      <c r="K9">
        <f t="shared" ca="1" si="7"/>
        <v>4.1722257160628599E-2</v>
      </c>
      <c r="L9">
        <f t="shared" ca="1" si="7"/>
        <v>4.7592915421904275E-2</v>
      </c>
      <c r="M9">
        <f t="shared" ca="1" si="7"/>
        <v>0.12872999650296973</v>
      </c>
      <c r="N9">
        <f t="shared" ca="1" si="7"/>
        <v>6.5292495747135817E-2</v>
      </c>
      <c r="O9">
        <f t="shared" ca="1" si="7"/>
        <v>4.1474067679924453E-2</v>
      </c>
      <c r="P9">
        <f t="shared" ca="1" si="7"/>
        <v>2.8005740144181258E-2</v>
      </c>
      <c r="Q9">
        <f t="shared" ca="1" si="7"/>
        <v>1.1676707783042081E-2</v>
      </c>
      <c r="R9">
        <f t="shared" ca="1" si="7"/>
        <v>2.7427018292976099E-2</v>
      </c>
      <c r="S9">
        <f t="shared" ca="1" si="7"/>
        <v>-5.0794972908998481E-3</v>
      </c>
      <c r="T9">
        <f t="shared" ca="1" si="7"/>
        <v>1.6731337807692055E-2</v>
      </c>
      <c r="U9">
        <f t="shared" ca="1" si="7"/>
        <v>6.0666448118108618E-2</v>
      </c>
      <c r="V9">
        <f t="shared" ca="1" si="7"/>
        <v>7.4343875595768424E-2</v>
      </c>
      <c r="W9">
        <f t="shared" ca="1" si="7"/>
        <v>0.172767202184226</v>
      </c>
      <c r="X9">
        <f t="shared" ca="1" si="7"/>
        <v>0.24149141376098698</v>
      </c>
      <c r="Y9">
        <f t="shared" ca="1" si="7"/>
        <v>0.15824267107528497</v>
      </c>
      <c r="Z9">
        <f t="shared" ca="1" si="7"/>
        <v>0.2959144882425857</v>
      </c>
      <c r="AA9">
        <f t="shared" ca="1" si="7"/>
        <v>0.24168256286842427</v>
      </c>
      <c r="AB9">
        <f t="shared" ca="1" si="7"/>
        <v>0.3523462984479383</v>
      </c>
      <c r="AC9">
        <f t="shared" ca="1" si="7"/>
        <v>0.38785984851689054</v>
      </c>
      <c r="AD9">
        <f t="shared" ca="1" si="7"/>
        <v>0.33002239972814718</v>
      </c>
      <c r="AE9">
        <f t="shared" ca="1" si="7"/>
        <v>0.56941586485828199</v>
      </c>
      <c r="AF9">
        <f t="shared" ca="1" si="7"/>
        <v>0.63942979546918544</v>
      </c>
      <c r="AG9">
        <f t="shared" ca="1" si="7"/>
        <v>0.52164724698201226</v>
      </c>
      <c r="AH9">
        <f t="shared" ca="1" si="7"/>
        <v>0.58636741169114648</v>
      </c>
      <c r="AI9">
        <f t="shared" ca="1" si="7"/>
        <v>0.5857559065359571</v>
      </c>
      <c r="AJ9">
        <f t="shared" ca="1" si="7"/>
        <v>0.62493284618464928</v>
      </c>
      <c r="AK9">
        <f t="shared" ca="1" si="7"/>
        <v>0.6882515305779997</v>
      </c>
      <c r="AL9">
        <f t="shared" ca="1" si="7"/>
        <v>0.87281994931883811</v>
      </c>
      <c r="AM9">
        <f t="shared" ca="1" si="7"/>
        <v>0.89468069984064791</v>
      </c>
      <c r="AN9">
        <f t="shared" ca="1" si="7"/>
        <v>0.96481540269380006</v>
      </c>
      <c r="AO9">
        <f t="shared" ca="1" si="7"/>
        <v>1.0852433506821577</v>
      </c>
      <c r="AP9">
        <f t="shared" ca="1" si="7"/>
        <v>1.1887498804883752</v>
      </c>
      <c r="AQ9">
        <f t="shared" ca="1" si="7"/>
        <v>1.2130857823451247</v>
      </c>
      <c r="AR9">
        <f t="shared" ca="1" si="7"/>
        <v>1.1468866830187363</v>
      </c>
      <c r="AS9">
        <f t="shared" ca="1" si="7"/>
        <v>1.1923433015513947</v>
      </c>
      <c r="AT9">
        <f t="shared" ca="1" si="7"/>
        <v>0.97181710105158969</v>
      </c>
      <c r="AU9">
        <f t="shared" ca="1" si="7"/>
        <v>1.0056562139898324</v>
      </c>
      <c r="AV9">
        <f t="shared" ca="1" si="7"/>
        <v>0.94830638914373289</v>
      </c>
      <c r="AW9">
        <f t="shared" ca="1" si="7"/>
        <v>1.0135066235545178</v>
      </c>
      <c r="AX9">
        <f t="shared" ca="1" si="7"/>
        <v>1.1331833107108276</v>
      </c>
      <c r="AY9">
        <f t="shared" ca="1" si="7"/>
        <v>0.89007357639698381</v>
      </c>
      <c r="AZ9">
        <f t="shared" ca="1" si="7"/>
        <v>0.77360109732455951</v>
      </c>
      <c r="BA9">
        <f t="shared" ca="1" si="7"/>
        <v>0.64488708929669569</v>
      </c>
      <c r="BB9">
        <f t="shared" ca="1" si="7"/>
        <v>0.27546062907568658</v>
      </c>
      <c r="BC9">
        <f t="shared" ca="1" si="7"/>
        <v>0.23164471977145651</v>
      </c>
      <c r="BD9">
        <f t="shared" ca="1" si="7"/>
        <v>0.44422849075766713</v>
      </c>
      <c r="BE9">
        <f t="shared" ca="1" si="7"/>
        <v>0.37181506767748868</v>
      </c>
      <c r="BF9">
        <f t="shared" ca="1" si="7"/>
        <v>0.39590665076685316</v>
      </c>
      <c r="BG9">
        <f t="shared" ca="1" si="7"/>
        <v>0.44039552904185247</v>
      </c>
      <c r="BH9">
        <f t="shared" ca="1" si="7"/>
        <v>0.47496609153387986</v>
      </c>
      <c r="BI9">
        <f t="shared" ca="1" si="7"/>
        <v>0.40222094647318596</v>
      </c>
      <c r="BJ9">
        <f t="shared" ca="1" si="7"/>
        <v>0.39392954956601056</v>
      </c>
      <c r="BK9">
        <f t="shared" ca="1" si="7"/>
        <v>0.43378680105715012</v>
      </c>
      <c r="BL9">
        <f t="shared" ca="1" si="7"/>
        <v>0.57951784458997546</v>
      </c>
      <c r="BM9">
        <f t="shared" ca="1" si="7"/>
        <v>0.43095292728483997</v>
      </c>
      <c r="BN9">
        <f t="shared" ca="1" si="7"/>
        <v>0.37206178414830493</v>
      </c>
      <c r="BO9">
        <f t="shared" ca="1" si="7"/>
        <v>0.40636543673007169</v>
      </c>
      <c r="BP9">
        <f t="shared" ca="1" si="7"/>
        <v>0.53786455434041602</v>
      </c>
      <c r="BQ9">
        <f t="shared" ca="1" si="7"/>
        <v>0.52377943188220977</v>
      </c>
      <c r="BR9">
        <f t="shared" ca="1" si="7"/>
        <v>0.59483631673353843</v>
      </c>
      <c r="BS9">
        <f t="shared" ca="1" si="7"/>
        <v>0.44421311072973313</v>
      </c>
      <c r="BT9">
        <f t="shared" ca="1" si="5"/>
        <v>0.49049097681481291</v>
      </c>
      <c r="BU9">
        <f t="shared" ca="1" si="5"/>
        <v>0.45209819695632381</v>
      </c>
      <c r="BV9">
        <f t="shared" ca="1" si="5"/>
        <v>0.61571716384949615</v>
      </c>
      <c r="BW9">
        <f t="shared" ca="1" si="5"/>
        <v>0.71547785982946277</v>
      </c>
      <c r="BX9">
        <f t="shared" ca="1" si="5"/>
        <v>0.81058517941864394</v>
      </c>
      <c r="BY9">
        <f t="shared" ca="1" si="5"/>
        <v>0.61889855071778188</v>
      </c>
      <c r="BZ9">
        <f t="shared" ca="1" si="5"/>
        <v>0.72450564433808273</v>
      </c>
      <c r="CA9">
        <f t="shared" ca="1" si="5"/>
        <v>0.70854133907365802</v>
      </c>
      <c r="CB9">
        <f t="shared" ca="1" si="5"/>
        <v>0.85777179350432697</v>
      </c>
      <c r="CC9">
        <f t="shared" ca="1" si="5"/>
        <v>0.83014103545725992</v>
      </c>
      <c r="CD9">
        <f t="shared" ca="1" si="5"/>
        <v>0.91438985944449613</v>
      </c>
      <c r="CE9">
        <f t="shared" ca="1" si="5"/>
        <v>0.84299538644237149</v>
      </c>
      <c r="CF9">
        <f t="shared" ca="1" si="5"/>
        <v>0.84552738860810972</v>
      </c>
      <c r="CG9">
        <f t="shared" ca="1" si="5"/>
        <v>0.78315499158730506</v>
      </c>
      <c r="CH9">
        <f t="shared" ca="1" si="5"/>
        <v>0.89521887705133962</v>
      </c>
      <c r="CI9">
        <f t="shared" ca="1" si="5"/>
        <v>0.82298892955026137</v>
      </c>
      <c r="CJ9">
        <f t="shared" ca="1" si="5"/>
        <v>0.86194572507568445</v>
      </c>
      <c r="CK9">
        <f t="shared" ca="1" si="5"/>
        <v>0.69270677993383611</v>
      </c>
      <c r="CL9">
        <f t="shared" ca="1" si="5"/>
        <v>0.81274567860941549</v>
      </c>
      <c r="CM9">
        <f t="shared" ca="1" si="5"/>
        <v>0.81416038860681716</v>
      </c>
      <c r="CN9">
        <f t="shared" ca="1" si="5"/>
        <v>0.68177536989600074</v>
      </c>
      <c r="CO9">
        <f t="shared" ca="1" si="5"/>
        <v>0.65451827017027764</v>
      </c>
      <c r="CP9">
        <f t="shared" ca="1" si="5"/>
        <v>0.65106849468506189</v>
      </c>
      <c r="CQ9">
        <f t="shared" ca="1" si="5"/>
        <v>0.65756294682265848</v>
      </c>
      <c r="CR9">
        <f t="shared" ca="1" si="5"/>
        <v>0.58181906970693642</v>
      </c>
      <c r="CS9">
        <f t="shared" ca="1" si="5"/>
        <v>0.40960494876895653</v>
      </c>
      <c r="CT9">
        <f t="shared" ca="1" si="5"/>
        <v>0.45384601277886633</v>
      </c>
      <c r="CU9">
        <f t="shared" ca="1" si="5"/>
        <v>0.37176807340063117</v>
      </c>
      <c r="CV9">
        <f t="shared" ca="1" si="5"/>
        <v>0.22540729628872269</v>
      </c>
      <c r="CW9">
        <f t="shared" ca="1" si="5"/>
        <v>0.12155647007848695</v>
      </c>
      <c r="CX9">
        <f t="shared" ca="1" si="5"/>
        <v>0.22605241484067487</v>
      </c>
      <c r="CY9">
        <f t="shared" ca="1" si="5"/>
        <v>0.34161817574518627</v>
      </c>
      <c r="CZ9">
        <f t="shared" ca="1" si="5"/>
        <v>0.25669768328240328</v>
      </c>
      <c r="DA9">
        <f t="shared" ca="1" si="5"/>
        <v>0.57979834595686452</v>
      </c>
      <c r="DB9">
        <f t="shared" ca="1" si="5"/>
        <v>0.70339412667083323</v>
      </c>
    </row>
    <row r="10" spans="1:106">
      <c r="E10">
        <v>5</v>
      </c>
      <c r="F10">
        <v>0</v>
      </c>
      <c r="G10">
        <f t="shared" ca="1" si="6"/>
        <v>3.1323528980792117E-2</v>
      </c>
      <c r="H10">
        <f t="shared" ca="1" si="7"/>
        <v>5.1667645496905112E-2</v>
      </c>
      <c r="I10">
        <f t="shared" ca="1" si="7"/>
        <v>1.0577382984651371E-2</v>
      </c>
      <c r="J10">
        <f t="shared" ca="1" si="7"/>
        <v>0.21438350614424745</v>
      </c>
      <c r="K10">
        <f t="shared" ca="1" si="7"/>
        <v>0.30334420665809075</v>
      </c>
      <c r="L10">
        <f t="shared" ca="1" si="7"/>
        <v>0.34372244040344707</v>
      </c>
      <c r="M10">
        <f t="shared" ca="1" si="7"/>
        <v>0.42084430419751684</v>
      </c>
      <c r="N10">
        <f t="shared" ca="1" si="7"/>
        <v>0.4886701487462794</v>
      </c>
      <c r="O10">
        <f t="shared" ca="1" si="7"/>
        <v>0.35728107434211365</v>
      </c>
      <c r="P10">
        <f t="shared" ca="1" si="7"/>
        <v>0.21775371312714345</v>
      </c>
      <c r="Q10">
        <f t="shared" ca="1" si="7"/>
        <v>0.21780107347174443</v>
      </c>
      <c r="R10">
        <f t="shared" ca="1" si="7"/>
        <v>0.17072120008532643</v>
      </c>
      <c r="S10">
        <f t="shared" ca="1" si="7"/>
        <v>8.3277563352264813E-2</v>
      </c>
      <c r="T10">
        <f t="shared" ca="1" si="7"/>
        <v>-1.2813007154000314E-2</v>
      </c>
      <c r="U10">
        <f t="shared" ca="1" si="7"/>
        <v>-0.34022658238437126</v>
      </c>
      <c r="V10">
        <f t="shared" ca="1" si="7"/>
        <v>-0.42638266309769857</v>
      </c>
      <c r="W10">
        <f t="shared" ca="1" si="7"/>
        <v>-0.41946915849974431</v>
      </c>
      <c r="X10">
        <f t="shared" ca="1" si="7"/>
        <v>-0.32900568653570711</v>
      </c>
      <c r="Y10">
        <f t="shared" ca="1" si="7"/>
        <v>-0.27700243121448298</v>
      </c>
      <c r="Z10">
        <f t="shared" ca="1" si="7"/>
        <v>-0.49804800874134847</v>
      </c>
      <c r="AA10">
        <f t="shared" ca="1" si="7"/>
        <v>-0.60699068931249922</v>
      </c>
      <c r="AB10">
        <f t="shared" ca="1" si="7"/>
        <v>-0.71964230094627935</v>
      </c>
      <c r="AC10">
        <f t="shared" ca="1" si="7"/>
        <v>-0.78978589596703508</v>
      </c>
      <c r="AD10">
        <f t="shared" ca="1" si="7"/>
        <v>-1.0022584919365765</v>
      </c>
      <c r="AE10">
        <f t="shared" ca="1" si="7"/>
        <v>-0.85297779239155724</v>
      </c>
      <c r="AF10">
        <f t="shared" ca="1" si="7"/>
        <v>-0.75140828767573065</v>
      </c>
      <c r="AG10">
        <f t="shared" ca="1" si="7"/>
        <v>-0.62943625197715536</v>
      </c>
      <c r="AH10">
        <f t="shared" ca="1" si="7"/>
        <v>-0.80272522644203137</v>
      </c>
      <c r="AI10">
        <f t="shared" ca="1" si="7"/>
        <v>-0.7167966067387479</v>
      </c>
      <c r="AJ10">
        <f t="shared" ca="1" si="7"/>
        <v>-0.5305317449183613</v>
      </c>
      <c r="AK10">
        <f t="shared" ca="1" si="7"/>
        <v>-0.50565378706290687</v>
      </c>
      <c r="AL10">
        <f t="shared" ca="1" si="7"/>
        <v>-0.48807715515011402</v>
      </c>
      <c r="AM10">
        <f t="shared" ca="1" si="7"/>
        <v>-0.75832285445488412</v>
      </c>
      <c r="AN10">
        <f t="shared" ca="1" si="7"/>
        <v>-0.77822978412109878</v>
      </c>
      <c r="AO10">
        <f t="shared" ca="1" si="7"/>
        <v>-0.78747331111695651</v>
      </c>
      <c r="AP10">
        <f t="shared" ca="1" si="7"/>
        <v>-0.68095148024421381</v>
      </c>
      <c r="AQ10">
        <f t="shared" ca="1" si="7"/>
        <v>-0.69018655605723933</v>
      </c>
      <c r="AR10">
        <f t="shared" ca="1" si="7"/>
        <v>-0.62836177076666422</v>
      </c>
      <c r="AS10">
        <f t="shared" ca="1" si="7"/>
        <v>-0.56361110845691409</v>
      </c>
      <c r="AT10">
        <f t="shared" ca="1" si="7"/>
        <v>-0.57054746576455007</v>
      </c>
      <c r="AU10">
        <f t="shared" ca="1" si="7"/>
        <v>-0.63209014173720046</v>
      </c>
      <c r="AV10">
        <f t="shared" ca="1" si="7"/>
        <v>-0.57004280942263774</v>
      </c>
      <c r="AW10">
        <f t="shared" ca="1" si="7"/>
        <v>-0.37324650471495874</v>
      </c>
      <c r="AX10">
        <f t="shared" ca="1" si="7"/>
        <v>-0.5534485036126493</v>
      </c>
      <c r="AY10">
        <f t="shared" ca="1" si="7"/>
        <v>-0.60347342354306377</v>
      </c>
      <c r="AZ10">
        <f t="shared" ca="1" si="7"/>
        <v>-0.45933022837309068</v>
      </c>
      <c r="BA10">
        <f t="shared" ca="1" si="7"/>
        <v>-0.33840396791992927</v>
      </c>
      <c r="BB10">
        <f t="shared" ca="1" si="7"/>
        <v>-0.25562193007922018</v>
      </c>
      <c r="BC10">
        <f t="shared" ca="1" si="7"/>
        <v>-0.23992440334037304</v>
      </c>
      <c r="BD10">
        <f t="shared" ca="1" si="7"/>
        <v>-0.27643954071515331</v>
      </c>
      <c r="BE10">
        <f t="shared" ca="1" si="7"/>
        <v>-0.24916608274898749</v>
      </c>
      <c r="BF10">
        <f t="shared" ca="1" si="7"/>
        <v>-4.9364728612143888E-2</v>
      </c>
      <c r="BG10">
        <f t="shared" ca="1" si="7"/>
        <v>-0.32363795451591415</v>
      </c>
      <c r="BH10">
        <f t="shared" ca="1" si="7"/>
        <v>-0.42939362107458684</v>
      </c>
      <c r="BI10">
        <f t="shared" ca="1" si="7"/>
        <v>-0.17754873047154607</v>
      </c>
      <c r="BJ10">
        <f t="shared" ca="1" si="7"/>
        <v>-0.12904433614774274</v>
      </c>
      <c r="BK10">
        <f t="shared" ca="1" si="7"/>
        <v>-8.2132368925771859E-2</v>
      </c>
      <c r="BL10">
        <f t="shared" ca="1" si="7"/>
        <v>-3.267314285131432E-2</v>
      </c>
      <c r="BM10">
        <f t="shared" ca="1" si="7"/>
        <v>-6.034335971757699E-2</v>
      </c>
      <c r="BN10">
        <f t="shared" ca="1" si="7"/>
        <v>2.8788089508225832E-2</v>
      </c>
      <c r="BO10">
        <f t="shared" ca="1" si="7"/>
        <v>-0.10587659426109886</v>
      </c>
      <c r="BP10">
        <f t="shared" ca="1" si="7"/>
        <v>-0.13097496586009966</v>
      </c>
      <c r="BQ10">
        <f t="shared" ca="1" si="7"/>
        <v>-0.21186356295659253</v>
      </c>
      <c r="BR10">
        <f t="shared" ca="1" si="7"/>
        <v>-0.14683100018686671</v>
      </c>
      <c r="BS10">
        <f t="shared" ca="1" si="7"/>
        <v>-3.6412217430394508E-2</v>
      </c>
      <c r="BT10">
        <f t="shared" ca="1" si="5"/>
        <v>6.6075052596207967E-3</v>
      </c>
      <c r="BU10">
        <f t="shared" ca="1" si="5"/>
        <v>8.570283048485039E-2</v>
      </c>
      <c r="BV10">
        <f t="shared" ca="1" si="5"/>
        <v>0.1050322443028783</v>
      </c>
      <c r="BW10">
        <f t="shared" ca="1" si="5"/>
        <v>-1.5605720401359838E-2</v>
      </c>
      <c r="BX10">
        <f t="shared" ca="1" si="5"/>
        <v>-0.11334350299012533</v>
      </c>
      <c r="BY10">
        <f t="shared" ca="1" si="5"/>
        <v>-0.23432965792428243</v>
      </c>
      <c r="BZ10">
        <f t="shared" ca="1" si="5"/>
        <v>-0.30348608043874609</v>
      </c>
      <c r="CA10">
        <f t="shared" ca="1" si="5"/>
        <v>-1.2745788316528617E-2</v>
      </c>
      <c r="CB10">
        <f t="shared" ca="1" si="5"/>
        <v>-4.3760252605422198E-2</v>
      </c>
      <c r="CC10">
        <f t="shared" ca="1" si="5"/>
        <v>6.2170469373803508E-2</v>
      </c>
      <c r="CD10">
        <f t="shared" ca="1" si="5"/>
        <v>0.12694294390598115</v>
      </c>
      <c r="CE10">
        <f t="shared" ca="1" si="5"/>
        <v>0.18793352928923809</v>
      </c>
      <c r="CF10">
        <f t="shared" ca="1" si="5"/>
        <v>0.10842450366393254</v>
      </c>
      <c r="CG10">
        <f t="shared" ca="1" si="5"/>
        <v>0.17758499621645521</v>
      </c>
      <c r="CH10">
        <f t="shared" ca="1" si="5"/>
        <v>0.20855483276765668</v>
      </c>
      <c r="CI10">
        <f t="shared" ca="1" si="5"/>
        <v>0.23877293470030531</v>
      </c>
      <c r="CJ10">
        <f t="shared" ca="1" si="5"/>
        <v>0.26533874446540595</v>
      </c>
      <c r="CK10">
        <f t="shared" ca="1" si="5"/>
        <v>0.14655279503763752</v>
      </c>
      <c r="CL10">
        <f t="shared" ca="1" si="5"/>
        <v>0.21800692884204592</v>
      </c>
      <c r="CM10">
        <f t="shared" ca="1" si="5"/>
        <v>0.10843565147915404</v>
      </c>
      <c r="CN10">
        <f t="shared" ca="1" si="5"/>
        <v>0.27719629491975595</v>
      </c>
      <c r="CO10">
        <f t="shared" ca="1" si="5"/>
        <v>0.24165046254062444</v>
      </c>
      <c r="CP10">
        <f t="shared" ca="1" si="5"/>
        <v>0.29172558257904613</v>
      </c>
      <c r="CQ10">
        <f t="shared" ca="1" si="5"/>
        <v>0.31098058596801498</v>
      </c>
      <c r="CR10">
        <f t="shared" ca="1" si="5"/>
        <v>0.21637250150305681</v>
      </c>
      <c r="CS10">
        <f t="shared" ca="1" si="5"/>
        <v>0.2012791300060256</v>
      </c>
      <c r="CT10">
        <f t="shared" ca="1" si="5"/>
        <v>0.16097332453132601</v>
      </c>
      <c r="CU10">
        <f t="shared" ca="1" si="5"/>
        <v>0.10439259326251071</v>
      </c>
      <c r="CV10">
        <f t="shared" ca="1" si="5"/>
        <v>-5.1640619225603063E-2</v>
      </c>
      <c r="CW10">
        <f t="shared" ca="1" si="5"/>
        <v>2.2349435848776494E-2</v>
      </c>
      <c r="CX10">
        <f t="shared" ca="1" si="5"/>
        <v>0.11381116806608323</v>
      </c>
      <c r="CY10">
        <f t="shared" ca="1" si="5"/>
        <v>5.7967552801396552E-2</v>
      </c>
      <c r="CZ10">
        <f t="shared" ca="1" si="5"/>
        <v>0.14477616741109217</v>
      </c>
      <c r="DA10">
        <f t="shared" ca="1" si="5"/>
        <v>0.19678567131448213</v>
      </c>
      <c r="DB10">
        <f t="shared" ca="1" si="5"/>
        <v>0.25117213143976874</v>
      </c>
    </row>
    <row r="11" spans="1:106">
      <c r="E11">
        <v>6</v>
      </c>
      <c r="F11">
        <v>0</v>
      </c>
      <c r="G11">
        <f t="shared" ca="1" si="6"/>
        <v>-0.10435140995587551</v>
      </c>
      <c r="H11">
        <f t="shared" ca="1" si="7"/>
        <v>-0.10183910278929945</v>
      </c>
      <c r="I11">
        <f t="shared" ca="1" si="7"/>
        <v>-0.17019032558458674</v>
      </c>
      <c r="J11">
        <f t="shared" ca="1" si="7"/>
        <v>-0.11934422048827401</v>
      </c>
      <c r="K11">
        <f t="shared" ca="1" si="7"/>
        <v>1.5575178856678418E-2</v>
      </c>
      <c r="L11">
        <f t="shared" ca="1" si="7"/>
        <v>4.9608258466374372E-2</v>
      </c>
      <c r="M11">
        <f t="shared" ca="1" si="7"/>
        <v>8.4434906405686128E-2</v>
      </c>
      <c r="N11">
        <f t="shared" ca="1" si="7"/>
        <v>-1.1108083193875809E-2</v>
      </c>
      <c r="O11">
        <f t="shared" ca="1" si="7"/>
        <v>0.13419636996602186</v>
      </c>
      <c r="P11">
        <f t="shared" ca="1" si="7"/>
        <v>0.16686239005633366</v>
      </c>
      <c r="Q11">
        <f t="shared" ca="1" si="7"/>
        <v>0.34081184957976896</v>
      </c>
      <c r="R11">
        <f t="shared" ca="1" si="7"/>
        <v>0.37678006069636821</v>
      </c>
      <c r="S11">
        <f t="shared" ca="1" si="7"/>
        <v>0.31776816520405277</v>
      </c>
      <c r="T11">
        <f t="shared" ca="1" si="7"/>
        <v>0.11036170793739455</v>
      </c>
      <c r="U11">
        <f t="shared" ca="1" si="7"/>
        <v>4.7990491353282295E-2</v>
      </c>
      <c r="V11">
        <f t="shared" ca="1" si="7"/>
        <v>1.5973700623321638E-2</v>
      </c>
      <c r="W11">
        <f t="shared" ca="1" si="7"/>
        <v>-1.2387572026575144E-2</v>
      </c>
      <c r="X11">
        <f t="shared" ca="1" si="7"/>
        <v>6.8118477451997589E-3</v>
      </c>
      <c r="Y11">
        <f t="shared" ca="1" si="7"/>
        <v>-1.0197557455036848E-2</v>
      </c>
      <c r="Z11">
        <f t="shared" ca="1" si="7"/>
        <v>1.0869483455110261E-2</v>
      </c>
      <c r="AA11">
        <f t="shared" ca="1" si="7"/>
        <v>2.2225163120210653E-2</v>
      </c>
      <c r="AB11">
        <f t="shared" ca="1" si="7"/>
        <v>0.14305346450903272</v>
      </c>
      <c r="AC11">
        <f t="shared" ca="1" si="7"/>
        <v>0.20659138829552245</v>
      </c>
      <c r="AD11">
        <f t="shared" ca="1" si="7"/>
        <v>0.14456640377943897</v>
      </c>
      <c r="AE11">
        <f t="shared" ca="1" si="7"/>
        <v>0.263122917143715</v>
      </c>
      <c r="AF11">
        <f t="shared" ca="1" si="7"/>
        <v>0.26388482418816611</v>
      </c>
      <c r="AG11">
        <f t="shared" ca="1" si="7"/>
        <v>0.32649487657699866</v>
      </c>
      <c r="AH11">
        <f t="shared" ca="1" si="7"/>
        <v>0.35466778030152901</v>
      </c>
      <c r="AI11">
        <f t="shared" ca="1" si="7"/>
        <v>0.42476480714191978</v>
      </c>
      <c r="AJ11">
        <f t="shared" ca="1" si="7"/>
        <v>0.38254560857544856</v>
      </c>
      <c r="AK11">
        <f t="shared" ca="1" si="7"/>
        <v>0.40857304955877</v>
      </c>
      <c r="AL11">
        <f t="shared" ca="1" si="7"/>
        <v>0.43343707521579711</v>
      </c>
      <c r="AM11">
        <f t="shared" ca="1" si="7"/>
        <v>0.20085736795625431</v>
      </c>
      <c r="AN11">
        <f t="shared" ca="1" si="7"/>
        <v>0.2383003903957189</v>
      </c>
      <c r="AO11">
        <f t="shared" ca="1" si="7"/>
        <v>0.22914981877379825</v>
      </c>
      <c r="AP11">
        <f t="shared" ca="1" si="7"/>
        <v>0.18089820852631486</v>
      </c>
      <c r="AQ11">
        <f t="shared" ca="1" si="7"/>
        <v>0.12552954340746889</v>
      </c>
      <c r="AR11">
        <f t="shared" ca="1" si="7"/>
        <v>8.2683817697686041E-2</v>
      </c>
      <c r="AS11">
        <f t="shared" ca="1" si="7"/>
        <v>0.10674082731259829</v>
      </c>
      <c r="AT11">
        <f t="shared" ca="1" si="7"/>
        <v>0.28633030644951896</v>
      </c>
      <c r="AU11">
        <f t="shared" ca="1" si="7"/>
        <v>0.27848030065559248</v>
      </c>
      <c r="AV11">
        <f t="shared" ca="1" si="7"/>
        <v>0.17899624949276</v>
      </c>
      <c r="AW11">
        <f t="shared" ca="1" si="7"/>
        <v>0.27011409774757861</v>
      </c>
      <c r="AX11">
        <f t="shared" ca="1" si="7"/>
        <v>0.15401846693831234</v>
      </c>
      <c r="AY11">
        <f t="shared" ca="1" si="7"/>
        <v>6.6877725905452268E-2</v>
      </c>
      <c r="AZ11">
        <f t="shared" ca="1" si="7"/>
        <v>0.21889923762124525</v>
      </c>
      <c r="BA11">
        <f t="shared" ca="1" si="7"/>
        <v>0.29294130691193426</v>
      </c>
      <c r="BB11">
        <f t="shared" ca="1" si="7"/>
        <v>0.63121573243450468</v>
      </c>
      <c r="BC11">
        <f t="shared" ca="1" si="7"/>
        <v>0.63494339279739609</v>
      </c>
      <c r="BD11">
        <f t="shared" ca="1" si="7"/>
        <v>0.5511196952845796</v>
      </c>
      <c r="BE11">
        <f t="shared" ca="1" si="7"/>
        <v>0.49078301233603594</v>
      </c>
      <c r="BF11">
        <f t="shared" ca="1" si="7"/>
        <v>0.35043461842287871</v>
      </c>
      <c r="BG11">
        <f t="shared" ca="1" si="7"/>
        <v>0.27824313168041998</v>
      </c>
      <c r="BH11">
        <f t="shared" ca="1" si="7"/>
        <v>0.20052705870514317</v>
      </c>
      <c r="BI11">
        <f t="shared" ca="1" si="7"/>
        <v>0.2641884895991935</v>
      </c>
      <c r="BJ11">
        <f t="shared" ca="1" si="7"/>
        <v>0.27652326242143566</v>
      </c>
      <c r="BK11">
        <f t="shared" ca="1" si="7"/>
        <v>0.36828999902575016</v>
      </c>
      <c r="BL11">
        <f t="shared" ca="1" si="7"/>
        <v>0.36160869784677302</v>
      </c>
      <c r="BM11">
        <f t="shared" ca="1" si="7"/>
        <v>0.3921262527416613</v>
      </c>
      <c r="BN11">
        <f t="shared" ca="1" si="7"/>
        <v>0.15163352591302648</v>
      </c>
      <c r="BO11">
        <f t="shared" ca="1" si="7"/>
        <v>0.32938323252523838</v>
      </c>
      <c r="BP11">
        <f t="shared" ca="1" si="7"/>
        <v>0.30422991851110959</v>
      </c>
      <c r="BQ11">
        <f t="shared" ca="1" si="7"/>
        <v>0.16792640333681377</v>
      </c>
      <c r="BR11">
        <f t="shared" ca="1" si="7"/>
        <v>0.12712756763693525</v>
      </c>
      <c r="BS11">
        <f t="shared" ref="BS11:DB14" ca="1" si="8">+BR11+$B$3*_xlfn.NORM.INV(RAND(),0,1)</f>
        <v>6.594092621098821E-3</v>
      </c>
      <c r="BT11">
        <f t="shared" ca="1" si="8"/>
        <v>5.2179257200603832E-2</v>
      </c>
      <c r="BU11">
        <f t="shared" ca="1" si="8"/>
        <v>-2.7132213102556313E-2</v>
      </c>
      <c r="BV11">
        <f t="shared" ca="1" si="8"/>
        <v>-0.120726847562753</v>
      </c>
      <c r="BW11">
        <f t="shared" ca="1" si="8"/>
        <v>-0.18666533478102224</v>
      </c>
      <c r="BX11">
        <f t="shared" ca="1" si="8"/>
        <v>-0.11571730131532325</v>
      </c>
      <c r="BY11">
        <f t="shared" ca="1" si="8"/>
        <v>-4.642875947172341E-2</v>
      </c>
      <c r="BZ11">
        <f t="shared" ca="1" si="8"/>
        <v>-6.9517414385380297E-2</v>
      </c>
      <c r="CA11">
        <f t="shared" ca="1" si="8"/>
        <v>6.2938037912418782E-3</v>
      </c>
      <c r="CB11">
        <f t="shared" ca="1" si="8"/>
        <v>-3.9374192024213522E-2</v>
      </c>
      <c r="CC11">
        <f t="shared" ca="1" si="8"/>
        <v>-6.2283490635253569E-2</v>
      </c>
      <c r="CD11">
        <f t="shared" ca="1" si="8"/>
        <v>-0.17191153805180415</v>
      </c>
      <c r="CE11">
        <f t="shared" ca="1" si="8"/>
        <v>-6.1820446542267482E-2</v>
      </c>
      <c r="CF11">
        <f t="shared" ca="1" si="8"/>
        <v>-0.11060103011542799</v>
      </c>
      <c r="CG11">
        <f t="shared" ca="1" si="8"/>
        <v>-0.14934493115610567</v>
      </c>
      <c r="CH11">
        <f t="shared" ca="1" si="8"/>
        <v>-0.30512116506834575</v>
      </c>
      <c r="CI11">
        <f t="shared" ca="1" si="8"/>
        <v>-0.25529443275846425</v>
      </c>
      <c r="CJ11">
        <f t="shared" ca="1" si="8"/>
        <v>-0.10170814435173328</v>
      </c>
      <c r="CK11">
        <f t="shared" ca="1" si="8"/>
        <v>-5.6094173894185494E-2</v>
      </c>
      <c r="CL11">
        <f t="shared" ca="1" si="8"/>
        <v>5.8831161564216951E-2</v>
      </c>
      <c r="CM11">
        <f t="shared" ca="1" si="8"/>
        <v>3.5278074401158661E-2</v>
      </c>
      <c r="CN11">
        <f t="shared" ca="1" si="8"/>
        <v>2.4690830562099302E-2</v>
      </c>
      <c r="CO11">
        <f t="shared" ca="1" si="8"/>
        <v>0.10170669372571628</v>
      </c>
      <c r="CP11">
        <f t="shared" ca="1" si="8"/>
        <v>0.13595302367121559</v>
      </c>
      <c r="CQ11">
        <f t="shared" ca="1" si="8"/>
        <v>0.13496076863944786</v>
      </c>
      <c r="CR11">
        <f t="shared" ca="1" si="8"/>
        <v>0.17044760800625919</v>
      </c>
      <c r="CS11">
        <f t="shared" ca="1" si="8"/>
        <v>0.11619829830324684</v>
      </c>
      <c r="CT11">
        <f t="shared" ca="1" si="8"/>
        <v>0.10754540810524343</v>
      </c>
      <c r="CU11">
        <f t="shared" ca="1" si="8"/>
        <v>0.16312266217994961</v>
      </c>
      <c r="CV11">
        <f t="shared" ca="1" si="8"/>
        <v>8.96559229187677E-2</v>
      </c>
      <c r="CW11">
        <f t="shared" ca="1" si="8"/>
        <v>-9.9444388137660239E-2</v>
      </c>
      <c r="CX11">
        <f t="shared" ca="1" si="8"/>
        <v>-0.1011951022204873</v>
      </c>
      <c r="CY11">
        <f t="shared" ca="1" si="8"/>
        <v>6.0418899667524562E-2</v>
      </c>
      <c r="CZ11">
        <f t="shared" ca="1" si="8"/>
        <v>8.1694100855373902E-2</v>
      </c>
      <c r="DA11">
        <f t="shared" ca="1" si="8"/>
        <v>6.4470538766900343E-2</v>
      </c>
      <c r="DB11">
        <f t="shared" ca="1" si="8"/>
        <v>-2.1954100381325184E-2</v>
      </c>
    </row>
    <row r="12" spans="1:106">
      <c r="E12">
        <v>7</v>
      </c>
      <c r="F12">
        <v>0</v>
      </c>
      <c r="G12">
        <f t="shared" ca="1" si="6"/>
        <v>0.13897006031691367</v>
      </c>
      <c r="H12">
        <f t="shared" ref="H12:BS15" ca="1" si="9">+G12+$B$3*_xlfn.NORM.INV(RAND(),0,1)</f>
        <v>0.11018924142025056</v>
      </c>
      <c r="I12">
        <f t="shared" ca="1" si="9"/>
        <v>0.1261860910109999</v>
      </c>
      <c r="J12">
        <f t="shared" ca="1" si="9"/>
        <v>6.7207067213777422E-2</v>
      </c>
      <c r="K12">
        <f t="shared" ca="1" si="9"/>
        <v>0.10321533133784511</v>
      </c>
      <c r="L12">
        <f t="shared" ca="1" si="9"/>
        <v>0.11144233600459845</v>
      </c>
      <c r="M12">
        <f t="shared" ca="1" si="9"/>
        <v>0.10036097480955802</v>
      </c>
      <c r="N12">
        <f t="shared" ca="1" si="9"/>
        <v>-0.13998878704947493</v>
      </c>
      <c r="O12">
        <f t="shared" ca="1" si="9"/>
        <v>-1.3800583649004966E-2</v>
      </c>
      <c r="P12">
        <f t="shared" ca="1" si="9"/>
        <v>-0.20952449396254505</v>
      </c>
      <c r="Q12">
        <f t="shared" ca="1" si="9"/>
        <v>-0.15278820393829168</v>
      </c>
      <c r="R12">
        <f t="shared" ca="1" si="9"/>
        <v>-0.35819927750617231</v>
      </c>
      <c r="S12">
        <f t="shared" ca="1" si="9"/>
        <v>-0.44152377478776517</v>
      </c>
      <c r="T12">
        <f t="shared" ca="1" si="9"/>
        <v>-0.47981400057315948</v>
      </c>
      <c r="U12">
        <f t="shared" ca="1" si="9"/>
        <v>-0.4389141388572898</v>
      </c>
      <c r="V12">
        <f t="shared" ca="1" si="9"/>
        <v>-0.42602844738948248</v>
      </c>
      <c r="W12">
        <f t="shared" ca="1" si="9"/>
        <v>-0.4527250408819814</v>
      </c>
      <c r="X12">
        <f t="shared" ca="1" si="9"/>
        <v>-0.34879262296840041</v>
      </c>
      <c r="Y12">
        <f t="shared" ca="1" si="9"/>
        <v>-0.34829573967694361</v>
      </c>
      <c r="Z12">
        <f t="shared" ca="1" si="9"/>
        <v>-0.4054315878166771</v>
      </c>
      <c r="AA12">
        <f t="shared" ca="1" si="9"/>
        <v>-0.17781571373048261</v>
      </c>
      <c r="AB12">
        <f t="shared" ca="1" si="9"/>
        <v>-0.29396176241126826</v>
      </c>
      <c r="AC12">
        <f t="shared" ca="1" si="9"/>
        <v>-0.33204578031959409</v>
      </c>
      <c r="AD12">
        <f t="shared" ca="1" si="9"/>
        <v>-0.22208679623827249</v>
      </c>
      <c r="AE12">
        <f t="shared" ca="1" si="9"/>
        <v>-0.32484469036935948</v>
      </c>
      <c r="AF12">
        <f t="shared" ca="1" si="9"/>
        <v>-0.4552166103375076</v>
      </c>
      <c r="AG12">
        <f t="shared" ca="1" si="9"/>
        <v>-0.54460572620902625</v>
      </c>
      <c r="AH12">
        <f t="shared" ca="1" si="9"/>
        <v>-0.7525828154069294</v>
      </c>
      <c r="AI12">
        <f t="shared" ca="1" si="9"/>
        <v>-0.73453630382906954</v>
      </c>
      <c r="AJ12">
        <f t="shared" ca="1" si="9"/>
        <v>-0.72688735061208098</v>
      </c>
      <c r="AK12">
        <f t="shared" ca="1" si="9"/>
        <v>-0.94882370812421546</v>
      </c>
      <c r="AL12">
        <f t="shared" ca="1" si="9"/>
        <v>-0.95663707922827101</v>
      </c>
      <c r="AM12">
        <f t="shared" ca="1" si="9"/>
        <v>-1.0770991362548201</v>
      </c>
      <c r="AN12">
        <f t="shared" ca="1" si="9"/>
        <v>-1.0944142396105572</v>
      </c>
      <c r="AO12">
        <f t="shared" ca="1" si="9"/>
        <v>-1.0860688748773799</v>
      </c>
      <c r="AP12">
        <f t="shared" ca="1" si="9"/>
        <v>-1.0793792316730493</v>
      </c>
      <c r="AQ12">
        <f t="shared" ca="1" si="9"/>
        <v>-1.0280433994364171</v>
      </c>
      <c r="AR12">
        <f t="shared" ca="1" si="9"/>
        <v>-1.0258792320124281</v>
      </c>
      <c r="AS12">
        <f t="shared" ca="1" si="9"/>
        <v>-1.0009456616631107</v>
      </c>
      <c r="AT12">
        <f t="shared" ca="1" si="9"/>
        <v>-1.0006866260592677</v>
      </c>
      <c r="AU12">
        <f t="shared" ca="1" si="9"/>
        <v>-0.95194671988282309</v>
      </c>
      <c r="AV12">
        <f t="shared" ca="1" si="9"/>
        <v>-0.74155033680219384</v>
      </c>
      <c r="AW12">
        <f t="shared" ca="1" si="9"/>
        <v>-1.0016225144861917</v>
      </c>
      <c r="AX12">
        <f t="shared" ca="1" si="9"/>
        <v>-0.93485654296127141</v>
      </c>
      <c r="AY12">
        <f t="shared" ca="1" si="9"/>
        <v>-0.99967861941433844</v>
      </c>
      <c r="AZ12">
        <f t="shared" ca="1" si="9"/>
        <v>-0.93595999335996849</v>
      </c>
      <c r="BA12">
        <f t="shared" ca="1" si="9"/>
        <v>-0.92461278977409744</v>
      </c>
      <c r="BB12">
        <f t="shared" ca="1" si="9"/>
        <v>-0.85752420493541592</v>
      </c>
      <c r="BC12">
        <f t="shared" ca="1" si="9"/>
        <v>-1.0185769267938274</v>
      </c>
      <c r="BD12">
        <f t="shared" ca="1" si="9"/>
        <v>-1.0794364746686702</v>
      </c>
      <c r="BE12">
        <f t="shared" ca="1" si="9"/>
        <v>-1.0565636840977957</v>
      </c>
      <c r="BF12">
        <f t="shared" ca="1" si="9"/>
        <v>-1.118700091450489</v>
      </c>
      <c r="BG12">
        <f t="shared" ca="1" si="9"/>
        <v>-0.9294787525589735</v>
      </c>
      <c r="BH12">
        <f t="shared" ca="1" si="9"/>
        <v>-0.89432225280124067</v>
      </c>
      <c r="BI12">
        <f t="shared" ca="1" si="9"/>
        <v>-0.91562991553687167</v>
      </c>
      <c r="BJ12">
        <f t="shared" ca="1" si="9"/>
        <v>-0.78519213281288613</v>
      </c>
      <c r="BK12">
        <f t="shared" ca="1" si="9"/>
        <v>-0.70428791116411671</v>
      </c>
      <c r="BL12">
        <f t="shared" ca="1" si="9"/>
        <v>-0.55733984112159229</v>
      </c>
      <c r="BM12">
        <f t="shared" ca="1" si="9"/>
        <v>-0.57484428121018238</v>
      </c>
      <c r="BN12">
        <f t="shared" ca="1" si="9"/>
        <v>-0.7083313813686668</v>
      </c>
      <c r="BO12">
        <f t="shared" ca="1" si="9"/>
        <v>-0.64470817418872717</v>
      </c>
      <c r="BP12">
        <f t="shared" ca="1" si="9"/>
        <v>-0.52620307272633737</v>
      </c>
      <c r="BQ12">
        <f t="shared" ca="1" si="9"/>
        <v>-0.62948278551158598</v>
      </c>
      <c r="BR12">
        <f t="shared" ca="1" si="9"/>
        <v>-0.5854031999891619</v>
      </c>
      <c r="BS12">
        <f t="shared" ca="1" si="9"/>
        <v>-0.48370217307498337</v>
      </c>
      <c r="BT12">
        <f t="shared" ca="1" si="8"/>
        <v>-0.58386678323825514</v>
      </c>
      <c r="BU12">
        <f t="shared" ca="1" si="8"/>
        <v>-0.48772218772793918</v>
      </c>
      <c r="BV12">
        <f t="shared" ca="1" si="8"/>
        <v>-0.40246319733170888</v>
      </c>
      <c r="BW12">
        <f t="shared" ca="1" si="8"/>
        <v>-0.26227867258396975</v>
      </c>
      <c r="BX12">
        <f t="shared" ca="1" si="8"/>
        <v>-0.27971212701809833</v>
      </c>
      <c r="BY12">
        <f t="shared" ca="1" si="8"/>
        <v>-0.22885526326873395</v>
      </c>
      <c r="BZ12">
        <f t="shared" ca="1" si="8"/>
        <v>-2.6292888356192451E-2</v>
      </c>
      <c r="CA12">
        <f t="shared" ca="1" si="8"/>
        <v>4.3243141332307847E-2</v>
      </c>
      <c r="CB12">
        <f t="shared" ca="1" si="8"/>
        <v>2.2349072879244588E-2</v>
      </c>
      <c r="CC12">
        <f t="shared" ca="1" si="8"/>
        <v>0.24249564315180547</v>
      </c>
      <c r="CD12">
        <f t="shared" ca="1" si="8"/>
        <v>0.2180924620421591</v>
      </c>
      <c r="CE12">
        <f t="shared" ca="1" si="8"/>
        <v>7.3366965503217585E-2</v>
      </c>
      <c r="CF12">
        <f t="shared" ca="1" si="8"/>
        <v>-4.1516346854169051E-3</v>
      </c>
      <c r="CG12">
        <f t="shared" ca="1" si="8"/>
        <v>-0.16091783435740778</v>
      </c>
      <c r="CH12">
        <f t="shared" ca="1" si="8"/>
        <v>-6.9890024617344407E-2</v>
      </c>
      <c r="CI12">
        <f t="shared" ca="1" si="8"/>
        <v>6.0907439012215694E-2</v>
      </c>
      <c r="CJ12">
        <f t="shared" ca="1" si="8"/>
        <v>0.14276827668978875</v>
      </c>
      <c r="CK12">
        <f t="shared" ca="1" si="8"/>
        <v>0.13529595897415359</v>
      </c>
      <c r="CL12">
        <f t="shared" ca="1" si="8"/>
        <v>0.19427916310820345</v>
      </c>
      <c r="CM12">
        <f t="shared" ca="1" si="8"/>
        <v>0.20096525716977143</v>
      </c>
      <c r="CN12">
        <f t="shared" ca="1" si="8"/>
        <v>0.24296851712809195</v>
      </c>
      <c r="CO12">
        <f t="shared" ca="1" si="8"/>
        <v>0.2412249431963176</v>
      </c>
      <c r="CP12">
        <f t="shared" ca="1" si="8"/>
        <v>0.15241915250511776</v>
      </c>
      <c r="CQ12">
        <f t="shared" ca="1" si="8"/>
        <v>0.25700808377180451</v>
      </c>
      <c r="CR12">
        <f t="shared" ca="1" si="8"/>
        <v>0.30900080480092346</v>
      </c>
      <c r="CS12">
        <f t="shared" ca="1" si="8"/>
        <v>0.34456026171993209</v>
      </c>
      <c r="CT12">
        <f t="shared" ca="1" si="8"/>
        <v>0.21022076922725538</v>
      </c>
      <c r="CU12">
        <f t="shared" ca="1" si="8"/>
        <v>5.6279540107121828E-2</v>
      </c>
      <c r="CV12">
        <f t="shared" ca="1" si="8"/>
        <v>-0.14128193976075026</v>
      </c>
      <c r="CW12">
        <f t="shared" ca="1" si="8"/>
        <v>-9.1767883231508918E-2</v>
      </c>
      <c r="CX12">
        <f t="shared" ca="1" si="8"/>
        <v>-0.19015102246336374</v>
      </c>
      <c r="CY12">
        <f t="shared" ca="1" si="8"/>
        <v>-0.23718473190666042</v>
      </c>
      <c r="CZ12">
        <f t="shared" ca="1" si="8"/>
        <v>-0.28964126751965769</v>
      </c>
      <c r="DA12">
        <f t="shared" ca="1" si="8"/>
        <v>-0.13568876081713926</v>
      </c>
      <c r="DB12">
        <f t="shared" ca="1" si="8"/>
        <v>-0.18305173005001918</v>
      </c>
    </row>
    <row r="13" spans="1:106">
      <c r="E13">
        <v>8</v>
      </c>
      <c r="F13">
        <v>0</v>
      </c>
      <c r="G13">
        <f t="shared" ca="1" si="6"/>
        <v>1.6871496968926383E-2</v>
      </c>
      <c r="H13">
        <f t="shared" ca="1" si="9"/>
        <v>-8.310271663018691E-2</v>
      </c>
      <c r="I13">
        <f t="shared" ca="1" si="9"/>
        <v>0.15186266778315394</v>
      </c>
      <c r="J13">
        <f t="shared" ca="1" si="9"/>
        <v>0.38007590123992407</v>
      </c>
      <c r="K13">
        <f t="shared" ca="1" si="9"/>
        <v>0.52201693723873799</v>
      </c>
      <c r="L13">
        <f t="shared" ca="1" si="9"/>
        <v>0.39688842728412776</v>
      </c>
      <c r="M13">
        <f t="shared" ca="1" si="9"/>
        <v>0.53276898912985282</v>
      </c>
      <c r="N13">
        <f t="shared" ca="1" si="9"/>
        <v>0.57967819262798137</v>
      </c>
      <c r="O13">
        <f t="shared" ca="1" si="9"/>
        <v>0.56782983339528559</v>
      </c>
      <c r="P13">
        <f t="shared" ca="1" si="9"/>
        <v>0.67397562974624237</v>
      </c>
      <c r="Q13">
        <f t="shared" ca="1" si="9"/>
        <v>0.62786144743726446</v>
      </c>
      <c r="R13">
        <f t="shared" ca="1" si="9"/>
        <v>0.75434373088720241</v>
      </c>
      <c r="S13">
        <f t="shared" ca="1" si="9"/>
        <v>0.77819963748782695</v>
      </c>
      <c r="T13">
        <f t="shared" ca="1" si="9"/>
        <v>0.7879091204377674</v>
      </c>
      <c r="U13">
        <f t="shared" ca="1" si="9"/>
        <v>0.77605612153238568</v>
      </c>
      <c r="V13">
        <f t="shared" ca="1" si="9"/>
        <v>1.0084560053743636</v>
      </c>
      <c r="W13">
        <f t="shared" ca="1" si="9"/>
        <v>0.89617972143835423</v>
      </c>
      <c r="X13">
        <f t="shared" ca="1" si="9"/>
        <v>0.855944633604102</v>
      </c>
      <c r="Y13">
        <f t="shared" ca="1" si="9"/>
        <v>0.86780838391852588</v>
      </c>
      <c r="Z13">
        <f t="shared" ca="1" si="9"/>
        <v>0.93906589789329598</v>
      </c>
      <c r="AA13">
        <f t="shared" ca="1" si="9"/>
        <v>0.77750155950709343</v>
      </c>
      <c r="AB13">
        <f t="shared" ca="1" si="9"/>
        <v>0.77276179439668213</v>
      </c>
      <c r="AC13">
        <f t="shared" ca="1" si="9"/>
        <v>0.82940265109501499</v>
      </c>
      <c r="AD13">
        <f t="shared" ca="1" si="9"/>
        <v>0.80806944954765003</v>
      </c>
      <c r="AE13">
        <f t="shared" ca="1" si="9"/>
        <v>0.80656558878326168</v>
      </c>
      <c r="AF13">
        <f t="shared" ca="1" si="9"/>
        <v>0.84582724934450793</v>
      </c>
      <c r="AG13">
        <f t="shared" ca="1" si="9"/>
        <v>0.71086292272699669</v>
      </c>
      <c r="AH13">
        <f t="shared" ca="1" si="9"/>
        <v>0.51029671899664863</v>
      </c>
      <c r="AI13">
        <f t="shared" ca="1" si="9"/>
        <v>0.49299867721175822</v>
      </c>
      <c r="AJ13">
        <f t="shared" ca="1" si="9"/>
        <v>0.44565012861956732</v>
      </c>
      <c r="AK13">
        <f t="shared" ca="1" si="9"/>
        <v>0.37756651597182345</v>
      </c>
      <c r="AL13">
        <f t="shared" ca="1" si="9"/>
        <v>0.42008608409097264</v>
      </c>
      <c r="AM13">
        <f t="shared" ca="1" si="9"/>
        <v>0.26002430323113157</v>
      </c>
      <c r="AN13">
        <f t="shared" ca="1" si="9"/>
        <v>0.27792253703360381</v>
      </c>
      <c r="AO13">
        <f t="shared" ca="1" si="9"/>
        <v>0.31001462275724223</v>
      </c>
      <c r="AP13">
        <f t="shared" ca="1" si="9"/>
        <v>0.24127619624417374</v>
      </c>
      <c r="AQ13">
        <f t="shared" ca="1" si="9"/>
        <v>0.32724048651250637</v>
      </c>
      <c r="AR13">
        <f t="shared" ca="1" si="9"/>
        <v>0.40751351531282742</v>
      </c>
      <c r="AS13">
        <f t="shared" ca="1" si="9"/>
        <v>0.41654224332532058</v>
      </c>
      <c r="AT13">
        <f t="shared" ca="1" si="9"/>
        <v>0.28903319227579338</v>
      </c>
      <c r="AU13">
        <f t="shared" ca="1" si="9"/>
        <v>0.33232894584193357</v>
      </c>
      <c r="AV13">
        <f t="shared" ca="1" si="9"/>
        <v>0.31912448331264842</v>
      </c>
      <c r="AW13">
        <f t="shared" ca="1" si="9"/>
        <v>0.58900705756510319</v>
      </c>
      <c r="AX13">
        <f t="shared" ca="1" si="9"/>
        <v>0.70597089676370717</v>
      </c>
      <c r="AY13">
        <f t="shared" ca="1" si="9"/>
        <v>0.59677817867614669</v>
      </c>
      <c r="AZ13">
        <f t="shared" ca="1" si="9"/>
        <v>0.4536493570160432</v>
      </c>
      <c r="BA13">
        <f t="shared" ca="1" si="9"/>
        <v>0.49047305846897282</v>
      </c>
      <c r="BB13">
        <f t="shared" ca="1" si="9"/>
        <v>0.49289183269649417</v>
      </c>
      <c r="BC13">
        <f t="shared" ca="1" si="9"/>
        <v>0.56688425213719495</v>
      </c>
      <c r="BD13">
        <f t="shared" ca="1" si="9"/>
        <v>0.59118173388415873</v>
      </c>
      <c r="BE13">
        <f t="shared" ca="1" si="9"/>
        <v>0.57848326756996049</v>
      </c>
      <c r="BF13">
        <f t="shared" ca="1" si="9"/>
        <v>0.65224497911008361</v>
      </c>
      <c r="BG13">
        <f t="shared" ca="1" si="9"/>
        <v>0.77024115669442306</v>
      </c>
      <c r="BH13">
        <f t="shared" ca="1" si="9"/>
        <v>0.71486020688920549</v>
      </c>
      <c r="BI13">
        <f t="shared" ca="1" si="9"/>
        <v>0.94007558925829948</v>
      </c>
      <c r="BJ13">
        <f t="shared" ca="1" si="9"/>
        <v>0.92042177813682513</v>
      </c>
      <c r="BK13">
        <f t="shared" ca="1" si="9"/>
        <v>1.1896797898221501</v>
      </c>
      <c r="BL13">
        <f t="shared" ca="1" si="9"/>
        <v>1.1151171555599009</v>
      </c>
      <c r="BM13">
        <f t="shared" ca="1" si="9"/>
        <v>1.1689995502017516</v>
      </c>
      <c r="BN13">
        <f t="shared" ca="1" si="9"/>
        <v>1.3484002411606162</v>
      </c>
      <c r="BO13">
        <f t="shared" ca="1" si="9"/>
        <v>1.3882867273751096</v>
      </c>
      <c r="BP13">
        <f t="shared" ca="1" si="9"/>
        <v>1.6244140712543842</v>
      </c>
      <c r="BQ13">
        <f t="shared" ca="1" si="9"/>
        <v>1.6768276323789033</v>
      </c>
      <c r="BR13">
        <f t="shared" ca="1" si="9"/>
        <v>1.6790747705460656</v>
      </c>
      <c r="BS13">
        <f t="shared" ca="1" si="9"/>
        <v>1.6448761113627093</v>
      </c>
      <c r="BT13">
        <f t="shared" ca="1" si="8"/>
        <v>1.556568203580404</v>
      </c>
      <c r="BU13">
        <f t="shared" ca="1" si="8"/>
        <v>1.5940485185540325</v>
      </c>
      <c r="BV13">
        <f t="shared" ca="1" si="8"/>
        <v>1.9117973241712263</v>
      </c>
      <c r="BW13">
        <f t="shared" ca="1" si="8"/>
        <v>1.957061612317079</v>
      </c>
      <c r="BX13">
        <f t="shared" ca="1" si="8"/>
        <v>1.9565556088799612</v>
      </c>
      <c r="BY13">
        <f t="shared" ca="1" si="8"/>
        <v>1.8741381216658302</v>
      </c>
      <c r="BZ13">
        <f t="shared" ca="1" si="8"/>
        <v>1.865668964104612</v>
      </c>
      <c r="CA13">
        <f t="shared" ca="1" si="8"/>
        <v>1.8412039240778786</v>
      </c>
      <c r="CB13">
        <f t="shared" ca="1" si="8"/>
        <v>1.8262776325628469</v>
      </c>
      <c r="CC13">
        <f t="shared" ca="1" si="8"/>
        <v>1.9293781702977393</v>
      </c>
      <c r="CD13">
        <f t="shared" ca="1" si="8"/>
        <v>1.8709290447440692</v>
      </c>
      <c r="CE13">
        <f t="shared" ca="1" si="8"/>
        <v>1.8652895670802176</v>
      </c>
      <c r="CF13">
        <f t="shared" ca="1" si="8"/>
        <v>1.9254507206254776</v>
      </c>
      <c r="CG13">
        <f t="shared" ca="1" si="8"/>
        <v>1.7444652552875533</v>
      </c>
      <c r="CH13">
        <f t="shared" ca="1" si="8"/>
        <v>1.5936951566337441</v>
      </c>
      <c r="CI13">
        <f t="shared" ca="1" si="8"/>
        <v>1.4818713542249957</v>
      </c>
      <c r="CJ13">
        <f t="shared" ca="1" si="8"/>
        <v>1.4988461319459645</v>
      </c>
      <c r="CK13">
        <f t="shared" ca="1" si="8"/>
        <v>1.6315734545201037</v>
      </c>
      <c r="CL13">
        <f t="shared" ca="1" si="8"/>
        <v>1.6616475122662566</v>
      </c>
      <c r="CM13">
        <f t="shared" ca="1" si="8"/>
        <v>1.7164559072022825</v>
      </c>
      <c r="CN13">
        <f t="shared" ca="1" si="8"/>
        <v>1.72259834689239</v>
      </c>
      <c r="CO13">
        <f t="shared" ca="1" si="8"/>
        <v>1.8174799433064566</v>
      </c>
      <c r="CP13">
        <f t="shared" ca="1" si="8"/>
        <v>1.8349110584259283</v>
      </c>
      <c r="CQ13">
        <f t="shared" ca="1" si="8"/>
        <v>1.8982021566181482</v>
      </c>
      <c r="CR13">
        <f t="shared" ca="1" si="8"/>
        <v>1.9762015755924447</v>
      </c>
      <c r="CS13">
        <f t="shared" ca="1" si="8"/>
        <v>1.7680258492622354</v>
      </c>
      <c r="CT13">
        <f t="shared" ca="1" si="8"/>
        <v>1.903264039042837</v>
      </c>
      <c r="CU13">
        <f t="shared" ca="1" si="8"/>
        <v>2.0002998574879918</v>
      </c>
      <c r="CV13">
        <f t="shared" ca="1" si="8"/>
        <v>1.8514395015580378</v>
      </c>
      <c r="CW13">
        <f t="shared" ca="1" si="8"/>
        <v>1.9625395773183092</v>
      </c>
      <c r="CX13">
        <f t="shared" ca="1" si="8"/>
        <v>2.052466866065092</v>
      </c>
      <c r="CY13">
        <f t="shared" ca="1" si="8"/>
        <v>2.1436342663120049</v>
      </c>
      <c r="CZ13">
        <f t="shared" ca="1" si="8"/>
        <v>2.3455929264427722</v>
      </c>
      <c r="DA13">
        <f t="shared" ca="1" si="8"/>
        <v>2.2948377197982621</v>
      </c>
      <c r="DB13">
        <f t="shared" ca="1" si="8"/>
        <v>2.4718218625612294</v>
      </c>
    </row>
    <row r="14" spans="1:106">
      <c r="E14">
        <v>9</v>
      </c>
      <c r="F14">
        <v>0</v>
      </c>
      <c r="G14">
        <f t="shared" ca="1" si="6"/>
        <v>6.3861612482406335E-2</v>
      </c>
      <c r="H14">
        <f t="shared" ca="1" si="9"/>
        <v>0.25552010752018556</v>
      </c>
      <c r="I14">
        <f t="shared" ca="1" si="9"/>
        <v>0.20723241935671327</v>
      </c>
      <c r="J14">
        <f t="shared" ca="1" si="9"/>
        <v>0.3080737039338528</v>
      </c>
      <c r="K14">
        <f t="shared" ca="1" si="9"/>
        <v>0.18733716950575979</v>
      </c>
      <c r="L14">
        <f t="shared" ca="1" si="9"/>
        <v>0.31431117326717462</v>
      </c>
      <c r="M14">
        <f t="shared" ca="1" si="9"/>
        <v>0.31056876646950993</v>
      </c>
      <c r="N14">
        <f t="shared" ca="1" si="9"/>
        <v>0.38707929832312271</v>
      </c>
      <c r="O14">
        <f t="shared" ca="1" si="9"/>
        <v>0.37652195225341761</v>
      </c>
      <c r="P14">
        <f t="shared" ca="1" si="9"/>
        <v>0.31137629345332452</v>
      </c>
      <c r="Q14">
        <f t="shared" ca="1" si="9"/>
        <v>0.16760918128621788</v>
      </c>
      <c r="R14">
        <f t="shared" ca="1" si="9"/>
        <v>0.21685460582791763</v>
      </c>
      <c r="S14">
        <f t="shared" ca="1" si="9"/>
        <v>0.30777500581259526</v>
      </c>
      <c r="T14">
        <f t="shared" ca="1" si="9"/>
        <v>0.46509235540936078</v>
      </c>
      <c r="U14">
        <f t="shared" ca="1" si="9"/>
        <v>0.45161519142432782</v>
      </c>
      <c r="V14">
        <f t="shared" ca="1" si="9"/>
        <v>0.59035525618106133</v>
      </c>
      <c r="W14">
        <f t="shared" ca="1" si="9"/>
        <v>0.52377793434403941</v>
      </c>
      <c r="X14">
        <f t="shared" ca="1" si="9"/>
        <v>0.6518812245326292</v>
      </c>
      <c r="Y14">
        <f t="shared" ca="1" si="9"/>
        <v>0.64184528749597269</v>
      </c>
      <c r="Z14">
        <f t="shared" ca="1" si="9"/>
        <v>0.75560439319009509</v>
      </c>
      <c r="AA14">
        <f t="shared" ca="1" si="9"/>
        <v>1.0570189824655845</v>
      </c>
      <c r="AB14">
        <f t="shared" ca="1" si="9"/>
        <v>0.90304414568353508</v>
      </c>
      <c r="AC14">
        <f t="shared" ca="1" si="9"/>
        <v>1.083448527580209</v>
      </c>
      <c r="AD14">
        <f t="shared" ca="1" si="9"/>
        <v>1.1902570873568377</v>
      </c>
      <c r="AE14">
        <f t="shared" ca="1" si="9"/>
        <v>1.2034570513277327</v>
      </c>
      <c r="AF14">
        <f t="shared" ca="1" si="9"/>
        <v>1.2217695453318547</v>
      </c>
      <c r="AG14">
        <f t="shared" ca="1" si="9"/>
        <v>1.1528098086879874</v>
      </c>
      <c r="AH14">
        <f t="shared" ca="1" si="9"/>
        <v>1.1547744344204698</v>
      </c>
      <c r="AI14">
        <f t="shared" ca="1" si="9"/>
        <v>0.95903813691504991</v>
      </c>
      <c r="AJ14">
        <f t="shared" ca="1" si="9"/>
        <v>1.0176993725170107</v>
      </c>
      <c r="AK14">
        <f t="shared" ca="1" si="9"/>
        <v>1.0577658445502365</v>
      </c>
      <c r="AL14">
        <f t="shared" ca="1" si="9"/>
        <v>1.0734821167898276</v>
      </c>
      <c r="AM14">
        <f t="shared" ca="1" si="9"/>
        <v>1.2801075798087949</v>
      </c>
      <c r="AN14">
        <f t="shared" ca="1" si="9"/>
        <v>1.1974093872175973</v>
      </c>
      <c r="AO14">
        <f t="shared" ca="1" si="9"/>
        <v>1.3185784479183644</v>
      </c>
      <c r="AP14">
        <f t="shared" ca="1" si="9"/>
        <v>1.1875198806399481</v>
      </c>
      <c r="AQ14">
        <f t="shared" ca="1" si="9"/>
        <v>1.1406180277224063</v>
      </c>
      <c r="AR14">
        <f t="shared" ca="1" si="9"/>
        <v>1.2145010842242756</v>
      </c>
      <c r="AS14">
        <f t="shared" ca="1" si="9"/>
        <v>1.1196351236146356</v>
      </c>
      <c r="AT14">
        <f t="shared" ca="1" si="9"/>
        <v>1.2232126756550781</v>
      </c>
      <c r="AU14">
        <f t="shared" ca="1" si="9"/>
        <v>1.2107994947375167</v>
      </c>
      <c r="AV14">
        <f t="shared" ca="1" si="9"/>
        <v>1.177456024846794</v>
      </c>
      <c r="AW14">
        <f t="shared" ca="1" si="9"/>
        <v>1.2658851196775103</v>
      </c>
      <c r="AX14">
        <f t="shared" ca="1" si="9"/>
        <v>1.2255402418288286</v>
      </c>
      <c r="AY14">
        <f t="shared" ca="1" si="9"/>
        <v>1.5034228506166463</v>
      </c>
      <c r="AZ14">
        <f t="shared" ca="1" si="9"/>
        <v>1.7437364943897078</v>
      </c>
      <c r="BA14">
        <f t="shared" ca="1" si="9"/>
        <v>1.7022272972171306</v>
      </c>
      <c r="BB14">
        <f t="shared" ca="1" si="9"/>
        <v>1.6413573415583811</v>
      </c>
      <c r="BC14">
        <f t="shared" ca="1" si="9"/>
        <v>1.4923345623885678</v>
      </c>
      <c r="BD14">
        <f t="shared" ca="1" si="9"/>
        <v>1.5550194476353203</v>
      </c>
      <c r="BE14">
        <f t="shared" ca="1" si="9"/>
        <v>1.4676281382736298</v>
      </c>
      <c r="BF14">
        <f t="shared" ca="1" si="9"/>
        <v>1.3306061170475281</v>
      </c>
      <c r="BG14">
        <f t="shared" ca="1" si="9"/>
        <v>1.2653646648047894</v>
      </c>
      <c r="BH14">
        <f t="shared" ca="1" si="9"/>
        <v>1.3680779977213069</v>
      </c>
      <c r="BI14">
        <f t="shared" ca="1" si="9"/>
        <v>1.0918133783659827</v>
      </c>
      <c r="BJ14">
        <f t="shared" ca="1" si="9"/>
        <v>0.97396637784974516</v>
      </c>
      <c r="BK14">
        <f t="shared" ca="1" si="9"/>
        <v>1.0336955332427373</v>
      </c>
      <c r="BL14">
        <f t="shared" ca="1" si="9"/>
        <v>1.0597723683388867</v>
      </c>
      <c r="BM14">
        <f t="shared" ca="1" si="9"/>
        <v>1.2176851585185986</v>
      </c>
      <c r="BN14">
        <f t="shared" ca="1" si="9"/>
        <v>1.303976066022255</v>
      </c>
      <c r="BO14">
        <f t="shared" ca="1" si="9"/>
        <v>1.3918682209665811</v>
      </c>
      <c r="BP14">
        <f t="shared" ca="1" si="9"/>
        <v>1.466574226489034</v>
      </c>
      <c r="BQ14">
        <f t="shared" ca="1" si="9"/>
        <v>1.4617109458368429</v>
      </c>
      <c r="BR14">
        <f t="shared" ca="1" si="9"/>
        <v>1.4316019364968666</v>
      </c>
      <c r="BS14">
        <f t="shared" ca="1" si="9"/>
        <v>1.4943749102630615</v>
      </c>
      <c r="BT14">
        <f t="shared" ca="1" si="8"/>
        <v>1.5200289331613126</v>
      </c>
      <c r="BU14">
        <f t="shared" ca="1" si="8"/>
        <v>1.4229105515806133</v>
      </c>
      <c r="BV14">
        <f t="shared" ca="1" si="8"/>
        <v>1.4521553409816297</v>
      </c>
      <c r="BW14">
        <f t="shared" ca="1" si="8"/>
        <v>1.5052592647976237</v>
      </c>
      <c r="BX14">
        <f t="shared" ca="1" si="8"/>
        <v>1.539952869817051</v>
      </c>
      <c r="BY14">
        <f t="shared" ca="1" si="8"/>
        <v>1.4979461943920083</v>
      </c>
      <c r="BZ14">
        <f t="shared" ca="1" si="8"/>
        <v>1.4080495816052681</v>
      </c>
      <c r="CA14">
        <f t="shared" ca="1" si="8"/>
        <v>1.5606720420767535</v>
      </c>
      <c r="CB14">
        <f t="shared" ca="1" si="8"/>
        <v>1.4302981004483366</v>
      </c>
      <c r="CC14">
        <f t="shared" ca="1" si="8"/>
        <v>1.6431102508042166</v>
      </c>
      <c r="CD14">
        <f t="shared" ca="1" si="8"/>
        <v>1.6635092302761512</v>
      </c>
      <c r="CE14">
        <f t="shared" ca="1" si="8"/>
        <v>1.477723221417262</v>
      </c>
      <c r="CF14">
        <f t="shared" ca="1" si="8"/>
        <v>1.3545480276115136</v>
      </c>
      <c r="CG14">
        <f t="shared" ca="1" si="8"/>
        <v>1.3162924195201793</v>
      </c>
      <c r="CH14">
        <f t="shared" ca="1" si="8"/>
        <v>1.4044699814380661</v>
      </c>
      <c r="CI14">
        <f t="shared" ca="1" si="8"/>
        <v>1.3816191041035124</v>
      </c>
      <c r="CJ14">
        <f t="shared" ca="1" si="8"/>
        <v>1.3308948543725636</v>
      </c>
      <c r="CK14">
        <f t="shared" ca="1" si="8"/>
        <v>1.4489686540876738</v>
      </c>
      <c r="CL14">
        <f t="shared" ca="1" si="8"/>
        <v>1.4865722110902717</v>
      </c>
      <c r="CM14">
        <f t="shared" ca="1" si="8"/>
        <v>1.7037133977804886</v>
      </c>
      <c r="CN14">
        <f t="shared" ca="1" si="8"/>
        <v>1.5592043969919374</v>
      </c>
      <c r="CO14">
        <f t="shared" ca="1" si="8"/>
        <v>1.5997198133696291</v>
      </c>
      <c r="CP14">
        <f t="shared" ca="1" si="8"/>
        <v>1.5256928346468459</v>
      </c>
      <c r="CQ14">
        <f t="shared" ca="1" si="8"/>
        <v>1.3645680213313294</v>
      </c>
      <c r="CR14">
        <f t="shared" ca="1" si="8"/>
        <v>1.4325006378024081</v>
      </c>
      <c r="CS14">
        <f t="shared" ca="1" si="8"/>
        <v>1.5684839956545891</v>
      </c>
      <c r="CT14">
        <f t="shared" ca="1" si="8"/>
        <v>1.5688332607910551</v>
      </c>
      <c r="CU14">
        <f t="shared" ca="1" si="8"/>
        <v>1.5991524367138796</v>
      </c>
      <c r="CV14">
        <f t="shared" ca="1" si="8"/>
        <v>1.5284105540794115</v>
      </c>
      <c r="CW14">
        <f t="shared" ca="1" si="8"/>
        <v>1.6532304930707156</v>
      </c>
      <c r="CX14">
        <f t="shared" ca="1" si="8"/>
        <v>1.6945649548589434</v>
      </c>
      <c r="CY14">
        <f t="shared" ca="1" si="8"/>
        <v>1.7978526475730805</v>
      </c>
      <c r="CZ14">
        <f t="shared" ca="1" si="8"/>
        <v>1.7949899597643135</v>
      </c>
      <c r="DA14">
        <f t="shared" ca="1" si="8"/>
        <v>1.7140670969202449</v>
      </c>
      <c r="DB14">
        <f t="shared" ca="1" si="8"/>
        <v>1.8777204055808265</v>
      </c>
    </row>
    <row r="15" spans="1:106">
      <c r="E15">
        <v>10</v>
      </c>
      <c r="F15">
        <v>0</v>
      </c>
      <c r="G15">
        <f t="shared" ca="1" si="6"/>
        <v>5.4104819747921437E-3</v>
      </c>
      <c r="H15">
        <f t="shared" ca="1" si="9"/>
        <v>-6.2825635957248105E-2</v>
      </c>
      <c r="I15">
        <f t="shared" ca="1" si="9"/>
        <v>-0.17291155700509997</v>
      </c>
      <c r="J15">
        <f t="shared" ca="1" si="9"/>
        <v>-0.12725555949736853</v>
      </c>
      <c r="K15">
        <f t="shared" ca="1" si="9"/>
        <v>-3.3379967189462373E-2</v>
      </c>
      <c r="L15">
        <f t="shared" ca="1" si="9"/>
        <v>6.8282070748591966E-2</v>
      </c>
      <c r="M15">
        <f t="shared" ca="1" si="9"/>
        <v>0.11468489911826849</v>
      </c>
      <c r="N15">
        <f t="shared" ca="1" si="9"/>
        <v>0.16303300837402507</v>
      </c>
      <c r="O15">
        <f t="shared" ca="1" si="9"/>
        <v>8.0998673138567776E-2</v>
      </c>
      <c r="P15">
        <f t="shared" ca="1" si="9"/>
        <v>2.8286874331833092E-2</v>
      </c>
      <c r="Q15">
        <f t="shared" ca="1" si="9"/>
        <v>3.4882999326892566E-2</v>
      </c>
      <c r="R15">
        <f t="shared" ca="1" si="9"/>
        <v>9.4113709597886036E-2</v>
      </c>
      <c r="S15">
        <f t="shared" ca="1" si="9"/>
        <v>4.7079437911190403E-2</v>
      </c>
      <c r="T15">
        <f t="shared" ca="1" si="9"/>
        <v>-6.2720352906328491E-2</v>
      </c>
      <c r="U15">
        <f t="shared" ca="1" si="9"/>
        <v>6.0490075679064337E-2</v>
      </c>
      <c r="V15">
        <f t="shared" ca="1" si="9"/>
        <v>0.2319391066446102</v>
      </c>
      <c r="W15">
        <f t="shared" ca="1" si="9"/>
        <v>0.20281561696026343</v>
      </c>
      <c r="X15">
        <f t="shared" ca="1" si="9"/>
        <v>0.11521053058533412</v>
      </c>
      <c r="Y15">
        <f t="shared" ca="1" si="9"/>
        <v>0.18366339732969075</v>
      </c>
      <c r="Z15">
        <f t="shared" ca="1" si="9"/>
        <v>0.37786094823437</v>
      </c>
      <c r="AA15">
        <f t="shared" ca="1" si="9"/>
        <v>0.49205161380706069</v>
      </c>
      <c r="AB15">
        <f t="shared" ca="1" si="9"/>
        <v>0.5664720156335189</v>
      </c>
      <c r="AC15">
        <f t="shared" ca="1" si="9"/>
        <v>0.54242684273981734</v>
      </c>
      <c r="AD15">
        <f t="shared" ca="1" si="9"/>
        <v>0.50977025887317151</v>
      </c>
      <c r="AE15">
        <f t="shared" ca="1" si="9"/>
        <v>0.33187148824009716</v>
      </c>
      <c r="AF15">
        <f t="shared" ca="1" si="9"/>
        <v>0.21905618303373292</v>
      </c>
      <c r="AG15">
        <f t="shared" ca="1" si="9"/>
        <v>0.17127271699011398</v>
      </c>
      <c r="AH15">
        <f t="shared" ca="1" si="9"/>
        <v>0.13463850079185452</v>
      </c>
      <c r="AI15">
        <f t="shared" ca="1" si="9"/>
        <v>0.32564237201424229</v>
      </c>
      <c r="AJ15">
        <f t="shared" ca="1" si="9"/>
        <v>0.31805803183834463</v>
      </c>
      <c r="AK15">
        <f t="shared" ca="1" si="9"/>
        <v>0.47233142762107677</v>
      </c>
      <c r="AL15">
        <f t="shared" ca="1" si="9"/>
        <v>0.41919472396807844</v>
      </c>
      <c r="AM15">
        <f t="shared" ca="1" si="9"/>
        <v>0.34614477944872146</v>
      </c>
      <c r="AN15">
        <f t="shared" ca="1" si="9"/>
        <v>0.45362821853049529</v>
      </c>
      <c r="AO15">
        <f t="shared" ca="1" si="9"/>
        <v>0.55120360455067208</v>
      </c>
      <c r="AP15">
        <f t="shared" ca="1" si="9"/>
        <v>0.5300327804495335</v>
      </c>
      <c r="AQ15">
        <f t="shared" ca="1" si="9"/>
        <v>0.47890936461999739</v>
      </c>
      <c r="AR15">
        <f t="shared" ca="1" si="9"/>
        <v>0.53719852872384333</v>
      </c>
      <c r="AS15">
        <f t="shared" ca="1" si="9"/>
        <v>0.56252910348539498</v>
      </c>
      <c r="AT15">
        <f t="shared" ca="1" si="9"/>
        <v>0.69377482186540018</v>
      </c>
      <c r="AU15">
        <f t="shared" ca="1" si="9"/>
        <v>0.61411244985027524</v>
      </c>
      <c r="AV15">
        <f t="shared" ca="1" si="9"/>
        <v>0.59188733119632664</v>
      </c>
      <c r="AW15">
        <f t="shared" ca="1" si="9"/>
        <v>0.63873088431660741</v>
      </c>
      <c r="AX15">
        <f t="shared" ca="1" si="9"/>
        <v>0.527329914426243</v>
      </c>
      <c r="AY15">
        <f t="shared" ca="1" si="9"/>
        <v>0.52384012123094137</v>
      </c>
      <c r="AZ15">
        <f t="shared" ca="1" si="9"/>
        <v>0.36978816731489572</v>
      </c>
      <c r="BA15">
        <f t="shared" ca="1" si="9"/>
        <v>0.49889079845442974</v>
      </c>
      <c r="BB15">
        <f t="shared" ca="1" si="9"/>
        <v>0.38318020921027363</v>
      </c>
      <c r="BC15">
        <f t="shared" ca="1" si="9"/>
        <v>0.32862120203322526</v>
      </c>
      <c r="BD15">
        <f t="shared" ca="1" si="9"/>
        <v>0.37957646207521217</v>
      </c>
      <c r="BE15">
        <f t="shared" ca="1" si="9"/>
        <v>0.3346364176095431</v>
      </c>
      <c r="BF15">
        <f t="shared" ca="1" si="9"/>
        <v>0.2923771977474775</v>
      </c>
      <c r="BG15">
        <f t="shared" ca="1" si="9"/>
        <v>0.26986312263799844</v>
      </c>
      <c r="BH15">
        <f t="shared" ca="1" si="9"/>
        <v>8.0043957837893143E-2</v>
      </c>
      <c r="BI15">
        <f t="shared" ca="1" si="9"/>
        <v>3.4171880169431297E-2</v>
      </c>
      <c r="BJ15">
        <f t="shared" ca="1" si="9"/>
        <v>-0.12726560715071875</v>
      </c>
      <c r="BK15">
        <f t="shared" ca="1" si="9"/>
        <v>-5.8522650677010221E-2</v>
      </c>
      <c r="BL15">
        <f t="shared" ca="1" si="9"/>
        <v>-0.17477180164508538</v>
      </c>
      <c r="BM15">
        <f t="shared" ca="1" si="9"/>
        <v>-0.42936014987369353</v>
      </c>
      <c r="BN15">
        <f t="shared" ca="1" si="9"/>
        <v>-0.54760903986435527</v>
      </c>
      <c r="BO15">
        <f t="shared" ca="1" si="9"/>
        <v>-0.5921845716213342</v>
      </c>
      <c r="BP15">
        <f t="shared" ca="1" si="9"/>
        <v>-0.60242858400544208</v>
      </c>
      <c r="BQ15">
        <f t="shared" ca="1" si="9"/>
        <v>-0.57659427612561109</v>
      </c>
      <c r="BR15">
        <f t="shared" ca="1" si="9"/>
        <v>-0.61123318270499116</v>
      </c>
      <c r="BS15">
        <f t="shared" ref="BS15:DB15" ca="1" si="10">+BR15+$B$3*_xlfn.NORM.INV(RAND(),0,1)</f>
        <v>-0.54301832470722233</v>
      </c>
      <c r="BT15">
        <f t="shared" ca="1" si="10"/>
        <v>-0.61232538473996101</v>
      </c>
      <c r="BU15">
        <f t="shared" ca="1" si="10"/>
        <v>-0.57117250256611929</v>
      </c>
      <c r="BV15">
        <f t="shared" ca="1" si="10"/>
        <v>-0.58828245140325863</v>
      </c>
      <c r="BW15">
        <f t="shared" ca="1" si="10"/>
        <v>-0.52791481184643851</v>
      </c>
      <c r="BX15">
        <f t="shared" ca="1" si="10"/>
        <v>-0.43928367638222821</v>
      </c>
      <c r="BY15">
        <f t="shared" ca="1" si="10"/>
        <v>-0.4929886747795621</v>
      </c>
      <c r="BZ15">
        <f t="shared" ca="1" si="10"/>
        <v>-0.49593938241396146</v>
      </c>
      <c r="CA15">
        <f t="shared" ca="1" si="10"/>
        <v>-0.52515948456419648</v>
      </c>
      <c r="CB15">
        <f t="shared" ca="1" si="10"/>
        <v>-0.54209369018322573</v>
      </c>
      <c r="CC15">
        <f t="shared" ca="1" si="10"/>
        <v>-0.47080130076394383</v>
      </c>
      <c r="CD15">
        <f t="shared" ca="1" si="10"/>
        <v>-0.46623582222063359</v>
      </c>
      <c r="CE15">
        <f t="shared" ca="1" si="10"/>
        <v>-0.60026695400470376</v>
      </c>
      <c r="CF15">
        <f t="shared" ca="1" si="10"/>
        <v>-0.6949387867051624</v>
      </c>
      <c r="CG15">
        <f t="shared" ca="1" si="10"/>
        <v>-0.47767223624615807</v>
      </c>
      <c r="CH15">
        <f t="shared" ca="1" si="10"/>
        <v>-0.50269583569427423</v>
      </c>
      <c r="CI15">
        <f t="shared" ca="1" si="10"/>
        <v>-0.66358983627899482</v>
      </c>
      <c r="CJ15">
        <f t="shared" ca="1" si="10"/>
        <v>-0.66477602910027112</v>
      </c>
      <c r="CK15">
        <f t="shared" ca="1" si="10"/>
        <v>-0.68365238272736117</v>
      </c>
      <c r="CL15">
        <f t="shared" ca="1" si="10"/>
        <v>-0.55690150686899209</v>
      </c>
      <c r="CM15">
        <f t="shared" ca="1" si="10"/>
        <v>-0.51822872623733718</v>
      </c>
      <c r="CN15">
        <f t="shared" ca="1" si="10"/>
        <v>-0.24020434808404278</v>
      </c>
      <c r="CO15">
        <f t="shared" ca="1" si="10"/>
        <v>-0.35886544668496784</v>
      </c>
      <c r="CP15">
        <f t="shared" ca="1" si="10"/>
        <v>-0.44787588430852543</v>
      </c>
      <c r="CQ15">
        <f t="shared" ca="1" si="10"/>
        <v>-0.36883818050178407</v>
      </c>
      <c r="CR15">
        <f t="shared" ca="1" si="10"/>
        <v>-0.34330100756577159</v>
      </c>
      <c r="CS15">
        <f t="shared" ca="1" si="10"/>
        <v>-0.21329490768366285</v>
      </c>
      <c r="CT15">
        <f t="shared" ca="1" si="10"/>
        <v>-0.14357864924939678</v>
      </c>
      <c r="CU15">
        <f t="shared" ca="1" si="10"/>
        <v>-5.8624000367404339E-2</v>
      </c>
      <c r="CV15">
        <f t="shared" ca="1" si="10"/>
        <v>-0.1633226246586526</v>
      </c>
      <c r="CW15">
        <f t="shared" ca="1" si="10"/>
        <v>-1.0142508275194723E-2</v>
      </c>
      <c r="CX15">
        <f t="shared" ca="1" si="10"/>
        <v>2.3194175322776497E-2</v>
      </c>
      <c r="CY15">
        <f t="shared" ca="1" si="10"/>
        <v>0.11339815058082323</v>
      </c>
      <c r="CZ15">
        <f t="shared" ca="1" si="10"/>
        <v>0.30234085294334601</v>
      </c>
      <c r="DA15">
        <f t="shared" ca="1" si="10"/>
        <v>0.21110335249991374</v>
      </c>
      <c r="DB15">
        <f t="shared" ca="1" si="10"/>
        <v>0.29146809478860553</v>
      </c>
    </row>
    <row r="17" spans="5:106">
      <c r="E17" t="s">
        <v>31</v>
      </c>
    </row>
    <row r="18" spans="5:106">
      <c r="E18" t="s">
        <v>33</v>
      </c>
      <c r="F18">
        <v>0</v>
      </c>
      <c r="G18">
        <f>+F18+$B$2</f>
        <v>0.01</v>
      </c>
      <c r="H18">
        <f t="shared" ref="H18:BS18" si="11">+G18+$B$2</f>
        <v>0.02</v>
      </c>
      <c r="I18">
        <f t="shared" si="11"/>
        <v>0.03</v>
      </c>
      <c r="J18">
        <f t="shared" si="11"/>
        <v>0.04</v>
      </c>
      <c r="K18">
        <f t="shared" si="11"/>
        <v>0.05</v>
      </c>
      <c r="L18">
        <f t="shared" si="11"/>
        <v>6.0000000000000005E-2</v>
      </c>
      <c r="M18">
        <f t="shared" si="11"/>
        <v>7.0000000000000007E-2</v>
      </c>
      <c r="N18">
        <f t="shared" si="11"/>
        <v>0.08</v>
      </c>
      <c r="O18">
        <f t="shared" si="11"/>
        <v>0.09</v>
      </c>
      <c r="P18">
        <f t="shared" si="11"/>
        <v>9.9999999999999992E-2</v>
      </c>
      <c r="Q18">
        <f t="shared" si="11"/>
        <v>0.10999999999999999</v>
      </c>
      <c r="R18">
        <f t="shared" si="11"/>
        <v>0.11999999999999998</v>
      </c>
      <c r="S18">
        <f t="shared" si="11"/>
        <v>0.12999999999999998</v>
      </c>
      <c r="T18">
        <f t="shared" si="11"/>
        <v>0.13999999999999999</v>
      </c>
      <c r="U18">
        <f t="shared" si="11"/>
        <v>0.15</v>
      </c>
      <c r="V18">
        <f t="shared" si="11"/>
        <v>0.16</v>
      </c>
      <c r="W18">
        <f t="shared" si="11"/>
        <v>0.17</v>
      </c>
      <c r="X18">
        <f t="shared" si="11"/>
        <v>0.18000000000000002</v>
      </c>
      <c r="Y18">
        <f t="shared" si="11"/>
        <v>0.19000000000000003</v>
      </c>
      <c r="Z18">
        <f t="shared" si="11"/>
        <v>0.20000000000000004</v>
      </c>
      <c r="AA18">
        <f t="shared" si="11"/>
        <v>0.21000000000000005</v>
      </c>
      <c r="AB18">
        <f t="shared" si="11"/>
        <v>0.22000000000000006</v>
      </c>
      <c r="AC18">
        <f t="shared" si="11"/>
        <v>0.23000000000000007</v>
      </c>
      <c r="AD18">
        <f t="shared" si="11"/>
        <v>0.24000000000000007</v>
      </c>
      <c r="AE18">
        <f t="shared" si="11"/>
        <v>0.25000000000000006</v>
      </c>
      <c r="AF18">
        <f t="shared" si="11"/>
        <v>0.26000000000000006</v>
      </c>
      <c r="AG18">
        <f t="shared" si="11"/>
        <v>0.27000000000000007</v>
      </c>
      <c r="AH18">
        <f t="shared" si="11"/>
        <v>0.28000000000000008</v>
      </c>
      <c r="AI18">
        <f t="shared" si="11"/>
        <v>0.29000000000000009</v>
      </c>
      <c r="AJ18">
        <f t="shared" si="11"/>
        <v>0.3000000000000001</v>
      </c>
      <c r="AK18">
        <f t="shared" si="11"/>
        <v>0.31000000000000011</v>
      </c>
      <c r="AL18">
        <f t="shared" si="11"/>
        <v>0.32000000000000012</v>
      </c>
      <c r="AM18">
        <f t="shared" si="11"/>
        <v>0.33000000000000013</v>
      </c>
      <c r="AN18">
        <f t="shared" si="11"/>
        <v>0.34000000000000014</v>
      </c>
      <c r="AO18">
        <f>+AN18+$B$2</f>
        <v>0.35000000000000014</v>
      </c>
      <c r="AP18">
        <f t="shared" ref="AP18:DA18" si="12">+AO18+$B$2</f>
        <v>0.36000000000000015</v>
      </c>
      <c r="AQ18">
        <f t="shared" si="12"/>
        <v>0.37000000000000016</v>
      </c>
      <c r="AR18">
        <f t="shared" si="12"/>
        <v>0.38000000000000017</v>
      </c>
      <c r="AS18">
        <f t="shared" si="12"/>
        <v>0.39000000000000018</v>
      </c>
      <c r="AT18">
        <f t="shared" si="12"/>
        <v>0.40000000000000019</v>
      </c>
      <c r="AU18">
        <f t="shared" si="12"/>
        <v>0.4100000000000002</v>
      </c>
      <c r="AV18">
        <f t="shared" si="12"/>
        <v>0.42000000000000021</v>
      </c>
      <c r="AW18">
        <f t="shared" si="12"/>
        <v>0.43000000000000022</v>
      </c>
      <c r="AX18">
        <f t="shared" si="12"/>
        <v>0.44000000000000022</v>
      </c>
      <c r="AY18">
        <f t="shared" si="12"/>
        <v>0.45000000000000023</v>
      </c>
      <c r="AZ18">
        <f t="shared" si="12"/>
        <v>0.46000000000000024</v>
      </c>
      <c r="BA18">
        <f t="shared" si="12"/>
        <v>0.47000000000000025</v>
      </c>
      <c r="BB18">
        <f t="shared" si="12"/>
        <v>0.48000000000000026</v>
      </c>
      <c r="BC18">
        <f t="shared" si="12"/>
        <v>0.49000000000000027</v>
      </c>
      <c r="BD18">
        <f t="shared" si="12"/>
        <v>0.50000000000000022</v>
      </c>
      <c r="BE18">
        <f t="shared" si="12"/>
        <v>0.51000000000000023</v>
      </c>
      <c r="BF18">
        <f t="shared" si="12"/>
        <v>0.52000000000000024</v>
      </c>
      <c r="BG18">
        <f t="shared" si="12"/>
        <v>0.53000000000000025</v>
      </c>
      <c r="BH18">
        <f t="shared" si="12"/>
        <v>0.54000000000000026</v>
      </c>
      <c r="BI18">
        <f t="shared" si="12"/>
        <v>0.55000000000000027</v>
      </c>
      <c r="BJ18">
        <f t="shared" si="12"/>
        <v>0.56000000000000028</v>
      </c>
      <c r="BK18">
        <f t="shared" si="12"/>
        <v>0.57000000000000028</v>
      </c>
      <c r="BL18">
        <f t="shared" si="12"/>
        <v>0.58000000000000029</v>
      </c>
      <c r="BM18">
        <f t="shared" si="12"/>
        <v>0.5900000000000003</v>
      </c>
      <c r="BN18">
        <f t="shared" si="12"/>
        <v>0.60000000000000031</v>
      </c>
      <c r="BO18">
        <f t="shared" si="12"/>
        <v>0.61000000000000032</v>
      </c>
      <c r="BP18">
        <f>+BO18+$B$2</f>
        <v>0.62000000000000033</v>
      </c>
      <c r="BQ18">
        <f t="shared" ref="BQ18:EB18" si="13">+BP18+$B$2</f>
        <v>0.63000000000000034</v>
      </c>
      <c r="BR18">
        <f t="shared" si="13"/>
        <v>0.64000000000000035</v>
      </c>
      <c r="BS18">
        <f t="shared" si="13"/>
        <v>0.65000000000000036</v>
      </c>
      <c r="BT18">
        <f t="shared" si="13"/>
        <v>0.66000000000000036</v>
      </c>
      <c r="BU18">
        <f t="shared" si="13"/>
        <v>0.67000000000000037</v>
      </c>
      <c r="BV18">
        <f t="shared" si="13"/>
        <v>0.68000000000000038</v>
      </c>
      <c r="BW18">
        <f t="shared" si="13"/>
        <v>0.69000000000000039</v>
      </c>
      <c r="BX18">
        <f t="shared" si="13"/>
        <v>0.7000000000000004</v>
      </c>
      <c r="BY18">
        <f t="shared" si="13"/>
        <v>0.71000000000000041</v>
      </c>
      <c r="BZ18">
        <f t="shared" si="13"/>
        <v>0.72000000000000042</v>
      </c>
      <c r="CA18">
        <f t="shared" si="13"/>
        <v>0.73000000000000043</v>
      </c>
      <c r="CB18">
        <f t="shared" si="13"/>
        <v>0.74000000000000044</v>
      </c>
      <c r="CC18">
        <f t="shared" si="13"/>
        <v>0.75000000000000044</v>
      </c>
      <c r="CD18">
        <f t="shared" si="13"/>
        <v>0.76000000000000045</v>
      </c>
      <c r="CE18">
        <f t="shared" si="13"/>
        <v>0.77000000000000046</v>
      </c>
      <c r="CF18">
        <f t="shared" si="13"/>
        <v>0.78000000000000047</v>
      </c>
      <c r="CG18">
        <f t="shared" si="13"/>
        <v>0.79000000000000048</v>
      </c>
      <c r="CH18">
        <f t="shared" si="13"/>
        <v>0.80000000000000049</v>
      </c>
      <c r="CI18">
        <f t="shared" si="13"/>
        <v>0.8100000000000005</v>
      </c>
      <c r="CJ18">
        <f t="shared" si="13"/>
        <v>0.82000000000000051</v>
      </c>
      <c r="CK18">
        <f t="shared" si="13"/>
        <v>0.83000000000000052</v>
      </c>
      <c r="CL18">
        <f t="shared" si="13"/>
        <v>0.84000000000000052</v>
      </c>
      <c r="CM18">
        <f t="shared" si="13"/>
        <v>0.85000000000000053</v>
      </c>
      <c r="CN18">
        <f>+CM18+$B$2</f>
        <v>0.86000000000000054</v>
      </c>
      <c r="CO18">
        <f t="shared" ref="CO18:CW18" si="14">+CN18+$B$2</f>
        <v>0.87000000000000055</v>
      </c>
      <c r="CP18">
        <f t="shared" si="14"/>
        <v>0.88000000000000056</v>
      </c>
      <c r="CQ18">
        <f t="shared" si="14"/>
        <v>0.89000000000000057</v>
      </c>
      <c r="CR18">
        <f t="shared" si="14"/>
        <v>0.90000000000000058</v>
      </c>
      <c r="CS18">
        <f t="shared" si="14"/>
        <v>0.91000000000000059</v>
      </c>
      <c r="CT18">
        <f t="shared" si="14"/>
        <v>0.9200000000000006</v>
      </c>
      <c r="CU18">
        <f t="shared" si="14"/>
        <v>0.9300000000000006</v>
      </c>
      <c r="CV18">
        <f t="shared" si="14"/>
        <v>0.94000000000000061</v>
      </c>
      <c r="CW18">
        <f t="shared" si="14"/>
        <v>0.95000000000000062</v>
      </c>
      <c r="CX18">
        <f>+CW18+$B$2</f>
        <v>0.96000000000000063</v>
      </c>
      <c r="CY18">
        <f t="shared" ref="CY18:DB18" si="15">+CX18+$B$2</f>
        <v>0.97000000000000064</v>
      </c>
      <c r="CZ18">
        <f t="shared" si="15"/>
        <v>0.98000000000000065</v>
      </c>
      <c r="DA18">
        <f t="shared" si="15"/>
        <v>0.99000000000000066</v>
      </c>
      <c r="DB18">
        <f t="shared" si="15"/>
        <v>1.0000000000000007</v>
      </c>
    </row>
    <row r="19" spans="5:106">
      <c r="E19">
        <v>1</v>
      </c>
      <c r="F19">
        <v>0</v>
      </c>
      <c r="G19">
        <f ca="1">$B$3*_xlfn.NORM.INV(RAND(),0,1)</f>
        <v>-0.17681301677592981</v>
      </c>
      <c r="H19">
        <f t="shared" ref="H19:BS20" ca="1" si="16">$B$3*_xlfn.NORM.INV(RAND(),0,1)</f>
        <v>5.1516993847076559E-2</v>
      </c>
      <c r="I19">
        <f t="shared" ca="1" si="16"/>
        <v>-1.9160356848495555E-2</v>
      </c>
      <c r="J19">
        <f t="shared" ca="1" si="16"/>
        <v>-8.9628824005255667E-2</v>
      </c>
      <c r="K19">
        <f t="shared" ca="1" si="16"/>
        <v>-7.3370436631742766E-2</v>
      </c>
      <c r="L19">
        <f t="shared" ca="1" si="16"/>
        <v>0.1141845884087111</v>
      </c>
      <c r="M19">
        <f t="shared" ca="1" si="16"/>
        <v>7.7094266054880095E-2</v>
      </c>
      <c r="N19">
        <f t="shared" ca="1" si="16"/>
        <v>-0.10181423924937988</v>
      </c>
      <c r="O19">
        <f t="shared" ca="1" si="16"/>
        <v>3.7238429646395864E-2</v>
      </c>
      <c r="P19">
        <f t="shared" ca="1" si="16"/>
        <v>-0.17493132930395633</v>
      </c>
      <c r="Q19">
        <f t="shared" ca="1" si="16"/>
        <v>-4.553503535288584E-2</v>
      </c>
      <c r="R19">
        <f t="shared" ca="1" si="16"/>
        <v>-0.13877417946437132</v>
      </c>
      <c r="S19">
        <f t="shared" ca="1" si="16"/>
        <v>-0.14944637979484451</v>
      </c>
      <c r="T19">
        <f t="shared" ca="1" si="16"/>
        <v>1.2383449983945017E-2</v>
      </c>
      <c r="U19">
        <f t="shared" ca="1" si="16"/>
        <v>4.3183765611930713E-2</v>
      </c>
      <c r="V19">
        <f t="shared" ca="1" si="16"/>
        <v>-6.3295690482411196E-2</v>
      </c>
      <c r="W19">
        <f t="shared" ca="1" si="16"/>
        <v>4.6967937415406336E-2</v>
      </c>
      <c r="X19">
        <f t="shared" ca="1" si="16"/>
        <v>-3.0208266325024609E-2</v>
      </c>
      <c r="Y19">
        <f t="shared" ca="1" si="16"/>
        <v>-1.5468173284928631E-2</v>
      </c>
      <c r="Z19">
        <f t="shared" ca="1" si="16"/>
        <v>0.11690062327368987</v>
      </c>
      <c r="AA19">
        <f t="shared" ca="1" si="16"/>
        <v>-1.2921495459600746E-2</v>
      </c>
      <c r="AB19">
        <f t="shared" ca="1" si="16"/>
        <v>-3.875838805593787E-2</v>
      </c>
      <c r="AC19">
        <f t="shared" ca="1" si="16"/>
        <v>9.920493701879475E-2</v>
      </c>
      <c r="AD19">
        <f t="shared" ca="1" si="16"/>
        <v>2.4917516057693087E-2</v>
      </c>
      <c r="AE19">
        <f t="shared" ca="1" si="16"/>
        <v>-0.10927375922935477</v>
      </c>
      <c r="AF19">
        <f t="shared" ca="1" si="16"/>
        <v>-0.13603961559232688</v>
      </c>
      <c r="AG19">
        <f t="shared" ca="1" si="16"/>
        <v>-6.6773403641036136E-2</v>
      </c>
      <c r="AH19">
        <f t="shared" ca="1" si="16"/>
        <v>-1.4550778814712371E-2</v>
      </c>
      <c r="AI19">
        <f t="shared" ca="1" si="16"/>
        <v>0.12435969197435136</v>
      </c>
      <c r="AJ19">
        <f t="shared" ca="1" si="16"/>
        <v>-2.6253200263136496E-2</v>
      </c>
      <c r="AK19">
        <f t="shared" ca="1" si="16"/>
        <v>6.1342336898134259E-2</v>
      </c>
      <c r="AL19">
        <f t="shared" ca="1" si="16"/>
        <v>0.1181391331303773</v>
      </c>
      <c r="AM19">
        <f t="shared" ca="1" si="16"/>
        <v>6.96056741938436E-2</v>
      </c>
      <c r="AN19">
        <f t="shared" ca="1" si="16"/>
        <v>-0.12014756333547337</v>
      </c>
      <c r="AO19">
        <f t="shared" ca="1" si="16"/>
        <v>5.3081268490090039E-2</v>
      </c>
      <c r="AP19">
        <f t="shared" ca="1" si="16"/>
        <v>1.2007196437131598E-2</v>
      </c>
      <c r="AQ19">
        <f t="shared" ca="1" si="16"/>
        <v>7.3090678466501052E-2</v>
      </c>
      <c r="AR19">
        <f t="shared" ca="1" si="16"/>
        <v>2.8304004179634967E-2</v>
      </c>
      <c r="AS19">
        <f t="shared" ca="1" si="16"/>
        <v>-8.745792220178723E-3</v>
      </c>
      <c r="AT19">
        <f t="shared" ca="1" si="16"/>
        <v>-1.5122317649349277E-2</v>
      </c>
      <c r="AU19">
        <f t="shared" ca="1" si="16"/>
        <v>0.147757398540349</v>
      </c>
      <c r="AV19">
        <f t="shared" ca="1" si="16"/>
        <v>4.6578274073914093E-2</v>
      </c>
      <c r="AW19">
        <f t="shared" ca="1" si="16"/>
        <v>0.22712688606293319</v>
      </c>
      <c r="AX19">
        <f t="shared" ca="1" si="16"/>
        <v>-0.22896044229323342</v>
      </c>
      <c r="AY19">
        <f t="shared" ca="1" si="16"/>
        <v>-0.10693487457502891</v>
      </c>
      <c r="AZ19">
        <f t="shared" ca="1" si="16"/>
        <v>9.6897548439961439E-3</v>
      </c>
      <c r="BA19">
        <f t="shared" ca="1" si="16"/>
        <v>-2.505878443511346E-2</v>
      </c>
      <c r="BB19">
        <f t="shared" ca="1" si="16"/>
        <v>6.1384594284604736E-2</v>
      </c>
      <c r="BC19">
        <f t="shared" ca="1" si="16"/>
        <v>2.167098967365871E-2</v>
      </c>
      <c r="BD19">
        <f t="shared" ca="1" si="16"/>
        <v>0.22572335131659346</v>
      </c>
      <c r="BE19">
        <f t="shared" ca="1" si="16"/>
        <v>-0.10183653388517455</v>
      </c>
      <c r="BF19">
        <f t="shared" ca="1" si="16"/>
        <v>8.6157287877075203E-2</v>
      </c>
      <c r="BG19">
        <f t="shared" ca="1" si="16"/>
        <v>0.11569555924466564</v>
      </c>
      <c r="BH19">
        <f t="shared" ca="1" si="16"/>
        <v>3.7959984189225839E-2</v>
      </c>
      <c r="BI19">
        <f t="shared" ca="1" si="16"/>
        <v>-3.4682061677034484E-2</v>
      </c>
      <c r="BJ19">
        <f t="shared" ca="1" si="16"/>
        <v>1.7996401005497206E-3</v>
      </c>
      <c r="BK19">
        <f t="shared" ca="1" si="16"/>
        <v>-3.7391969503427783E-2</v>
      </c>
      <c r="BL19">
        <f t="shared" ca="1" si="16"/>
        <v>7.5333738641485348E-2</v>
      </c>
      <c r="BM19">
        <f t="shared" ca="1" si="16"/>
        <v>-0.22680911742487311</v>
      </c>
      <c r="BN19">
        <f t="shared" ca="1" si="16"/>
        <v>-2.1921619778266226E-2</v>
      </c>
      <c r="BO19">
        <f t="shared" ca="1" si="16"/>
        <v>-2.917582056578398E-2</v>
      </c>
      <c r="BP19">
        <f t="shared" ca="1" si="16"/>
        <v>0.22554421862742485</v>
      </c>
      <c r="BQ19">
        <f t="shared" ca="1" si="16"/>
        <v>-0.13113663179566451</v>
      </c>
      <c r="BR19">
        <f t="shared" ca="1" si="16"/>
        <v>-2.8846262744144216E-2</v>
      </c>
      <c r="BS19">
        <f t="shared" ca="1" si="16"/>
        <v>3.825436268806872E-2</v>
      </c>
      <c r="BT19">
        <f t="shared" ref="BT19:DB23" ca="1" si="17">$B$3*_xlfn.NORM.INV(RAND(),0,1)</f>
        <v>3.1856723899531446E-2</v>
      </c>
      <c r="BU19">
        <f t="shared" ca="1" si="17"/>
        <v>7.6773194536952014E-3</v>
      </c>
      <c r="BV19">
        <f t="shared" ca="1" si="17"/>
        <v>-0.24203923657732448</v>
      </c>
      <c r="BW19">
        <f t="shared" ca="1" si="17"/>
        <v>0.14533474568716834</v>
      </c>
      <c r="BX19">
        <f t="shared" ca="1" si="17"/>
        <v>-2.8421453472120797E-2</v>
      </c>
      <c r="BY19">
        <f t="shared" ca="1" si="17"/>
        <v>-5.852631787441951E-2</v>
      </c>
      <c r="BZ19">
        <f t="shared" ca="1" si="17"/>
        <v>-7.2567711584750033E-2</v>
      </c>
      <c r="CA19">
        <f t="shared" ca="1" si="17"/>
        <v>-5.7902122610235029E-2</v>
      </c>
      <c r="CB19">
        <f t="shared" ca="1" si="17"/>
        <v>9.0093884285049636E-2</v>
      </c>
      <c r="CC19">
        <f t="shared" ca="1" si="17"/>
        <v>-4.7449578171698481E-2</v>
      </c>
      <c r="CD19">
        <f t="shared" ca="1" si="17"/>
        <v>-1.4061252857256646E-2</v>
      </c>
      <c r="CE19">
        <f t="shared" ca="1" si="17"/>
        <v>-0.28064079144879633</v>
      </c>
      <c r="CF19">
        <f t="shared" ca="1" si="17"/>
        <v>-2.0746984961969309E-2</v>
      </c>
      <c r="CG19">
        <f t="shared" ca="1" si="17"/>
        <v>-6.9589693505037659E-2</v>
      </c>
      <c r="CH19">
        <f t="shared" ca="1" si="17"/>
        <v>0.16091203392745271</v>
      </c>
      <c r="CI19">
        <f t="shared" ca="1" si="17"/>
        <v>0.10848025058268407</v>
      </c>
      <c r="CJ19">
        <f t="shared" ca="1" si="17"/>
        <v>-2.4652978390166599E-2</v>
      </c>
      <c r="CK19">
        <f t="shared" ca="1" si="17"/>
        <v>2.1544163835029977E-2</v>
      </c>
      <c r="CL19">
        <f t="shared" ca="1" si="17"/>
        <v>2.1010484623764328E-2</v>
      </c>
      <c r="CM19">
        <f t="shared" ca="1" si="17"/>
        <v>-5.7463742756589345E-2</v>
      </c>
      <c r="CN19">
        <f t="shared" ca="1" si="17"/>
        <v>0.10742511161150559</v>
      </c>
      <c r="CO19">
        <f t="shared" ca="1" si="17"/>
        <v>5.8597413363103305E-2</v>
      </c>
      <c r="CP19">
        <f t="shared" ca="1" si="17"/>
        <v>3.9383455177987046E-2</v>
      </c>
      <c r="CQ19">
        <f t="shared" ca="1" si="17"/>
        <v>-6.427993502810378E-2</v>
      </c>
      <c r="CR19">
        <f t="shared" ca="1" si="17"/>
        <v>6.9166987213812745E-2</v>
      </c>
      <c r="CS19">
        <f t="shared" ca="1" si="17"/>
        <v>3.9224162238806662E-2</v>
      </c>
      <c r="CT19">
        <f t="shared" ca="1" si="17"/>
        <v>-0.13377387919634795</v>
      </c>
      <c r="CU19">
        <f t="shared" ca="1" si="17"/>
        <v>-7.5450465987936515E-4</v>
      </c>
      <c r="CV19">
        <f t="shared" ca="1" si="17"/>
        <v>0.22175682710284286</v>
      </c>
      <c r="CW19">
        <f t="shared" ca="1" si="17"/>
        <v>1.9241500459058865E-2</v>
      </c>
      <c r="CX19">
        <f t="shared" ca="1" si="17"/>
        <v>1.3988102277589063E-2</v>
      </c>
      <c r="CY19">
        <f t="shared" ca="1" si="17"/>
        <v>-4.8855438816645946E-2</v>
      </c>
      <c r="CZ19">
        <f t="shared" ca="1" si="17"/>
        <v>-9.1390227352092068E-2</v>
      </c>
      <c r="DA19">
        <f t="shared" ca="1" si="17"/>
        <v>-0.26056485282733233</v>
      </c>
      <c r="DB19">
        <f t="shared" ca="1" si="17"/>
        <v>0.10835348833790873</v>
      </c>
    </row>
    <row r="20" spans="5:106">
      <c r="E20">
        <v>2</v>
      </c>
      <c r="F20">
        <v>0</v>
      </c>
      <c r="G20">
        <f t="shared" ref="G20:V28" ca="1" si="18">$B$3*_xlfn.NORM.INV(RAND(),0,1)</f>
        <v>-0.11733053908596024</v>
      </c>
      <c r="H20">
        <f t="shared" ca="1" si="18"/>
        <v>-0.10546349775914601</v>
      </c>
      <c r="I20">
        <f t="shared" ca="1" si="18"/>
        <v>9.559408347586236E-2</v>
      </c>
      <c r="J20">
        <f t="shared" ca="1" si="18"/>
        <v>4.4899557076788492E-2</v>
      </c>
      <c r="K20">
        <f t="shared" ca="1" si="18"/>
        <v>4.2795621238576199E-2</v>
      </c>
      <c r="L20">
        <f t="shared" ca="1" si="18"/>
        <v>0.13033472078790537</v>
      </c>
      <c r="M20">
        <f t="shared" ca="1" si="18"/>
        <v>-1.1293947016481558E-2</v>
      </c>
      <c r="N20">
        <f t="shared" ca="1" si="18"/>
        <v>-5.2035453083013272E-2</v>
      </c>
      <c r="O20">
        <f t="shared" ca="1" si="18"/>
        <v>6.5217301437574191E-2</v>
      </c>
      <c r="P20">
        <f t="shared" ca="1" si="18"/>
        <v>0.19662381838465331</v>
      </c>
      <c r="Q20">
        <f t="shared" ca="1" si="18"/>
        <v>-4.0471556382420545E-2</v>
      </c>
      <c r="R20">
        <f t="shared" ca="1" si="18"/>
        <v>1.157989595402545E-2</v>
      </c>
      <c r="S20">
        <f t="shared" ca="1" si="18"/>
        <v>4.5050043622999837E-2</v>
      </c>
      <c r="T20">
        <f t="shared" ca="1" si="18"/>
        <v>6.5255156121784771E-2</v>
      </c>
      <c r="U20">
        <f t="shared" ca="1" si="18"/>
        <v>-0.13477541436292736</v>
      </c>
      <c r="V20">
        <f t="shared" ca="1" si="18"/>
        <v>-0.18652390676214448</v>
      </c>
      <c r="W20">
        <f t="shared" ca="1" si="16"/>
        <v>4.3349647841754331E-2</v>
      </c>
      <c r="X20">
        <f t="shared" ca="1" si="16"/>
        <v>-9.3735595303374719E-2</v>
      </c>
      <c r="Y20">
        <f t="shared" ca="1" si="16"/>
        <v>0.17583161880316045</v>
      </c>
      <c r="Z20">
        <f t="shared" ca="1" si="16"/>
        <v>4.2778578784926365E-2</v>
      </c>
      <c r="AA20">
        <f t="shared" ca="1" si="16"/>
        <v>6.9621352231981057E-2</v>
      </c>
      <c r="AB20">
        <f t="shared" ca="1" si="16"/>
        <v>-6.381829585240216E-2</v>
      </c>
      <c r="AC20">
        <f t="shared" ca="1" si="16"/>
        <v>6.7951850052867149E-2</v>
      </c>
      <c r="AD20">
        <f t="shared" ca="1" si="16"/>
        <v>-0.13515714774694018</v>
      </c>
      <c r="AE20">
        <f t="shared" ca="1" si="16"/>
        <v>4.6269297936679027E-2</v>
      </c>
      <c r="AF20">
        <f t="shared" ca="1" si="16"/>
        <v>4.8862626812119211E-2</v>
      </c>
      <c r="AG20">
        <f t="shared" ca="1" si="16"/>
        <v>-8.9459109092505956E-2</v>
      </c>
      <c r="AH20">
        <f t="shared" ca="1" si="16"/>
        <v>-3.6087760983848964E-2</v>
      </c>
      <c r="AI20">
        <f t="shared" ca="1" si="16"/>
        <v>0.16886001880626667</v>
      </c>
      <c r="AJ20">
        <f t="shared" ca="1" si="16"/>
        <v>9.1730041024307967E-3</v>
      </c>
      <c r="AK20">
        <f t="shared" ca="1" si="16"/>
        <v>4.6466782182153499E-2</v>
      </c>
      <c r="AL20">
        <f t="shared" ca="1" si="16"/>
        <v>-2.9392440116678471E-2</v>
      </c>
      <c r="AM20">
        <f t="shared" ca="1" si="16"/>
        <v>6.0737778405621806E-2</v>
      </c>
      <c r="AN20">
        <f t="shared" ca="1" si="16"/>
        <v>-7.1545685987867438E-2</v>
      </c>
      <c r="AO20">
        <f t="shared" ca="1" si="16"/>
        <v>0.18155419346832363</v>
      </c>
      <c r="AP20">
        <f t="shared" ca="1" si="16"/>
        <v>-0.10363132187595166</v>
      </c>
      <c r="AQ20">
        <f t="shared" ca="1" si="16"/>
        <v>3.3161654172447305E-2</v>
      </c>
      <c r="AR20">
        <f t="shared" ca="1" si="16"/>
        <v>2.3576428053079398E-3</v>
      </c>
      <c r="AS20">
        <f t="shared" ca="1" si="16"/>
        <v>-0.16745176327232433</v>
      </c>
      <c r="AT20">
        <f t="shared" ca="1" si="16"/>
        <v>-9.7490092940210382E-2</v>
      </c>
      <c r="AU20">
        <f t="shared" ca="1" si="16"/>
        <v>-6.5901130813440637E-2</v>
      </c>
      <c r="AV20">
        <f t="shared" ca="1" si="16"/>
        <v>-0.12392701852798704</v>
      </c>
      <c r="AW20">
        <f t="shared" ca="1" si="16"/>
        <v>0.23770000613656089</v>
      </c>
      <c r="AX20">
        <f t="shared" ca="1" si="16"/>
        <v>-1.956049066584363E-2</v>
      </c>
      <c r="AY20">
        <f t="shared" ca="1" si="16"/>
        <v>6.4971277268780978E-2</v>
      </c>
      <c r="AZ20">
        <f t="shared" ca="1" si="16"/>
        <v>-1.4126169976657558E-2</v>
      </c>
      <c r="BA20">
        <f t="shared" ca="1" si="16"/>
        <v>-8.605861680116135E-2</v>
      </c>
      <c r="BB20">
        <f t="shared" ca="1" si="16"/>
        <v>-0.17291880733205775</v>
      </c>
      <c r="BC20">
        <f t="shared" ca="1" si="16"/>
        <v>-0.12826881684912228</v>
      </c>
      <c r="BD20">
        <f t="shared" ca="1" si="16"/>
        <v>-3.9943855351110696E-2</v>
      </c>
      <c r="BE20">
        <f t="shared" ca="1" si="16"/>
        <v>3.9404104252519598E-2</v>
      </c>
      <c r="BF20">
        <f t="shared" ca="1" si="16"/>
        <v>-8.9261339768226464E-2</v>
      </c>
      <c r="BG20">
        <f t="shared" ca="1" si="16"/>
        <v>-8.8384151026443453E-2</v>
      </c>
      <c r="BH20">
        <f t="shared" ca="1" si="16"/>
        <v>-6.5579225810668607E-2</v>
      </c>
      <c r="BI20">
        <f t="shared" ca="1" si="16"/>
        <v>-0.10624481513391398</v>
      </c>
      <c r="BJ20">
        <f t="shared" ca="1" si="16"/>
        <v>-2.5530263719678266E-2</v>
      </c>
      <c r="BK20">
        <f t="shared" ca="1" si="16"/>
        <v>6.3120559567092463E-2</v>
      </c>
      <c r="BL20">
        <f t="shared" ca="1" si="16"/>
        <v>3.9687784426070585E-2</v>
      </c>
      <c r="BM20">
        <f t="shared" ca="1" si="16"/>
        <v>9.5322917370703419E-2</v>
      </c>
      <c r="BN20">
        <f t="shared" ca="1" si="16"/>
        <v>0.1835411578923361</v>
      </c>
      <c r="BO20">
        <f t="shared" ca="1" si="16"/>
        <v>-1.1521374120616497E-2</v>
      </c>
      <c r="BP20">
        <f t="shared" ca="1" si="16"/>
        <v>7.936903552235347E-2</v>
      </c>
      <c r="BQ20">
        <f t="shared" ca="1" si="16"/>
        <v>0.11243500623364125</v>
      </c>
      <c r="BR20">
        <f t="shared" ca="1" si="16"/>
        <v>-1.362896438968041E-2</v>
      </c>
      <c r="BS20">
        <f t="shared" ca="1" si="16"/>
        <v>-0.13985642487511327</v>
      </c>
      <c r="BT20">
        <f t="shared" ca="1" si="17"/>
        <v>0.21136388844967371</v>
      </c>
      <c r="BU20">
        <f t="shared" ca="1" si="17"/>
        <v>-9.0438134534924525E-2</v>
      </c>
      <c r="BV20">
        <f t="shared" ca="1" si="17"/>
        <v>-1.8116207910247904E-2</v>
      </c>
      <c r="BW20">
        <f t="shared" ca="1" si="17"/>
        <v>-2.941254570565854E-3</v>
      </c>
      <c r="BX20">
        <f t="shared" ca="1" si="17"/>
        <v>0.12516087647116422</v>
      </c>
      <c r="BY20">
        <f t="shared" ca="1" si="17"/>
        <v>5.8461238936617045E-3</v>
      </c>
      <c r="BZ20">
        <f t="shared" ca="1" si="17"/>
        <v>-0.17799134150378848</v>
      </c>
      <c r="CA20">
        <f t="shared" ca="1" si="17"/>
        <v>-0.14582991598284578</v>
      </c>
      <c r="CB20">
        <f t="shared" ca="1" si="17"/>
        <v>4.6472719253733155E-2</v>
      </c>
      <c r="CC20">
        <f t="shared" ca="1" si="17"/>
        <v>7.4349894499855324E-2</v>
      </c>
      <c r="CD20">
        <f t="shared" ca="1" si="17"/>
        <v>-0.20821425754079517</v>
      </c>
      <c r="CE20">
        <f t="shared" ca="1" si="17"/>
        <v>-0.16572579829912673</v>
      </c>
      <c r="CF20">
        <f t="shared" ca="1" si="17"/>
        <v>0.11849023850915213</v>
      </c>
      <c r="CG20">
        <f t="shared" ca="1" si="17"/>
        <v>0.11253251868315708</v>
      </c>
      <c r="CH20">
        <f t="shared" ca="1" si="17"/>
        <v>8.0392971177485395E-2</v>
      </c>
      <c r="CI20">
        <f t="shared" ca="1" si="17"/>
        <v>1.3260944970323603E-2</v>
      </c>
      <c r="CJ20">
        <f t="shared" ca="1" si="17"/>
        <v>2.1736689739104881E-2</v>
      </c>
      <c r="CK20">
        <f t="shared" ca="1" si="17"/>
        <v>0.12155801863676513</v>
      </c>
      <c r="CL20">
        <f t="shared" ca="1" si="17"/>
        <v>-1.8792523666852624E-2</v>
      </c>
      <c r="CM20">
        <f t="shared" ca="1" si="17"/>
        <v>-2.0954799282713195E-3</v>
      </c>
      <c r="CN20">
        <f t="shared" ca="1" si="17"/>
        <v>3.7093308636199848E-2</v>
      </c>
      <c r="CO20">
        <f t="shared" ca="1" si="17"/>
        <v>8.3516278377779529E-2</v>
      </c>
      <c r="CP20">
        <f t="shared" ca="1" si="17"/>
        <v>-3.2318521900792763E-2</v>
      </c>
      <c r="CQ20">
        <f t="shared" ca="1" si="17"/>
        <v>7.8823483697496963E-2</v>
      </c>
      <c r="CR20">
        <f t="shared" ca="1" si="17"/>
        <v>-0.15335908112838748</v>
      </c>
      <c r="CS20">
        <f t="shared" ca="1" si="17"/>
        <v>-0.11224295453866734</v>
      </c>
      <c r="CT20">
        <f t="shared" ca="1" si="17"/>
        <v>-0.13518892230983545</v>
      </c>
      <c r="CU20">
        <f t="shared" ca="1" si="17"/>
        <v>0.10436107235147032</v>
      </c>
      <c r="CV20">
        <f t="shared" ca="1" si="17"/>
        <v>0.17521169776879986</v>
      </c>
      <c r="CW20">
        <f t="shared" ca="1" si="17"/>
        <v>-4.947653684067483E-2</v>
      </c>
      <c r="CX20">
        <f t="shared" ca="1" si="17"/>
        <v>2.4044141529755703E-2</v>
      </c>
      <c r="CY20">
        <f t="shared" ca="1" si="17"/>
        <v>-0.14251641415971314</v>
      </c>
      <c r="CZ20">
        <f t="shared" ca="1" si="17"/>
        <v>2.5004198091304827E-2</v>
      </c>
      <c r="DA20">
        <f t="shared" ca="1" si="17"/>
        <v>-2.0879680980283224E-2</v>
      </c>
      <c r="DB20">
        <f t="shared" ca="1" si="17"/>
        <v>6.9602998038577377E-2</v>
      </c>
    </row>
    <row r="21" spans="5:106">
      <c r="E21">
        <v>3</v>
      </c>
      <c r="F21">
        <v>0</v>
      </c>
      <c r="G21">
        <f t="shared" ca="1" si="18"/>
        <v>-0.15582669087628939</v>
      </c>
      <c r="H21">
        <f t="shared" ref="H21:BS24" ca="1" si="19">$B$3*_xlfn.NORM.INV(RAND(),0,1)</f>
        <v>-8.4552305463088447E-3</v>
      </c>
      <c r="I21">
        <f t="shared" ca="1" si="19"/>
        <v>8.4029424520104257E-2</v>
      </c>
      <c r="J21">
        <f t="shared" ca="1" si="19"/>
        <v>-1.4698382186963689E-2</v>
      </c>
      <c r="K21">
        <f t="shared" ca="1" si="19"/>
        <v>9.5973834349134424E-2</v>
      </c>
      <c r="L21">
        <f t="shared" ca="1" si="19"/>
        <v>8.6091788945944991E-2</v>
      </c>
      <c r="M21">
        <f t="shared" ca="1" si="19"/>
        <v>-2.209413409426041E-2</v>
      </c>
      <c r="N21">
        <f t="shared" ca="1" si="19"/>
        <v>0.170422990845401</v>
      </c>
      <c r="O21">
        <f t="shared" ca="1" si="19"/>
        <v>-0.13431094141457439</v>
      </c>
      <c r="P21">
        <f t="shared" ca="1" si="19"/>
        <v>2.3709367726561306E-2</v>
      </c>
      <c r="Q21">
        <f t="shared" ca="1" si="19"/>
        <v>2.4172780787870066E-2</v>
      </c>
      <c r="R21">
        <f t="shared" ca="1" si="19"/>
        <v>1.4045703930716556E-2</v>
      </c>
      <c r="S21">
        <f t="shared" ca="1" si="19"/>
        <v>3.0647505619201355E-2</v>
      </c>
      <c r="T21">
        <f t="shared" ca="1" si="19"/>
        <v>4.6575121870262227E-2</v>
      </c>
      <c r="U21">
        <f t="shared" ca="1" si="19"/>
        <v>3.2087469035852349E-2</v>
      </c>
      <c r="V21">
        <f t="shared" ca="1" si="19"/>
        <v>4.2710996526718519E-3</v>
      </c>
      <c r="W21">
        <f t="shared" ca="1" si="19"/>
        <v>-1.9354876314651468E-2</v>
      </c>
      <c r="X21">
        <f t="shared" ca="1" si="19"/>
        <v>-2.780414546695037E-2</v>
      </c>
      <c r="Y21">
        <f t="shared" ca="1" si="19"/>
        <v>-9.7905742649281258E-2</v>
      </c>
      <c r="Z21">
        <f t="shared" ca="1" si="19"/>
        <v>9.3181386759189327E-2</v>
      </c>
      <c r="AA21">
        <f t="shared" ca="1" si="19"/>
        <v>-8.4780026444194356E-2</v>
      </c>
      <c r="AB21">
        <f t="shared" ca="1" si="19"/>
        <v>0.18723996917794397</v>
      </c>
      <c r="AC21">
        <f t="shared" ca="1" si="19"/>
        <v>-0.2252770350482606</v>
      </c>
      <c r="AD21">
        <f t="shared" ca="1" si="19"/>
        <v>8.0143676861770485E-2</v>
      </c>
      <c r="AE21">
        <f t="shared" ca="1" si="19"/>
        <v>-9.0421919441703025E-2</v>
      </c>
      <c r="AF21">
        <f t="shared" ca="1" si="19"/>
        <v>-3.7143873750268765E-2</v>
      </c>
      <c r="AG21">
        <f t="shared" ca="1" si="19"/>
        <v>-0.16709208949762858</v>
      </c>
      <c r="AH21">
        <f t="shared" ca="1" si="19"/>
        <v>-2.9652179729684033E-2</v>
      </c>
      <c r="AI21">
        <f t="shared" ca="1" si="19"/>
        <v>7.5295367165627403E-2</v>
      </c>
      <c r="AJ21">
        <f t="shared" ca="1" si="19"/>
        <v>-8.4260788120752699E-3</v>
      </c>
      <c r="AK21">
        <f t="shared" ca="1" si="19"/>
        <v>2.5091401452647114E-2</v>
      </c>
      <c r="AL21">
        <f t="shared" ca="1" si="19"/>
        <v>-0.10983711961968785</v>
      </c>
      <c r="AM21">
        <f t="shared" ca="1" si="19"/>
        <v>-8.3735503115837134E-2</v>
      </c>
      <c r="AN21">
        <f t="shared" ca="1" si="19"/>
        <v>-4.4950555772142561E-2</v>
      </c>
      <c r="AO21">
        <f t="shared" ca="1" si="19"/>
        <v>-3.0680061519153218E-2</v>
      </c>
      <c r="AP21">
        <f t="shared" ca="1" si="19"/>
        <v>4.8763014908181739E-2</v>
      </c>
      <c r="AQ21">
        <f t="shared" ca="1" si="19"/>
        <v>-1.202972161209572E-2</v>
      </c>
      <c r="AR21">
        <f t="shared" ca="1" si="19"/>
        <v>7.3602497032421707E-2</v>
      </c>
      <c r="AS21">
        <f t="shared" ca="1" si="19"/>
        <v>0.15237208885458431</v>
      </c>
      <c r="AT21">
        <f t="shared" ca="1" si="19"/>
        <v>-5.5895227719006894E-2</v>
      </c>
      <c r="AU21">
        <f t="shared" ca="1" si="19"/>
        <v>-1.5493313569765192E-2</v>
      </c>
      <c r="AV21">
        <f t="shared" ca="1" si="19"/>
        <v>-1.8535980818440136E-2</v>
      </c>
      <c r="AW21">
        <f t="shared" ca="1" si="19"/>
        <v>-3.504867563101894E-2</v>
      </c>
      <c r="AX21">
        <f t="shared" ca="1" si="19"/>
        <v>0.18366743458302751</v>
      </c>
      <c r="AY21">
        <f t="shared" ca="1" si="19"/>
        <v>3.5704782650364086E-2</v>
      </c>
      <c r="AZ21">
        <f t="shared" ca="1" si="19"/>
        <v>-3.3135986100001444E-2</v>
      </c>
      <c r="BA21">
        <f t="shared" ca="1" si="19"/>
        <v>-8.8229765168130692E-2</v>
      </c>
      <c r="BB21">
        <f t="shared" ca="1" si="19"/>
        <v>1.2788347618478149E-2</v>
      </c>
      <c r="BC21">
        <f t="shared" ca="1" si="19"/>
        <v>2.0784930433406821E-2</v>
      </c>
      <c r="BD21">
        <f t="shared" ca="1" si="19"/>
        <v>0.10338275024125172</v>
      </c>
      <c r="BE21">
        <f t="shared" ca="1" si="19"/>
        <v>-0.12207427817527164</v>
      </c>
      <c r="BF21">
        <f t="shared" ca="1" si="19"/>
        <v>0.23081531025225044</v>
      </c>
      <c r="BG21">
        <f t="shared" ca="1" si="19"/>
        <v>-1.6238326261168265E-2</v>
      </c>
      <c r="BH21">
        <f t="shared" ca="1" si="19"/>
        <v>-0.12070765399098947</v>
      </c>
      <c r="BI21">
        <f t="shared" ca="1" si="19"/>
        <v>0.2025663278897839</v>
      </c>
      <c r="BJ21">
        <f t="shared" ca="1" si="19"/>
        <v>-0.1387983417128402</v>
      </c>
      <c r="BK21">
        <f t="shared" ca="1" si="19"/>
        <v>-7.7527862367763045E-2</v>
      </c>
      <c r="BL21">
        <f t="shared" ca="1" si="19"/>
        <v>-5.2440095023599399E-2</v>
      </c>
      <c r="BM21">
        <f t="shared" ca="1" si="19"/>
        <v>-8.0556366096954199E-2</v>
      </c>
      <c r="BN21">
        <f t="shared" ca="1" si="19"/>
        <v>-1.9474314270108078E-2</v>
      </c>
      <c r="BO21">
        <f t="shared" ca="1" si="19"/>
        <v>-3.9023587825619988E-2</v>
      </c>
      <c r="BP21">
        <f t="shared" ca="1" si="19"/>
        <v>-2.2812900606899868E-2</v>
      </c>
      <c r="BQ21">
        <f t="shared" ca="1" si="19"/>
        <v>0.19870987614580304</v>
      </c>
      <c r="BR21">
        <f t="shared" ca="1" si="19"/>
        <v>-6.5038446512190512E-2</v>
      </c>
      <c r="BS21">
        <f t="shared" ca="1" si="19"/>
        <v>5.0938457235227413E-2</v>
      </c>
      <c r="BT21">
        <f t="shared" ca="1" si="17"/>
        <v>-5.1926778447142713E-3</v>
      </c>
      <c r="BU21">
        <f t="shared" ca="1" si="17"/>
        <v>8.4473093339703265E-2</v>
      </c>
      <c r="BV21">
        <f t="shared" ca="1" si="17"/>
        <v>6.6211786881361742E-2</v>
      </c>
      <c r="BW21">
        <f t="shared" ca="1" si="17"/>
        <v>8.666454333024981E-2</v>
      </c>
      <c r="BX21">
        <f t="shared" ca="1" si="17"/>
        <v>-0.10831735935968026</v>
      </c>
      <c r="BY21">
        <f t="shared" ca="1" si="17"/>
        <v>-0.31229742161409529</v>
      </c>
      <c r="BZ21">
        <f t="shared" ca="1" si="17"/>
        <v>6.1143758828486966E-2</v>
      </c>
      <c r="CA21">
        <f t="shared" ca="1" si="17"/>
        <v>-0.1533054025075202</v>
      </c>
      <c r="CB21">
        <f t="shared" ca="1" si="17"/>
        <v>-0.15658858412595647</v>
      </c>
      <c r="CC21">
        <f t="shared" ca="1" si="17"/>
        <v>3.8784845276736979E-2</v>
      </c>
      <c r="CD21">
        <f t="shared" ca="1" si="17"/>
        <v>-2.830457323824262E-2</v>
      </c>
      <c r="CE21">
        <f t="shared" ca="1" si="17"/>
        <v>0.13698153394376705</v>
      </c>
      <c r="CF21">
        <f t="shared" ca="1" si="17"/>
        <v>-0.10365644480312862</v>
      </c>
      <c r="CG21">
        <f t="shared" ca="1" si="17"/>
        <v>-9.4616649764970015E-2</v>
      </c>
      <c r="CH21">
        <f t="shared" ca="1" si="17"/>
        <v>-0.21697997797405744</v>
      </c>
      <c r="CI21">
        <f t="shared" ca="1" si="17"/>
        <v>0.14776246902702192</v>
      </c>
      <c r="CJ21">
        <f t="shared" ca="1" si="17"/>
        <v>2.9500081814576612E-2</v>
      </c>
      <c r="CK21">
        <f t="shared" ca="1" si="17"/>
        <v>-7.5965988391496861E-2</v>
      </c>
      <c r="CL21">
        <f t="shared" ca="1" si="17"/>
        <v>0.14481045834994449</v>
      </c>
      <c r="CM21">
        <f t="shared" ca="1" si="17"/>
        <v>5.1200493253662986E-2</v>
      </c>
      <c r="CN21">
        <f t="shared" ca="1" si="17"/>
        <v>-7.1339268309197887E-2</v>
      </c>
      <c r="CO21">
        <f t="shared" ca="1" si="17"/>
        <v>0.13902729754018214</v>
      </c>
      <c r="CP21">
        <f t="shared" ca="1" si="17"/>
        <v>-0.21971607430160356</v>
      </c>
      <c r="CQ21">
        <f t="shared" ca="1" si="17"/>
        <v>0.10941106901347755</v>
      </c>
      <c r="CR21">
        <f t="shared" ca="1" si="17"/>
        <v>-9.1269792547707104E-2</v>
      </c>
      <c r="CS21">
        <f t="shared" ca="1" si="17"/>
        <v>2.946683836225988E-2</v>
      </c>
      <c r="CT21">
        <f t="shared" ca="1" si="17"/>
        <v>-9.8593548491435951E-2</v>
      </c>
      <c r="CU21">
        <f t="shared" ca="1" si="17"/>
        <v>-0.13680269376622722</v>
      </c>
      <c r="CV21">
        <f t="shared" ca="1" si="17"/>
        <v>0.11445141396472654</v>
      </c>
      <c r="CW21">
        <f t="shared" ca="1" si="17"/>
        <v>-0.10585614331187643</v>
      </c>
      <c r="CX21">
        <f t="shared" ca="1" si="17"/>
        <v>3.9242326128495202E-2</v>
      </c>
      <c r="CY21">
        <f t="shared" ca="1" si="17"/>
        <v>4.0333983533793583E-2</v>
      </c>
      <c r="CZ21">
        <f t="shared" ca="1" si="17"/>
        <v>5.9778428224461388E-2</v>
      </c>
      <c r="DA21">
        <f t="shared" ca="1" si="17"/>
        <v>-2.2445901115125771E-2</v>
      </c>
      <c r="DB21">
        <f t="shared" ca="1" si="17"/>
        <v>-7.4456605089154193E-2</v>
      </c>
    </row>
    <row r="22" spans="5:106">
      <c r="E22">
        <v>4</v>
      </c>
      <c r="F22">
        <v>0</v>
      </c>
      <c r="G22">
        <f t="shared" ca="1" si="18"/>
        <v>-6.6425486981880139E-2</v>
      </c>
      <c r="H22">
        <f t="shared" ca="1" si="19"/>
        <v>4.7969617183467705E-2</v>
      </c>
      <c r="I22">
        <f t="shared" ca="1" si="19"/>
        <v>3.6054047150484762E-2</v>
      </c>
      <c r="J22">
        <f t="shared" ca="1" si="19"/>
        <v>0.1084279719514792</v>
      </c>
      <c r="K22">
        <f t="shared" ca="1" si="19"/>
        <v>-0.12524875400646104</v>
      </c>
      <c r="L22">
        <f t="shared" ca="1" si="19"/>
        <v>-3.44732663232627E-3</v>
      </c>
      <c r="M22">
        <f t="shared" ca="1" si="19"/>
        <v>0.10871321503470997</v>
      </c>
      <c r="N22">
        <f t="shared" ca="1" si="19"/>
        <v>-3.4650960335196289E-2</v>
      </c>
      <c r="O22">
        <f t="shared" ca="1" si="19"/>
        <v>0.27353736651190325</v>
      </c>
      <c r="P22">
        <f t="shared" ca="1" si="19"/>
        <v>-7.7003834175688859E-2</v>
      </c>
      <c r="Q22">
        <f t="shared" ca="1" si="19"/>
        <v>-7.0940433908635737E-3</v>
      </c>
      <c r="R22">
        <f t="shared" ca="1" si="19"/>
        <v>9.8774603115904427E-2</v>
      </c>
      <c r="S22">
        <f t="shared" ca="1" si="19"/>
        <v>0.11828523161356611</v>
      </c>
      <c r="T22">
        <f t="shared" ca="1" si="19"/>
        <v>0.11128084326449317</v>
      </c>
      <c r="U22">
        <f t="shared" ca="1" si="19"/>
        <v>6.149675008423388E-2</v>
      </c>
      <c r="V22">
        <f t="shared" ca="1" si="19"/>
        <v>5.0445869159874146E-2</v>
      </c>
      <c r="W22">
        <f t="shared" ca="1" si="19"/>
        <v>-2.8773157151816579E-3</v>
      </c>
      <c r="X22">
        <f t="shared" ca="1" si="19"/>
        <v>0.14461212655109237</v>
      </c>
      <c r="Y22">
        <f t="shared" ca="1" si="19"/>
        <v>-5.0035104844096935E-2</v>
      </c>
      <c r="Z22">
        <f t="shared" ca="1" si="19"/>
        <v>6.2383404729111878E-3</v>
      </c>
      <c r="AA22">
        <f t="shared" ca="1" si="19"/>
        <v>5.3089625579805094E-2</v>
      </c>
      <c r="AB22">
        <f t="shared" ca="1" si="19"/>
        <v>3.9705246926890161E-2</v>
      </c>
      <c r="AC22">
        <f t="shared" ca="1" si="19"/>
        <v>-0.1064064141597601</v>
      </c>
      <c r="AD22">
        <f t="shared" ca="1" si="19"/>
        <v>-4.9812117389967159E-2</v>
      </c>
      <c r="AE22">
        <f t="shared" ca="1" si="19"/>
        <v>-8.320400901232422E-2</v>
      </c>
      <c r="AF22">
        <f t="shared" ca="1" si="19"/>
        <v>-6.8133187744333162E-2</v>
      </c>
      <c r="AG22">
        <f t="shared" ca="1" si="19"/>
        <v>-3.202352832021952E-2</v>
      </c>
      <c r="AH22">
        <f t="shared" ca="1" si="19"/>
        <v>3.4130327665887021E-2</v>
      </c>
      <c r="AI22">
        <f t="shared" ca="1" si="19"/>
        <v>-3.3480158315744385E-2</v>
      </c>
      <c r="AJ22">
        <f t="shared" ca="1" si="19"/>
        <v>9.2852244677544715E-2</v>
      </c>
      <c r="AK22">
        <f t="shared" ca="1" si="19"/>
        <v>5.6259458446840827E-2</v>
      </c>
      <c r="AL22">
        <f t="shared" ca="1" si="19"/>
        <v>-0.11148957914892971</v>
      </c>
      <c r="AM22">
        <f t="shared" ca="1" si="19"/>
        <v>3.661022323739245E-2</v>
      </c>
      <c r="AN22">
        <f t="shared" ca="1" si="19"/>
        <v>7.4502637135860528E-2</v>
      </c>
      <c r="AO22">
        <f t="shared" ca="1" si="19"/>
        <v>-0.13505728602931899</v>
      </c>
      <c r="AP22">
        <f t="shared" ca="1" si="19"/>
        <v>6.7508982488849512E-2</v>
      </c>
      <c r="AQ22">
        <f t="shared" ca="1" si="19"/>
        <v>-9.6556046171435064E-3</v>
      </c>
      <c r="AR22">
        <f t="shared" ca="1" si="19"/>
        <v>-0.19440683478192097</v>
      </c>
      <c r="AS22">
        <f t="shared" ca="1" si="19"/>
        <v>-0.27482596999741155</v>
      </c>
      <c r="AT22">
        <f t="shared" ca="1" si="19"/>
        <v>-1.2410576149561413E-2</v>
      </c>
      <c r="AU22">
        <f t="shared" ca="1" si="19"/>
        <v>-3.8395392716690291E-2</v>
      </c>
      <c r="AV22">
        <f t="shared" ca="1" si="19"/>
        <v>7.7009081903099574E-2</v>
      </c>
      <c r="AW22">
        <f t="shared" ca="1" si="19"/>
        <v>-2.7627054099472477E-2</v>
      </c>
      <c r="AX22">
        <f t="shared" ca="1" si="19"/>
        <v>-0.17975793971388587</v>
      </c>
      <c r="AY22">
        <f t="shared" ca="1" si="19"/>
        <v>6.5115020066028428E-2</v>
      </c>
      <c r="AZ22">
        <f t="shared" ca="1" si="19"/>
        <v>-7.5604466033309826E-3</v>
      </c>
      <c r="BA22">
        <f t="shared" ca="1" si="19"/>
        <v>-0.12522757410346488</v>
      </c>
      <c r="BB22">
        <f t="shared" ca="1" si="19"/>
        <v>2.3626674539755713E-2</v>
      </c>
      <c r="BC22">
        <f t="shared" ca="1" si="19"/>
        <v>0.18911117456338389</v>
      </c>
      <c r="BD22">
        <f t="shared" ca="1" si="19"/>
        <v>2.4837829350731703E-3</v>
      </c>
      <c r="BE22">
        <f t="shared" ca="1" si="19"/>
        <v>-9.5670936453656555E-2</v>
      </c>
      <c r="BF22">
        <f t="shared" ca="1" si="19"/>
        <v>7.3569143555829525E-2</v>
      </c>
      <c r="BG22">
        <f t="shared" ca="1" si="19"/>
        <v>5.2613077636807476E-2</v>
      </c>
      <c r="BH22">
        <f t="shared" ca="1" si="19"/>
        <v>-2.1870528417731447E-2</v>
      </c>
      <c r="BI22">
        <f t="shared" ca="1" si="19"/>
        <v>2.2447101663160495E-3</v>
      </c>
      <c r="BJ22">
        <f t="shared" ca="1" si="19"/>
        <v>1.6639144530920147E-3</v>
      </c>
      <c r="BK22">
        <f t="shared" ca="1" si="19"/>
        <v>4.8666216095975511E-2</v>
      </c>
      <c r="BL22">
        <f t="shared" ca="1" si="19"/>
        <v>-2.8557931053204668E-2</v>
      </c>
      <c r="BM22">
        <f t="shared" ca="1" si="19"/>
        <v>-2.0496395875320404E-2</v>
      </c>
      <c r="BN22">
        <f t="shared" ca="1" si="19"/>
        <v>1.030933230376831E-2</v>
      </c>
      <c r="BO22">
        <f t="shared" ca="1" si="19"/>
        <v>-8.7811199204020571E-3</v>
      </c>
      <c r="BP22">
        <f t="shared" ca="1" si="19"/>
        <v>-4.2637220202037758E-2</v>
      </c>
      <c r="BQ22">
        <f t="shared" ca="1" si="19"/>
        <v>9.5700106371708643E-2</v>
      </c>
      <c r="BR22">
        <f t="shared" ca="1" si="19"/>
        <v>-0.10398495043317287</v>
      </c>
      <c r="BS22">
        <f t="shared" ca="1" si="19"/>
        <v>-1.7327047447834268E-2</v>
      </c>
      <c r="BT22">
        <f t="shared" ca="1" si="17"/>
        <v>-6.4801155662031151E-2</v>
      </c>
      <c r="BU22">
        <f t="shared" ca="1" si="17"/>
        <v>-4.2392078568668978E-3</v>
      </c>
      <c r="BV22">
        <f t="shared" ca="1" si="17"/>
        <v>-6.5883224706604557E-2</v>
      </c>
      <c r="BW22">
        <f t="shared" ca="1" si="17"/>
        <v>-3.8714539911978534E-2</v>
      </c>
      <c r="BX22">
        <f t="shared" ca="1" si="17"/>
        <v>-0.12162520723644082</v>
      </c>
      <c r="BY22">
        <f t="shared" ca="1" si="17"/>
        <v>5.0696972822212139E-2</v>
      </c>
      <c r="BZ22">
        <f t="shared" ca="1" si="17"/>
        <v>-2.7915740775370342E-2</v>
      </c>
      <c r="CA22">
        <f t="shared" ca="1" si="17"/>
        <v>-3.0800574370826245E-2</v>
      </c>
      <c r="CB22">
        <f t="shared" ca="1" si="17"/>
        <v>-9.9537277677513872E-2</v>
      </c>
      <c r="CC22">
        <f t="shared" ca="1" si="17"/>
        <v>-1.9120715195708904E-2</v>
      </c>
      <c r="CD22">
        <f t="shared" ca="1" si="17"/>
        <v>-5.760759684819429E-2</v>
      </c>
      <c r="CE22">
        <f t="shared" ca="1" si="17"/>
        <v>0.13152417970123872</v>
      </c>
      <c r="CF22">
        <f t="shared" ca="1" si="17"/>
        <v>2.071915060965367E-2</v>
      </c>
      <c r="CG22">
        <f t="shared" ca="1" si="17"/>
        <v>-8.5703389186135709E-3</v>
      </c>
      <c r="CH22">
        <f t="shared" ca="1" si="17"/>
        <v>3.5182593508867425E-2</v>
      </c>
      <c r="CI22">
        <f t="shared" ca="1" si="17"/>
        <v>-9.3492762327784668E-2</v>
      </c>
      <c r="CJ22">
        <f t="shared" ca="1" si="17"/>
        <v>-1.1384458488249443E-2</v>
      </c>
      <c r="CK22">
        <f t="shared" ca="1" si="17"/>
        <v>-1.2216300908323829E-2</v>
      </c>
      <c r="CL22">
        <f t="shared" ca="1" si="17"/>
        <v>3.1733811657266554E-2</v>
      </c>
      <c r="CM22">
        <f t="shared" ca="1" si="17"/>
        <v>-1.2957812859991103E-2</v>
      </c>
      <c r="CN22">
        <f t="shared" ca="1" si="17"/>
        <v>-2.4448175424655438E-2</v>
      </c>
      <c r="CO22">
        <f t="shared" ca="1" si="17"/>
        <v>1.288800452697602E-2</v>
      </c>
      <c r="CP22">
        <f t="shared" ca="1" si="17"/>
        <v>-0.1002914607866684</v>
      </c>
      <c r="CQ22">
        <f t="shared" ca="1" si="17"/>
        <v>4.8161783727485252E-2</v>
      </c>
      <c r="CR22">
        <f t="shared" ca="1" si="17"/>
        <v>2.0360012223770332E-2</v>
      </c>
      <c r="CS22">
        <f t="shared" ca="1" si="17"/>
        <v>4.132500647970052E-2</v>
      </c>
      <c r="CT22">
        <f t="shared" ca="1" si="17"/>
        <v>-2.4631523547705737E-2</v>
      </c>
      <c r="CU22">
        <f t="shared" ca="1" si="17"/>
        <v>0.24826214333643321</v>
      </c>
      <c r="CV22">
        <f t="shared" ca="1" si="17"/>
        <v>-0.12288085356800545</v>
      </c>
      <c r="CW22">
        <f t="shared" ca="1" si="17"/>
        <v>-0.2208428428663754</v>
      </c>
      <c r="CX22">
        <f t="shared" ca="1" si="17"/>
        <v>-9.2287832227010314E-2</v>
      </c>
      <c r="CY22">
        <f t="shared" ca="1" si="17"/>
        <v>-0.14290842546536961</v>
      </c>
      <c r="CZ22">
        <f t="shared" ca="1" si="17"/>
        <v>-0.10202737614181556</v>
      </c>
      <c r="DA22">
        <f t="shared" ca="1" si="17"/>
        <v>-0.10712871166324683</v>
      </c>
      <c r="DB22">
        <f t="shared" ca="1" si="17"/>
        <v>-7.9534307821621381E-2</v>
      </c>
    </row>
    <row r="23" spans="5:106">
      <c r="E23">
        <v>5</v>
      </c>
      <c r="F23">
        <v>0</v>
      </c>
      <c r="G23">
        <f t="shared" ca="1" si="18"/>
        <v>-3.7395769815072158E-2</v>
      </c>
      <c r="H23">
        <f t="shared" ca="1" si="19"/>
        <v>2.0312791389343551E-2</v>
      </c>
      <c r="I23">
        <f t="shared" ca="1" si="19"/>
        <v>1.6372862757017912E-3</v>
      </c>
      <c r="J23">
        <f t="shared" ca="1" si="19"/>
        <v>1.4548501856273103E-2</v>
      </c>
      <c r="K23">
        <f t="shared" ca="1" si="19"/>
        <v>-4.8666332117255726E-2</v>
      </c>
      <c r="L23">
        <f t="shared" ca="1" si="19"/>
        <v>-2.4798111764432178E-2</v>
      </c>
      <c r="M23">
        <f t="shared" ca="1" si="19"/>
        <v>0.11794091825439604</v>
      </c>
      <c r="N23">
        <f t="shared" ca="1" si="19"/>
        <v>-5.3908104742164988E-2</v>
      </c>
      <c r="O23">
        <f t="shared" ca="1" si="19"/>
        <v>5.7051516221090962E-2</v>
      </c>
      <c r="P23">
        <f t="shared" ca="1" si="19"/>
        <v>9.3153814349153249E-2</v>
      </c>
      <c r="Q23">
        <f t="shared" ca="1" si="19"/>
        <v>3.3245409497893678E-3</v>
      </c>
      <c r="R23">
        <f t="shared" ca="1" si="19"/>
        <v>1.2276726111906174E-2</v>
      </c>
      <c r="S23">
        <f t="shared" ca="1" si="19"/>
        <v>-0.19491104004707868</v>
      </c>
      <c r="T23">
        <f t="shared" ca="1" si="19"/>
        <v>-8.2245679446989975E-2</v>
      </c>
      <c r="U23">
        <f t="shared" ca="1" si="19"/>
        <v>0.13340416731481117</v>
      </c>
      <c r="V23">
        <f t="shared" ca="1" si="19"/>
        <v>-0.12353602000051096</v>
      </c>
      <c r="W23">
        <f t="shared" ca="1" si="19"/>
        <v>2.0605740843924511E-2</v>
      </c>
      <c r="X23">
        <f t="shared" ca="1" si="19"/>
        <v>-7.0994410722500997E-2</v>
      </c>
      <c r="Y23">
        <f t="shared" ca="1" si="19"/>
        <v>-0.16121455911056781</v>
      </c>
      <c r="Z23">
        <f t="shared" ca="1" si="19"/>
        <v>-0.12259243702035416</v>
      </c>
      <c r="AA23">
        <f t="shared" ca="1" si="19"/>
        <v>-0.14608137217657394</v>
      </c>
      <c r="AB23">
        <f t="shared" ca="1" si="19"/>
        <v>0.1068468960594641</v>
      </c>
      <c r="AC23">
        <f t="shared" ca="1" si="19"/>
        <v>-4.0908475491813701E-2</v>
      </c>
      <c r="AD23">
        <f t="shared" ca="1" si="19"/>
        <v>0.25440046509208208</v>
      </c>
      <c r="AE23">
        <f t="shared" ca="1" si="19"/>
        <v>7.7398996494971103E-2</v>
      </c>
      <c r="AF23">
        <f t="shared" ca="1" si="19"/>
        <v>-4.7902562985230435E-2</v>
      </c>
      <c r="AG23">
        <f t="shared" ca="1" si="19"/>
        <v>1.5170989901425633E-2</v>
      </c>
      <c r="AH23">
        <f t="shared" ca="1" si="19"/>
        <v>0.19426490840742083</v>
      </c>
      <c r="AI23">
        <f t="shared" ca="1" si="19"/>
        <v>-2.5956221989140468E-3</v>
      </c>
      <c r="AJ23">
        <f t="shared" ca="1" si="19"/>
        <v>8.3233282841547893E-2</v>
      </c>
      <c r="AK23">
        <f t="shared" ca="1" si="19"/>
        <v>0.18847448352989651</v>
      </c>
      <c r="AL23">
        <f t="shared" ca="1" si="19"/>
        <v>0.10882141801609446</v>
      </c>
      <c r="AM23">
        <f t="shared" ca="1" si="19"/>
        <v>2.7821627346368588E-2</v>
      </c>
      <c r="AN23">
        <f t="shared" ca="1" si="19"/>
        <v>-0.11780506488071274</v>
      </c>
      <c r="AO23">
        <f t="shared" ca="1" si="19"/>
        <v>-7.2041342521161178E-2</v>
      </c>
      <c r="AP23">
        <f t="shared" ca="1" si="19"/>
        <v>3.6306353143817145E-2</v>
      </c>
      <c r="AQ23">
        <f t="shared" ca="1" si="19"/>
        <v>1.3728118035915605E-2</v>
      </c>
      <c r="AR23">
        <f t="shared" ca="1" si="19"/>
        <v>-0.11113685575648109</v>
      </c>
      <c r="AS23">
        <f t="shared" ca="1" si="19"/>
        <v>0.10246676661000048</v>
      </c>
      <c r="AT23">
        <f t="shared" ca="1" si="19"/>
        <v>1.4343323257795118E-3</v>
      </c>
      <c r="AU23">
        <f t="shared" ca="1" si="19"/>
        <v>5.6178975583468918E-2</v>
      </c>
      <c r="AV23">
        <f t="shared" ca="1" si="19"/>
        <v>0.12036094569132778</v>
      </c>
      <c r="AW23">
        <f t="shared" ca="1" si="19"/>
        <v>-0.29254074461090473</v>
      </c>
      <c r="AX23">
        <f t="shared" ca="1" si="19"/>
        <v>-3.0457826751297976E-2</v>
      </c>
      <c r="AY23">
        <f t="shared" ca="1" si="19"/>
        <v>-1.4971485712732061E-2</v>
      </c>
      <c r="AZ23">
        <f t="shared" ca="1" si="19"/>
        <v>9.8183520904133736E-2</v>
      </c>
      <c r="BA23">
        <f t="shared" ca="1" si="19"/>
        <v>2.5016725809351617E-2</v>
      </c>
      <c r="BB23">
        <f t="shared" ca="1" si="19"/>
        <v>-0.17005204152341721</v>
      </c>
      <c r="BC23">
        <f t="shared" ca="1" si="19"/>
        <v>-0.12755173901933689</v>
      </c>
      <c r="BD23">
        <f t="shared" ca="1" si="19"/>
        <v>1.7218069061770422E-3</v>
      </c>
      <c r="BE23">
        <f t="shared" ca="1" si="19"/>
        <v>-8.0556637329262243E-2</v>
      </c>
      <c r="BF23">
        <f t="shared" ca="1" si="19"/>
        <v>-7.0509976347560427E-2</v>
      </c>
      <c r="BG23">
        <f t="shared" ca="1" si="19"/>
        <v>1.2954015360142049E-2</v>
      </c>
      <c r="BH23">
        <f t="shared" ca="1" si="19"/>
        <v>7.1391818636430238E-2</v>
      </c>
      <c r="BI23">
        <f t="shared" ca="1" si="19"/>
        <v>-6.064713200991656E-2</v>
      </c>
      <c r="BJ23">
        <f t="shared" ca="1" si="19"/>
        <v>0.1164214774119991</v>
      </c>
      <c r="BK23">
        <f t="shared" ca="1" si="19"/>
        <v>2.8501934351271505E-2</v>
      </c>
      <c r="BL23">
        <f t="shared" ca="1" si="19"/>
        <v>-0.16190247380952857</v>
      </c>
      <c r="BM23">
        <f t="shared" ca="1" si="19"/>
        <v>7.8255222363909384E-4</v>
      </c>
      <c r="BN23">
        <f t="shared" ca="1" si="19"/>
        <v>0.16181687262919975</v>
      </c>
      <c r="BO23">
        <f t="shared" ca="1" si="19"/>
        <v>-3.3080882127270561E-2</v>
      </c>
      <c r="BP23">
        <f t="shared" ca="1" si="19"/>
        <v>-4.4395039738565817E-2</v>
      </c>
      <c r="BQ23">
        <f t="shared" ca="1" si="19"/>
        <v>-1.1141495526949459E-2</v>
      </c>
      <c r="BR23">
        <f t="shared" ca="1" si="19"/>
        <v>0.14843359008736295</v>
      </c>
      <c r="BS23">
        <f t="shared" ca="1" si="19"/>
        <v>-6.8292945771961197E-2</v>
      </c>
      <c r="BT23">
        <f t="shared" ca="1" si="17"/>
        <v>-2.0569702038050312E-2</v>
      </c>
      <c r="BU23">
        <f t="shared" ca="1" si="17"/>
        <v>-0.20303385770132901</v>
      </c>
      <c r="BV23">
        <f t="shared" ca="1" si="17"/>
        <v>0.18461236105003309</v>
      </c>
      <c r="BW23">
        <f t="shared" ca="1" si="17"/>
        <v>-0.10040314327440199</v>
      </c>
      <c r="BX23">
        <f t="shared" ca="1" si="17"/>
        <v>0.14468765523348154</v>
      </c>
      <c r="BY23">
        <f t="shared" ca="1" si="17"/>
        <v>-5.4699759003557662E-2</v>
      </c>
      <c r="BZ23">
        <f t="shared" ca="1" si="17"/>
        <v>9.0543140158187499E-2</v>
      </c>
      <c r="CA23">
        <f t="shared" ca="1" si="17"/>
        <v>-1.8967957434129937E-2</v>
      </c>
      <c r="CB23">
        <f t="shared" ca="1" si="17"/>
        <v>-0.17364910552231427</v>
      </c>
      <c r="CC23">
        <f t="shared" ca="1" si="17"/>
        <v>2.0157567776126997E-2</v>
      </c>
      <c r="CD23">
        <f t="shared" ca="1" si="17"/>
        <v>4.1116603787986466E-3</v>
      </c>
      <c r="CE23">
        <f t="shared" ca="1" si="17"/>
        <v>-8.4600286966195801E-2</v>
      </c>
      <c r="CF23">
        <f t="shared" ca="1" si="17"/>
        <v>0.13619411931842401</v>
      </c>
      <c r="CG23">
        <f t="shared" ca="1" si="17"/>
        <v>0.15282401284557426</v>
      </c>
      <c r="CH23">
        <f t="shared" ca="1" si="17"/>
        <v>9.363633715923847E-2</v>
      </c>
      <c r="CI23">
        <f t="shared" ca="1" si="17"/>
        <v>6.3062904042617329E-2</v>
      </c>
      <c r="CJ23">
        <f t="shared" ca="1" si="17"/>
        <v>2.0215491948673912E-2</v>
      </c>
      <c r="CK23">
        <f t="shared" ca="1" si="17"/>
        <v>0.10163959334989717</v>
      </c>
      <c r="CL23">
        <f t="shared" ca="1" si="17"/>
        <v>-0.10652039524408606</v>
      </c>
      <c r="CM23">
        <f t="shared" ca="1" si="17"/>
        <v>5.7323845825584453E-2</v>
      </c>
      <c r="CN23">
        <f t="shared" ca="1" si="17"/>
        <v>8.4351452563192833E-2</v>
      </c>
      <c r="CO23">
        <f t="shared" ca="1" si="17"/>
        <v>0.10824523225858831</v>
      </c>
      <c r="CP23">
        <f t="shared" ca="1" si="17"/>
        <v>9.4810862264263773E-2</v>
      </c>
      <c r="CQ23">
        <f t="shared" ca="1" si="17"/>
        <v>-8.4455749495620888E-2</v>
      </c>
      <c r="CR23">
        <f t="shared" ca="1" si="17"/>
        <v>0.13868611372081849</v>
      </c>
      <c r="CS23">
        <f t="shared" ca="1" si="17"/>
        <v>8.9118423484340639E-2</v>
      </c>
      <c r="CT23">
        <f t="shared" ca="1" si="17"/>
        <v>-0.19509497388708344</v>
      </c>
      <c r="CU23">
        <f t="shared" ca="1" si="17"/>
        <v>8.2343305830172894E-2</v>
      </c>
      <c r="CV23">
        <f t="shared" ca="1" si="17"/>
        <v>-3.2591263160505181E-2</v>
      </c>
      <c r="CW23">
        <f t="shared" ca="1" si="17"/>
        <v>-9.5987519697471546E-2</v>
      </c>
      <c r="CX23">
        <f t="shared" ca="1" si="17"/>
        <v>-6.068051286054226E-3</v>
      </c>
      <c r="CY23">
        <f t="shared" ca="1" si="17"/>
        <v>-9.4812086501957299E-2</v>
      </c>
      <c r="CZ23">
        <f t="shared" ca="1" si="17"/>
        <v>9.2672014702079503E-2</v>
      </c>
      <c r="DA23">
        <f t="shared" ca="1" si="17"/>
        <v>4.0148015573047105E-2</v>
      </c>
      <c r="DB23">
        <f t="shared" ca="1" si="17"/>
        <v>-3.6951508490840237E-2</v>
      </c>
    </row>
    <row r="24" spans="5:106">
      <c r="E24">
        <v>6</v>
      </c>
      <c r="F24">
        <v>0</v>
      </c>
      <c r="G24">
        <f t="shared" ca="1" si="18"/>
        <v>0.12251904076120997</v>
      </c>
      <c r="H24">
        <f t="shared" ca="1" si="19"/>
        <v>-3.915067612757845E-2</v>
      </c>
      <c r="I24">
        <f t="shared" ca="1" si="19"/>
        <v>0.17489703676779234</v>
      </c>
      <c r="J24">
        <f t="shared" ca="1" si="19"/>
        <v>-0.1172604314727282</v>
      </c>
      <c r="K24">
        <f t="shared" ca="1" si="19"/>
        <v>7.3612566840076887E-2</v>
      </c>
      <c r="L24">
        <f t="shared" ca="1" si="19"/>
        <v>-0.10177625892016329</v>
      </c>
      <c r="M24">
        <f t="shared" ca="1" si="19"/>
        <v>0.11910043954567072</v>
      </c>
      <c r="N24">
        <f t="shared" ca="1" si="19"/>
        <v>-0.12764474886525967</v>
      </c>
      <c r="O24">
        <f t="shared" ca="1" si="19"/>
        <v>-5.5964508771126444E-2</v>
      </c>
      <c r="P24">
        <f t="shared" ca="1" si="19"/>
        <v>0.14734810989752686</v>
      </c>
      <c r="Q24">
        <f t="shared" ca="1" si="19"/>
        <v>-0.11817075844852359</v>
      </c>
      <c r="R24">
        <f t="shared" ca="1" si="19"/>
        <v>-5.8248682016835467E-2</v>
      </c>
      <c r="S24">
        <f t="shared" ca="1" si="19"/>
        <v>-0.12754623396436948</v>
      </c>
      <c r="T24">
        <f t="shared" ca="1" si="19"/>
        <v>-5.8346866399626246E-2</v>
      </c>
      <c r="U24">
        <f t="shared" ca="1" si="19"/>
        <v>-3.8596353865282637E-2</v>
      </c>
      <c r="V24">
        <f t="shared" ca="1" si="19"/>
        <v>7.8456854639875798E-2</v>
      </c>
      <c r="W24">
        <f t="shared" ca="1" si="19"/>
        <v>-1.8394445637369954E-2</v>
      </c>
      <c r="X24">
        <f t="shared" ca="1" si="19"/>
        <v>4.155811936460186E-2</v>
      </c>
      <c r="Y24">
        <f t="shared" ca="1" si="19"/>
        <v>6.1736669685042322E-2</v>
      </c>
      <c r="Z24">
        <f t="shared" ca="1" si="19"/>
        <v>-8.6572456147476756E-3</v>
      </c>
      <c r="AA24">
        <f t="shared" ca="1" si="19"/>
        <v>0.18700485109822557</v>
      </c>
      <c r="AB24">
        <f t="shared" ca="1" si="19"/>
        <v>-5.0068008228871023E-2</v>
      </c>
      <c r="AC24">
        <f t="shared" ca="1" si="19"/>
        <v>-4.7551430597720719E-2</v>
      </c>
      <c r="AD24">
        <f t="shared" ca="1" si="19"/>
        <v>-4.9415493290200951E-2</v>
      </c>
      <c r="AE24">
        <f t="shared" ca="1" si="19"/>
        <v>-8.696039793498582E-2</v>
      </c>
      <c r="AF24">
        <f t="shared" ca="1" si="19"/>
        <v>4.2608488084131084E-2</v>
      </c>
      <c r="AG24">
        <f t="shared" ca="1" si="19"/>
        <v>2.9034841704989767E-2</v>
      </c>
      <c r="AH24">
        <f t="shared" ca="1" si="19"/>
        <v>7.9033616067531481E-2</v>
      </c>
      <c r="AI24">
        <f t="shared" ca="1" si="19"/>
        <v>-5.0993822310380334E-2</v>
      </c>
      <c r="AJ24">
        <f t="shared" ca="1" si="19"/>
        <v>6.8439808506588875E-3</v>
      </c>
      <c r="AK24">
        <f t="shared" ca="1" si="19"/>
        <v>0.1982746280224581</v>
      </c>
      <c r="AL24">
        <f t="shared" ca="1" si="19"/>
        <v>-6.768707584191036E-2</v>
      </c>
      <c r="AM24">
        <f t="shared" ca="1" si="19"/>
        <v>0.10165525269209225</v>
      </c>
      <c r="AN24">
        <f t="shared" ca="1" si="19"/>
        <v>6.0633406930746862E-2</v>
      </c>
      <c r="AO24">
        <f t="shared" ca="1" si="19"/>
        <v>0.15387246656976145</v>
      </c>
      <c r="AP24">
        <f t="shared" ca="1" si="19"/>
        <v>8.1665502709404786E-2</v>
      </c>
      <c r="AQ24">
        <f t="shared" ca="1" si="19"/>
        <v>-8.3629110683099528E-2</v>
      </c>
      <c r="AR24">
        <f t="shared" ca="1" si="19"/>
        <v>0.20911672338065648</v>
      </c>
      <c r="AS24">
        <f t="shared" ca="1" si="19"/>
        <v>-7.7461262231839023E-2</v>
      </c>
      <c r="AT24">
        <f t="shared" ca="1" si="19"/>
        <v>0.1764324202436833</v>
      </c>
      <c r="AU24">
        <f t="shared" ca="1" si="19"/>
        <v>-8.3900823316942832E-2</v>
      </c>
      <c r="AV24">
        <f t="shared" ca="1" si="19"/>
        <v>-0.15648972717437731</v>
      </c>
      <c r="AW24">
        <f t="shared" ca="1" si="19"/>
        <v>-4.3616484028301088E-2</v>
      </c>
      <c r="AX24">
        <f t="shared" ca="1" si="19"/>
        <v>-0.1665341490990675</v>
      </c>
      <c r="AY24">
        <f t="shared" ca="1" si="19"/>
        <v>2.236472420650458E-2</v>
      </c>
      <c r="AZ24">
        <f t="shared" ca="1" si="19"/>
        <v>-4.2577451360994348E-2</v>
      </c>
      <c r="BA24">
        <f t="shared" ca="1" si="19"/>
        <v>-3.4848502300520182E-2</v>
      </c>
      <c r="BB24">
        <f t="shared" ca="1" si="19"/>
        <v>9.1550383472918297E-3</v>
      </c>
      <c r="BC24">
        <f t="shared" ca="1" si="19"/>
        <v>0.10104562110785371</v>
      </c>
      <c r="BD24">
        <f t="shared" ca="1" si="19"/>
        <v>-6.3838876158939337E-2</v>
      </c>
      <c r="BE24">
        <f t="shared" ca="1" si="19"/>
        <v>-5.0448832303425867E-2</v>
      </c>
      <c r="BF24">
        <f t="shared" ca="1" si="19"/>
        <v>-0.19374489928474925</v>
      </c>
      <c r="BG24">
        <f t="shared" ca="1" si="19"/>
        <v>0.16239914781049716</v>
      </c>
      <c r="BH24">
        <f t="shared" ca="1" si="19"/>
        <v>-6.9814842562530871E-2</v>
      </c>
      <c r="BI24">
        <f t="shared" ca="1" si="19"/>
        <v>-4.2964460092706144E-2</v>
      </c>
      <c r="BJ24">
        <f t="shared" ca="1" si="19"/>
        <v>2.7770725373977373E-2</v>
      </c>
      <c r="BK24">
        <f t="shared" ca="1" si="19"/>
        <v>-0.12933494755410188</v>
      </c>
      <c r="BL24">
        <f t="shared" ca="1" si="19"/>
        <v>8.2949594984920313E-2</v>
      </c>
      <c r="BM24">
        <f t="shared" ca="1" si="19"/>
        <v>-6.7264059570707399E-2</v>
      </c>
      <c r="BN24">
        <f t="shared" ca="1" si="19"/>
        <v>6.352831399156969E-2</v>
      </c>
      <c r="BO24">
        <f t="shared" ca="1" si="19"/>
        <v>0.16609703189697178</v>
      </c>
      <c r="BP24">
        <f t="shared" ca="1" si="19"/>
        <v>-2.3470729210694374E-2</v>
      </c>
      <c r="BQ24">
        <f t="shared" ca="1" si="19"/>
        <v>-7.8534279832726456E-2</v>
      </c>
      <c r="BR24">
        <f t="shared" ca="1" si="19"/>
        <v>-1.676037966365819E-2</v>
      </c>
      <c r="BS24">
        <f t="shared" ref="BS24:DB27" ca="1" si="20">$B$3*_xlfn.NORM.INV(RAND(),0,1)</f>
        <v>-6.654749534129728E-2</v>
      </c>
      <c r="BT24">
        <f t="shared" ca="1" si="20"/>
        <v>0.16511910266877139</v>
      </c>
      <c r="BU24">
        <f t="shared" ca="1" si="20"/>
        <v>2.1174553155536763E-2</v>
      </c>
      <c r="BV24">
        <f t="shared" ca="1" si="20"/>
        <v>0.17687875370698547</v>
      </c>
      <c r="BW24">
        <f t="shared" ca="1" si="20"/>
        <v>-0.17287503115668748</v>
      </c>
      <c r="BX24">
        <f t="shared" ca="1" si="20"/>
        <v>-9.4967814791129812E-2</v>
      </c>
      <c r="BY24">
        <f t="shared" ca="1" si="20"/>
        <v>4.8058129450476994E-2</v>
      </c>
      <c r="BZ24">
        <f t="shared" ca="1" si="20"/>
        <v>2.3278753384025413E-3</v>
      </c>
      <c r="CA24">
        <f t="shared" ca="1" si="20"/>
        <v>4.1608772750687528E-2</v>
      </c>
      <c r="CB24">
        <f t="shared" ca="1" si="20"/>
        <v>-4.8277702965957986E-2</v>
      </c>
      <c r="CC24">
        <f t="shared" ca="1" si="20"/>
        <v>0.14957719787056092</v>
      </c>
      <c r="CD24">
        <f t="shared" ca="1" si="20"/>
        <v>8.1647398747503694E-2</v>
      </c>
      <c r="CE24">
        <f t="shared" ca="1" si="20"/>
        <v>-3.6722570470756957E-2</v>
      </c>
      <c r="CF24">
        <f t="shared" ca="1" si="20"/>
        <v>0.13859457677859363</v>
      </c>
      <c r="CG24">
        <f t="shared" ca="1" si="20"/>
        <v>5.081953191517849E-2</v>
      </c>
      <c r="CH24">
        <f t="shared" ca="1" si="20"/>
        <v>-5.4617086150030685E-3</v>
      </c>
      <c r="CI24">
        <f t="shared" ca="1" si="20"/>
        <v>-1.2281553997169441E-2</v>
      </c>
      <c r="CJ24">
        <f t="shared" ca="1" si="20"/>
        <v>-0.11642872613921569</v>
      </c>
      <c r="CK24">
        <f t="shared" ca="1" si="20"/>
        <v>-7.9623420112095653E-2</v>
      </c>
      <c r="CL24">
        <f t="shared" ca="1" si="20"/>
        <v>7.4849975721930695E-2</v>
      </c>
      <c r="CM24">
        <f t="shared" ca="1" si="20"/>
        <v>-0.14625954285355908</v>
      </c>
      <c r="CN24">
        <f t="shared" ca="1" si="20"/>
        <v>-5.5302156786948602E-2</v>
      </c>
      <c r="CO24">
        <f t="shared" ca="1" si="20"/>
        <v>-0.11748279365707648</v>
      </c>
      <c r="CP24">
        <f t="shared" ca="1" si="20"/>
        <v>-2.4594072475841566E-2</v>
      </c>
      <c r="CQ24">
        <f t="shared" ca="1" si="20"/>
        <v>2.5542674660240933E-2</v>
      </c>
      <c r="CR24">
        <f t="shared" ca="1" si="20"/>
        <v>6.2415564308540984E-2</v>
      </c>
      <c r="CS24">
        <f t="shared" ca="1" si="20"/>
        <v>-4.7339146020975116E-2</v>
      </c>
      <c r="CT24">
        <f t="shared" ca="1" si="20"/>
        <v>-0.14150744021194661</v>
      </c>
      <c r="CU24">
        <f t="shared" ca="1" si="20"/>
        <v>-0.19552608200977187</v>
      </c>
      <c r="CV24">
        <f t="shared" ca="1" si="20"/>
        <v>0.14951358907301271</v>
      </c>
      <c r="CW24">
        <f t="shared" ca="1" si="20"/>
        <v>0.10344244059144546</v>
      </c>
      <c r="CX24">
        <f t="shared" ca="1" si="20"/>
        <v>-8.7542588513337086E-2</v>
      </c>
      <c r="CY24">
        <f t="shared" ca="1" si="20"/>
        <v>-0.10838056417645887</v>
      </c>
      <c r="CZ24">
        <f t="shared" ca="1" si="20"/>
        <v>-7.4047661186771752E-2</v>
      </c>
      <c r="DA24">
        <f t="shared" ca="1" si="20"/>
        <v>4.0025448897308635E-2</v>
      </c>
      <c r="DB24">
        <f t="shared" ca="1" si="20"/>
        <v>-4.5693818088406196E-2</v>
      </c>
    </row>
    <row r="25" spans="5:106">
      <c r="E25">
        <v>7</v>
      </c>
      <c r="F25">
        <v>0</v>
      </c>
      <c r="G25">
        <f t="shared" ca="1" si="18"/>
        <v>-9.8286443793332456E-2</v>
      </c>
      <c r="H25">
        <f t="shared" ref="H25:BS28" ca="1" si="21">$B$3*_xlfn.NORM.INV(RAND(),0,1)</f>
        <v>-7.9340804977381052E-2</v>
      </c>
      <c r="I25">
        <f t="shared" ca="1" si="21"/>
        <v>5.8127431315120853E-2</v>
      </c>
      <c r="J25">
        <f t="shared" ca="1" si="21"/>
        <v>-4.6646116441446074E-3</v>
      </c>
      <c r="K25">
        <f t="shared" ca="1" si="21"/>
        <v>0.1668080337361656</v>
      </c>
      <c r="L25">
        <f t="shared" ca="1" si="21"/>
        <v>0.16632453121343174</v>
      </c>
      <c r="M25">
        <f t="shared" ca="1" si="21"/>
        <v>4.5884207668297865E-2</v>
      </c>
      <c r="N25">
        <f t="shared" ca="1" si="21"/>
        <v>-3.8558952268883187E-2</v>
      </c>
      <c r="O25">
        <f t="shared" ca="1" si="21"/>
        <v>3.4835856150414986E-3</v>
      </c>
      <c r="P25">
        <f t="shared" ca="1" si="21"/>
        <v>-5.1048921023985519E-4</v>
      </c>
      <c r="Q25">
        <f t="shared" ca="1" si="21"/>
        <v>8.1952661377495309E-2</v>
      </c>
      <c r="R25">
        <f t="shared" ca="1" si="21"/>
        <v>-8.2497663626267918E-3</v>
      </c>
      <c r="S25">
        <f t="shared" ca="1" si="21"/>
        <v>-0.1124978597089889</v>
      </c>
      <c r="T25">
        <f t="shared" ca="1" si="21"/>
        <v>-0.12100682624149028</v>
      </c>
      <c r="U25">
        <f t="shared" ca="1" si="21"/>
        <v>3.1575816796769497E-2</v>
      </c>
      <c r="V25">
        <f t="shared" ca="1" si="21"/>
        <v>-7.4359859108408768E-2</v>
      </c>
      <c r="W25">
        <f t="shared" ca="1" si="21"/>
        <v>-0.23065837517815746</v>
      </c>
      <c r="X25">
        <f t="shared" ca="1" si="21"/>
        <v>2.8007875962276975E-2</v>
      </c>
      <c r="Y25">
        <f t="shared" ca="1" si="21"/>
        <v>-0.17511710248573659</v>
      </c>
      <c r="Z25">
        <f t="shared" ca="1" si="21"/>
        <v>0.16533187349905185</v>
      </c>
      <c r="AA25">
        <f t="shared" ca="1" si="21"/>
        <v>1.3382239916903569E-2</v>
      </c>
      <c r="AB25">
        <f t="shared" ca="1" si="21"/>
        <v>-2.2042228358128649E-2</v>
      </c>
      <c r="AC25">
        <f t="shared" ca="1" si="21"/>
        <v>-0.23328728877120228</v>
      </c>
      <c r="AD25">
        <f t="shared" ca="1" si="21"/>
        <v>-8.5323392164502132E-2</v>
      </c>
      <c r="AE25">
        <f t="shared" ca="1" si="21"/>
        <v>4.5615280192154273E-2</v>
      </c>
      <c r="AF25">
        <f t="shared" ca="1" si="21"/>
        <v>-0.10733609243587844</v>
      </c>
      <c r="AG25">
        <f t="shared" ca="1" si="21"/>
        <v>3.6211457775904336E-2</v>
      </c>
      <c r="AH25">
        <f t="shared" ca="1" si="21"/>
        <v>-0.10847464368709166</v>
      </c>
      <c r="AI25">
        <f t="shared" ca="1" si="21"/>
        <v>-6.371551843975326E-2</v>
      </c>
      <c r="AJ25">
        <f t="shared" ca="1" si="21"/>
        <v>-9.7976062923978945E-3</v>
      </c>
      <c r="AK25">
        <f t="shared" ca="1" si="21"/>
        <v>4.0073305815372176E-2</v>
      </c>
      <c r="AL25">
        <f t="shared" ca="1" si="21"/>
        <v>1.4999225288418315E-2</v>
      </c>
      <c r="AM25">
        <f t="shared" ca="1" si="21"/>
        <v>3.9191923622318658E-2</v>
      </c>
      <c r="AN25">
        <f t="shared" ca="1" si="21"/>
        <v>-0.18124078275238173</v>
      </c>
      <c r="AO25">
        <f t="shared" ca="1" si="21"/>
        <v>0.23167732149882969</v>
      </c>
      <c r="AP25">
        <f t="shared" ca="1" si="21"/>
        <v>-1.874956242076227E-2</v>
      </c>
      <c r="AQ25">
        <f t="shared" ca="1" si="21"/>
        <v>-0.14511684187851864</v>
      </c>
      <c r="AR25">
        <f t="shared" ca="1" si="21"/>
        <v>3.9393022427665784E-2</v>
      </c>
      <c r="AS25">
        <f t="shared" ca="1" si="21"/>
        <v>0.10753274566640257</v>
      </c>
      <c r="AT25">
        <f t="shared" ca="1" si="21"/>
        <v>2.4927355259730083E-2</v>
      </c>
      <c r="AU25">
        <f t="shared" ca="1" si="21"/>
        <v>-9.0165414382517073E-2</v>
      </c>
      <c r="AV25">
        <f t="shared" ca="1" si="21"/>
        <v>7.8108504783945765E-2</v>
      </c>
      <c r="AW25">
        <f t="shared" ca="1" si="21"/>
        <v>-5.1743539272273542E-2</v>
      </c>
      <c r="AX25">
        <f t="shared" ca="1" si="21"/>
        <v>2.805996294534413E-2</v>
      </c>
      <c r="AY25">
        <f t="shared" ca="1" si="21"/>
        <v>1.1489518613015622E-2</v>
      </c>
      <c r="AZ25">
        <f t="shared" ca="1" si="21"/>
        <v>0.17813779293041709</v>
      </c>
      <c r="BA25">
        <f t="shared" ca="1" si="21"/>
        <v>-4.7534448648944808E-2</v>
      </c>
      <c r="BB25">
        <f t="shared" ca="1" si="21"/>
        <v>1.4132388440579166E-2</v>
      </c>
      <c r="BC25">
        <f t="shared" ca="1" si="21"/>
        <v>-0.18107055074864811</v>
      </c>
      <c r="BD25">
        <f t="shared" ca="1" si="21"/>
        <v>-2.4073047633185213E-2</v>
      </c>
      <c r="BE25">
        <f t="shared" ca="1" si="21"/>
        <v>0.10088911345890082</v>
      </c>
      <c r="BF25">
        <f t="shared" ca="1" si="21"/>
        <v>-0.10159605982863906</v>
      </c>
      <c r="BG25">
        <f t="shared" ca="1" si="21"/>
        <v>-7.0591292404233091E-2</v>
      </c>
      <c r="BH25">
        <f t="shared" ca="1" si="21"/>
        <v>-0.10224017719233656</v>
      </c>
      <c r="BI25">
        <f t="shared" ca="1" si="21"/>
        <v>-0.10572511820291675</v>
      </c>
      <c r="BJ25">
        <f t="shared" ca="1" si="21"/>
        <v>0.14884533241218573</v>
      </c>
      <c r="BK25">
        <f t="shared" ca="1" si="21"/>
        <v>0.29516332542226448</v>
      </c>
      <c r="BL25">
        <f t="shared" ca="1" si="21"/>
        <v>-6.7131954043253783E-2</v>
      </c>
      <c r="BM25">
        <f t="shared" ca="1" si="21"/>
        <v>-0.13614981033312515</v>
      </c>
      <c r="BN25">
        <f t="shared" ca="1" si="21"/>
        <v>2.4017770470226251E-2</v>
      </c>
      <c r="BO25">
        <f t="shared" ca="1" si="21"/>
        <v>-0.18363513239994045</v>
      </c>
      <c r="BP25">
        <f t="shared" ca="1" si="21"/>
        <v>-2.8516165209465334E-2</v>
      </c>
      <c r="BQ25">
        <f t="shared" ca="1" si="21"/>
        <v>-1.7600653594793216E-2</v>
      </c>
      <c r="BR25">
        <f t="shared" ca="1" si="21"/>
        <v>-3.2021306211636208E-2</v>
      </c>
      <c r="BS25">
        <f t="shared" ca="1" si="21"/>
        <v>-0.13777158570081846</v>
      </c>
      <c r="BT25">
        <f t="shared" ca="1" si="20"/>
        <v>0.25030289128065808</v>
      </c>
      <c r="BU25">
        <f t="shared" ca="1" si="20"/>
        <v>-6.7592527485122234E-2</v>
      </c>
      <c r="BV25">
        <f t="shared" ca="1" si="20"/>
        <v>-3.165762401453031E-2</v>
      </c>
      <c r="BW25">
        <f t="shared" ca="1" si="20"/>
        <v>-2.9576412400480801E-2</v>
      </c>
      <c r="BX25">
        <f t="shared" ca="1" si="20"/>
        <v>0.14641310186933698</v>
      </c>
      <c r="BY25">
        <f t="shared" ca="1" si="20"/>
        <v>6.182088104521935E-3</v>
      </c>
      <c r="BZ25">
        <f t="shared" ca="1" si="20"/>
        <v>-0.10481795414558051</v>
      </c>
      <c r="CA25">
        <f t="shared" ca="1" si="20"/>
        <v>-7.7926282371975408E-2</v>
      </c>
      <c r="CB25">
        <f t="shared" ca="1" si="20"/>
        <v>3.91475687363841E-2</v>
      </c>
      <c r="CC25">
        <f t="shared" ca="1" si="20"/>
        <v>-3.1806991452848425E-2</v>
      </c>
      <c r="CD25">
        <f t="shared" ca="1" si="20"/>
        <v>-2.353030835461048E-2</v>
      </c>
      <c r="CE25">
        <f t="shared" ca="1" si="20"/>
        <v>0.17172390127118881</v>
      </c>
      <c r="CF25">
        <f t="shared" ca="1" si="20"/>
        <v>-0.12503841023023776</v>
      </c>
      <c r="CG25">
        <f t="shared" ca="1" si="20"/>
        <v>-2.3740692162326452E-2</v>
      </c>
      <c r="CH25">
        <f t="shared" ca="1" si="20"/>
        <v>5.9450563517665214E-2</v>
      </c>
      <c r="CI25">
        <f t="shared" ca="1" si="20"/>
        <v>9.3914735644089406E-2</v>
      </c>
      <c r="CJ25">
        <f t="shared" ca="1" si="20"/>
        <v>-0.15516867853293931</v>
      </c>
      <c r="CK25">
        <f t="shared" ca="1" si="20"/>
        <v>0.12174667338149664</v>
      </c>
      <c r="CL25">
        <f t="shared" ca="1" si="20"/>
        <v>9.3121659402270573E-2</v>
      </c>
      <c r="CM25">
        <f t="shared" ca="1" si="20"/>
        <v>1.5679644008132643E-2</v>
      </c>
      <c r="CN25">
        <f t="shared" ca="1" si="20"/>
        <v>-3.1056238497408822E-2</v>
      </c>
      <c r="CO25">
        <f t="shared" ca="1" si="20"/>
        <v>-0.12070195725199884</v>
      </c>
      <c r="CP25">
        <f t="shared" ca="1" si="20"/>
        <v>0.15416554497676438</v>
      </c>
      <c r="CQ25">
        <f t="shared" ca="1" si="20"/>
        <v>1.1255146939755933E-2</v>
      </c>
      <c r="CR25">
        <f t="shared" ca="1" si="20"/>
        <v>-3.8425955779215343E-2</v>
      </c>
      <c r="CS25">
        <f t="shared" ca="1" si="20"/>
        <v>8.3379068109388679E-2</v>
      </c>
      <c r="CT25">
        <f t="shared" ca="1" si="20"/>
        <v>-5.0544739104137475E-2</v>
      </c>
      <c r="CU25">
        <f t="shared" ca="1" si="20"/>
        <v>-0.10390194591728708</v>
      </c>
      <c r="CV25">
        <f t="shared" ca="1" si="20"/>
        <v>4.0515485410664229E-2</v>
      </c>
      <c r="CW25">
        <f t="shared" ca="1" si="20"/>
        <v>8.3004568657250935E-2</v>
      </c>
      <c r="CX25">
        <f t="shared" ca="1" si="20"/>
        <v>-4.4751412004492862E-2</v>
      </c>
      <c r="CY25">
        <f t="shared" ca="1" si="20"/>
        <v>-2.8555129369743987E-2</v>
      </c>
      <c r="CZ25">
        <f t="shared" ca="1" si="20"/>
        <v>5.4337461252895305E-2</v>
      </c>
      <c r="DA25">
        <f t="shared" ca="1" si="20"/>
        <v>3.3711139422550683E-2</v>
      </c>
      <c r="DB25">
        <f t="shared" ca="1" si="20"/>
        <v>-5.9527282471566391E-2</v>
      </c>
    </row>
    <row r="26" spans="5:106">
      <c r="E26">
        <v>8</v>
      </c>
      <c r="F26">
        <v>0</v>
      </c>
      <c r="G26">
        <f t="shared" ca="1" si="18"/>
        <v>8.151050400656365E-2</v>
      </c>
      <c r="H26">
        <f t="shared" ca="1" si="21"/>
        <v>-6.8789613756670046E-2</v>
      </c>
      <c r="I26">
        <f t="shared" ca="1" si="21"/>
        <v>0.12260336730456403</v>
      </c>
      <c r="J26">
        <f t="shared" ca="1" si="21"/>
        <v>-4.0866809673363617E-3</v>
      </c>
      <c r="K26">
        <f t="shared" ca="1" si="21"/>
        <v>5.148486710301671E-2</v>
      </c>
      <c r="L26">
        <f t="shared" ca="1" si="21"/>
        <v>3.1615204133228512E-2</v>
      </c>
      <c r="M26">
        <f t="shared" ca="1" si="21"/>
        <v>3.8431695242278824E-2</v>
      </c>
      <c r="N26">
        <f t="shared" ca="1" si="21"/>
        <v>-8.6115427859204452E-2</v>
      </c>
      <c r="O26">
        <f t="shared" ca="1" si="21"/>
        <v>-2.3354263752527117E-2</v>
      </c>
      <c r="P26">
        <f t="shared" ca="1" si="21"/>
        <v>5.5975066884011937E-2</v>
      </c>
      <c r="Q26">
        <f t="shared" ca="1" si="21"/>
        <v>-3.6886588747629422E-2</v>
      </c>
      <c r="R26">
        <f t="shared" ca="1" si="21"/>
        <v>-0.12093770343389559</v>
      </c>
      <c r="S26">
        <f t="shared" ca="1" si="21"/>
        <v>1.0810804868491466E-2</v>
      </c>
      <c r="T26">
        <f t="shared" ca="1" si="21"/>
        <v>7.5884380658710449E-2</v>
      </c>
      <c r="U26">
        <f t="shared" ca="1" si="21"/>
        <v>3.7857741676742468E-2</v>
      </c>
      <c r="V26">
        <f t="shared" ca="1" si="21"/>
        <v>-0.15034518921555357</v>
      </c>
      <c r="W26">
        <f t="shared" ca="1" si="21"/>
        <v>1.5468888169120971E-2</v>
      </c>
      <c r="X26">
        <f t="shared" ca="1" si="21"/>
        <v>6.5495534212778421E-3</v>
      </c>
      <c r="Y26">
        <f t="shared" ca="1" si="21"/>
        <v>8.775545428803563E-3</v>
      </c>
      <c r="Z26">
        <f t="shared" ca="1" si="21"/>
        <v>-0.12683875275186107</v>
      </c>
      <c r="AA26">
        <f t="shared" ca="1" si="21"/>
        <v>-1.9191904770205022E-3</v>
      </c>
      <c r="AB26">
        <f t="shared" ca="1" si="21"/>
        <v>0.14919599829610466</v>
      </c>
      <c r="AC26">
        <f t="shared" ca="1" si="21"/>
        <v>2.9983182385375409E-2</v>
      </c>
      <c r="AD26">
        <f t="shared" ca="1" si="21"/>
        <v>0.11959158944251909</v>
      </c>
      <c r="AE26">
        <f t="shared" ca="1" si="21"/>
        <v>-4.9841449940421979E-2</v>
      </c>
      <c r="AF26">
        <f t="shared" ca="1" si="21"/>
        <v>5.6093481142623573E-2</v>
      </c>
      <c r="AG26">
        <f t="shared" ca="1" si="21"/>
        <v>-0.18301852931862173</v>
      </c>
      <c r="AH26">
        <f t="shared" ca="1" si="21"/>
        <v>0.11804718784213569</v>
      </c>
      <c r="AI26">
        <f t="shared" ca="1" si="21"/>
        <v>0.22107604582526086</v>
      </c>
      <c r="AJ26">
        <f t="shared" ca="1" si="21"/>
        <v>2.8940430707586725E-2</v>
      </c>
      <c r="AK26">
        <f t="shared" ca="1" si="21"/>
        <v>9.973703972830833E-2</v>
      </c>
      <c r="AL26">
        <f t="shared" ca="1" si="21"/>
        <v>4.6878155641055519E-3</v>
      </c>
      <c r="AM26">
        <f t="shared" ca="1" si="21"/>
        <v>6.0362127578636071E-2</v>
      </c>
      <c r="AN26">
        <f t="shared" ca="1" si="21"/>
        <v>6.982544619881681E-2</v>
      </c>
      <c r="AO26">
        <f t="shared" ca="1" si="21"/>
        <v>1.28319013223179E-2</v>
      </c>
      <c r="AP26">
        <f t="shared" ca="1" si="21"/>
        <v>-8.4345715476658936E-2</v>
      </c>
      <c r="AQ26">
        <f t="shared" ca="1" si="21"/>
        <v>-3.0399412722315996E-2</v>
      </c>
      <c r="AR26">
        <f t="shared" ca="1" si="21"/>
        <v>-2.031952073360152E-2</v>
      </c>
      <c r="AS26">
        <f t="shared" ca="1" si="21"/>
        <v>3.455846380793131E-2</v>
      </c>
      <c r="AT26">
        <f t="shared" ca="1" si="21"/>
        <v>-3.6031641721436983E-2</v>
      </c>
      <c r="AU26">
        <f t="shared" ca="1" si="21"/>
        <v>0.13820221520793627</v>
      </c>
      <c r="AV26">
        <f t="shared" ca="1" si="21"/>
        <v>-2.0667528229297266E-2</v>
      </c>
      <c r="AW26">
        <f t="shared" ca="1" si="21"/>
        <v>-4.621468774420695E-2</v>
      </c>
      <c r="AX26">
        <f t="shared" ca="1" si="21"/>
        <v>5.8535966585374501E-2</v>
      </c>
      <c r="AY26">
        <f t="shared" ca="1" si="21"/>
        <v>-1.1924986132901001E-2</v>
      </c>
      <c r="AZ26">
        <f t="shared" ca="1" si="21"/>
        <v>0.10666539883346982</v>
      </c>
      <c r="BA26">
        <f t="shared" ca="1" si="21"/>
        <v>7.5460563269170722E-2</v>
      </c>
      <c r="BB26">
        <f t="shared" ca="1" si="21"/>
        <v>-3.6019233893445524E-2</v>
      </c>
      <c r="BC26">
        <f t="shared" ca="1" si="21"/>
        <v>-2.5212110943611671E-3</v>
      </c>
      <c r="BD26">
        <f t="shared" ca="1" si="21"/>
        <v>-3.4566263612197987E-2</v>
      </c>
      <c r="BE26">
        <f t="shared" ca="1" si="21"/>
        <v>2.5455932285555306E-2</v>
      </c>
      <c r="BF26">
        <f t="shared" ca="1" si="21"/>
        <v>-0.2555733824713991</v>
      </c>
      <c r="BG26">
        <f t="shared" ca="1" si="21"/>
        <v>-0.19680227384943305</v>
      </c>
      <c r="BH26">
        <f t="shared" ca="1" si="21"/>
        <v>-0.14201317298495886</v>
      </c>
      <c r="BI26">
        <f t="shared" ca="1" si="21"/>
        <v>-0.13258272653074768</v>
      </c>
      <c r="BJ26">
        <f t="shared" ca="1" si="21"/>
        <v>-1.1688097281592116E-2</v>
      </c>
      <c r="BK26">
        <f t="shared" ca="1" si="21"/>
        <v>0.14865322265830325</v>
      </c>
      <c r="BL26">
        <f t="shared" ca="1" si="21"/>
        <v>-0.15876650599548195</v>
      </c>
      <c r="BM26">
        <f t="shared" ca="1" si="21"/>
        <v>1.2556855049449051E-2</v>
      </c>
      <c r="BN26">
        <f t="shared" ca="1" si="21"/>
        <v>-2.5038298764286416E-2</v>
      </c>
      <c r="BO26">
        <f t="shared" ca="1" si="21"/>
        <v>-0.13953048020111572</v>
      </c>
      <c r="BP26">
        <f t="shared" ca="1" si="21"/>
        <v>-5.9988490621233639E-2</v>
      </c>
      <c r="BQ26">
        <f t="shared" ca="1" si="21"/>
        <v>1.8151037351379556E-2</v>
      </c>
      <c r="BR26">
        <f t="shared" ca="1" si="21"/>
        <v>-1.0836529283403604E-2</v>
      </c>
      <c r="BS26">
        <f t="shared" ca="1" si="21"/>
        <v>-3.0944512846305415E-4</v>
      </c>
      <c r="BT26">
        <f t="shared" ca="1" si="20"/>
        <v>-8.7154431884217121E-2</v>
      </c>
      <c r="BU26">
        <f t="shared" ca="1" si="20"/>
        <v>7.8271400958800058E-2</v>
      </c>
      <c r="BV26">
        <f t="shared" ca="1" si="20"/>
        <v>-4.2724957502955727E-2</v>
      </c>
      <c r="BW26">
        <f t="shared" ca="1" si="20"/>
        <v>9.3276830785217119E-2</v>
      </c>
      <c r="BX26">
        <f t="shared" ca="1" si="20"/>
        <v>-0.1549280133086578</v>
      </c>
      <c r="BY26">
        <f t="shared" ca="1" si="20"/>
        <v>9.7424641069811732E-2</v>
      </c>
      <c r="BZ26">
        <f t="shared" ca="1" si="20"/>
        <v>4.0786718208380743E-2</v>
      </c>
      <c r="CA26">
        <f t="shared" ca="1" si="20"/>
        <v>0.24035341683385317</v>
      </c>
      <c r="CB26">
        <f t="shared" ca="1" si="20"/>
        <v>0.14209626403739919</v>
      </c>
      <c r="CC26">
        <f t="shared" ca="1" si="20"/>
        <v>1.6197223075119834E-2</v>
      </c>
      <c r="CD26">
        <f t="shared" ca="1" si="20"/>
        <v>1.2081852142874685E-2</v>
      </c>
      <c r="CE26">
        <f t="shared" ca="1" si="20"/>
        <v>-1.0362650522022157E-2</v>
      </c>
      <c r="CF26">
        <f t="shared" ca="1" si="20"/>
        <v>-5.5499131215983703E-3</v>
      </c>
      <c r="CG26">
        <f t="shared" ca="1" si="20"/>
        <v>-7.4723393511720096E-2</v>
      </c>
      <c r="CH26">
        <f t="shared" ca="1" si="20"/>
        <v>8.8338924222781973E-2</v>
      </c>
      <c r="CI26">
        <f t="shared" ca="1" si="20"/>
        <v>-0.13917230215116616</v>
      </c>
      <c r="CJ26">
        <f t="shared" ca="1" si="20"/>
        <v>1.9395105332869582E-3</v>
      </c>
      <c r="CK26">
        <f t="shared" ca="1" si="20"/>
        <v>7.0975863052486945E-2</v>
      </c>
      <c r="CL26">
        <f t="shared" ca="1" si="20"/>
        <v>-7.2407071066779377E-2</v>
      </c>
      <c r="CM26">
        <f t="shared" ca="1" si="20"/>
        <v>0.18889127765828378</v>
      </c>
      <c r="CN26">
        <f t="shared" ca="1" si="20"/>
        <v>-1.2141939126806247E-2</v>
      </c>
      <c r="CO26">
        <f t="shared" ca="1" si="20"/>
        <v>3.638499900416306E-2</v>
      </c>
      <c r="CP26">
        <f t="shared" ca="1" si="20"/>
        <v>-3.2827924355571768E-2</v>
      </c>
      <c r="CQ26">
        <f t="shared" ca="1" si="20"/>
        <v>-3.5715537266769834E-2</v>
      </c>
      <c r="CR26">
        <f t="shared" ca="1" si="20"/>
        <v>-0.12516179338138425</v>
      </c>
      <c r="CS26">
        <f t="shared" ca="1" si="20"/>
        <v>-7.9486841973906291E-2</v>
      </c>
      <c r="CT26">
        <f t="shared" ca="1" si="20"/>
        <v>-7.7424151181499257E-2</v>
      </c>
      <c r="CU26">
        <f t="shared" ca="1" si="20"/>
        <v>4.5693791609051765E-2</v>
      </c>
      <c r="CV26">
        <f t="shared" ca="1" si="20"/>
        <v>-6.9669802075984541E-2</v>
      </c>
      <c r="CW26">
        <f t="shared" ca="1" si="20"/>
        <v>0.1946274102435083</v>
      </c>
      <c r="CX26">
        <f t="shared" ca="1" si="20"/>
        <v>2.8802427411456367E-2</v>
      </c>
      <c r="CY26">
        <f t="shared" ca="1" si="20"/>
        <v>-0.17940241772173915</v>
      </c>
      <c r="CZ26">
        <f t="shared" ca="1" si="20"/>
        <v>-3.9433402292271172E-2</v>
      </c>
      <c r="DA26">
        <f t="shared" ca="1" si="20"/>
        <v>0.13756224911180512</v>
      </c>
      <c r="DB26">
        <f t="shared" ca="1" si="20"/>
        <v>-9.2387147361424504E-2</v>
      </c>
    </row>
    <row r="27" spans="5:106">
      <c r="E27">
        <v>9</v>
      </c>
      <c r="F27">
        <v>0</v>
      </c>
      <c r="G27">
        <f t="shared" ca="1" si="18"/>
        <v>0.10544594431274246</v>
      </c>
      <c r="H27">
        <f t="shared" ca="1" si="21"/>
        <v>-0.25737413196568032</v>
      </c>
      <c r="I27">
        <f t="shared" ca="1" si="21"/>
        <v>0.19536981232094344</v>
      </c>
      <c r="J27">
        <f t="shared" ca="1" si="21"/>
        <v>0.30910836330850272</v>
      </c>
      <c r="K27">
        <f t="shared" ca="1" si="21"/>
        <v>-0.10602520142477811</v>
      </c>
      <c r="L27">
        <f t="shared" ca="1" si="21"/>
        <v>0.11193349316498374</v>
      </c>
      <c r="M27">
        <f t="shared" ca="1" si="21"/>
        <v>7.3411914316142066E-2</v>
      </c>
      <c r="N27">
        <f t="shared" ca="1" si="21"/>
        <v>4.1630201685554251E-2</v>
      </c>
      <c r="O27">
        <f t="shared" ca="1" si="21"/>
        <v>-2.0896619235354741E-2</v>
      </c>
      <c r="P27">
        <f t="shared" ca="1" si="21"/>
        <v>0.14144242656942094</v>
      </c>
      <c r="Q27">
        <f t="shared" ca="1" si="21"/>
        <v>2.4149375644986339E-2</v>
      </c>
      <c r="R27">
        <f t="shared" ca="1" si="21"/>
        <v>2.8897086861893835E-3</v>
      </c>
      <c r="S27">
        <f t="shared" ca="1" si="21"/>
        <v>-9.2756355686356706E-2</v>
      </c>
      <c r="T27">
        <f t="shared" ca="1" si="21"/>
        <v>1.4240861881587128E-2</v>
      </c>
      <c r="U27">
        <f t="shared" ca="1" si="21"/>
        <v>5.1573809007898291E-2</v>
      </c>
      <c r="V27">
        <f t="shared" ca="1" si="21"/>
        <v>-0.1804812805125342</v>
      </c>
      <c r="W27">
        <f t="shared" ca="1" si="21"/>
        <v>8.3522156905292494E-2</v>
      </c>
      <c r="X27">
        <f t="shared" ca="1" si="21"/>
        <v>-0.21001758130788067</v>
      </c>
      <c r="Y27">
        <f t="shared" ca="1" si="21"/>
        <v>6.7375723072199925E-2</v>
      </c>
      <c r="Z27">
        <f t="shared" ca="1" si="21"/>
        <v>0.10183234790024545</v>
      </c>
      <c r="AA27">
        <f t="shared" ca="1" si="21"/>
        <v>0.11310806107937382</v>
      </c>
      <c r="AB27">
        <f t="shared" ca="1" si="21"/>
        <v>-5.3590090184542742E-2</v>
      </c>
      <c r="AC27">
        <f t="shared" ca="1" si="21"/>
        <v>5.5373351095602298E-2</v>
      </c>
      <c r="AD27">
        <f t="shared" ca="1" si="21"/>
        <v>0.10746572461888303</v>
      </c>
      <c r="AE27">
        <f t="shared" ca="1" si="21"/>
        <v>3.7766497884500351E-2</v>
      </c>
      <c r="AF27">
        <f t="shared" ca="1" si="21"/>
        <v>-0.12995010708496343</v>
      </c>
      <c r="AG27">
        <f t="shared" ca="1" si="21"/>
        <v>-6.7544680515120845E-2</v>
      </c>
      <c r="AH27">
        <f t="shared" ca="1" si="21"/>
        <v>-0.26043709939407028</v>
      </c>
      <c r="AI27">
        <f t="shared" ca="1" si="21"/>
        <v>-1.2401478196913628E-2</v>
      </c>
      <c r="AJ27">
        <f t="shared" ca="1" si="21"/>
        <v>-9.0719025408795673E-2</v>
      </c>
      <c r="AK27">
        <f t="shared" ca="1" si="21"/>
        <v>-0.25492091815094114</v>
      </c>
      <c r="AL27">
        <f t="shared" ca="1" si="21"/>
        <v>-1.4198567020832987E-2</v>
      </c>
      <c r="AM27">
        <f t="shared" ca="1" si="21"/>
        <v>2.735790100297919E-2</v>
      </c>
      <c r="AN27">
        <f t="shared" ca="1" si="21"/>
        <v>-2.6518966012478346E-2</v>
      </c>
      <c r="AO27">
        <f t="shared" ca="1" si="21"/>
        <v>-7.8957424627479039E-2</v>
      </c>
      <c r="AP27">
        <f t="shared" ca="1" si="21"/>
        <v>0.10108179416661617</v>
      </c>
      <c r="AQ27">
        <f t="shared" ca="1" si="21"/>
        <v>-1.0481348718633104E-2</v>
      </c>
      <c r="AR27">
        <f t="shared" ca="1" si="21"/>
        <v>-0.2291219681189145</v>
      </c>
      <c r="AS27">
        <f t="shared" ca="1" si="21"/>
        <v>-3.9093638201148202E-2</v>
      </c>
      <c r="AT27">
        <f t="shared" ca="1" si="21"/>
        <v>4.3686460048565938E-4</v>
      </c>
      <c r="AU27">
        <f t="shared" ca="1" si="21"/>
        <v>-2.0421887057208446E-2</v>
      </c>
      <c r="AV27">
        <f t="shared" ca="1" si="21"/>
        <v>0.10327861422150607</v>
      </c>
      <c r="AW27">
        <f t="shared" ca="1" si="21"/>
        <v>-7.9486401508457552E-2</v>
      </c>
      <c r="AX27">
        <f t="shared" ca="1" si="21"/>
        <v>-6.3760872218995387E-2</v>
      </c>
      <c r="AY27">
        <f t="shared" ca="1" si="21"/>
        <v>2.2659454434557261E-2</v>
      </c>
      <c r="AZ27">
        <f t="shared" ca="1" si="21"/>
        <v>-0.16127625227472764</v>
      </c>
      <c r="BA27">
        <f t="shared" ca="1" si="21"/>
        <v>-9.2938427083692821E-2</v>
      </c>
      <c r="BB27">
        <f t="shared" ca="1" si="21"/>
        <v>4.5286697478799355E-2</v>
      </c>
      <c r="BC27">
        <f t="shared" ca="1" si="21"/>
        <v>-0.11706459484355423</v>
      </c>
      <c r="BD27">
        <f t="shared" ca="1" si="21"/>
        <v>-7.6155157092996806E-2</v>
      </c>
      <c r="BE27">
        <f t="shared" ca="1" si="21"/>
        <v>-0.154335350307435</v>
      </c>
      <c r="BF27">
        <f t="shared" ca="1" si="21"/>
        <v>7.4752656579928037E-2</v>
      </c>
      <c r="BG27">
        <f t="shared" ca="1" si="21"/>
        <v>-5.3643835394976983E-2</v>
      </c>
      <c r="BH27">
        <f t="shared" ca="1" si="21"/>
        <v>-0.1470189331528311</v>
      </c>
      <c r="BI27">
        <f t="shared" ca="1" si="21"/>
        <v>-3.0352354189215836E-2</v>
      </c>
      <c r="BJ27">
        <f t="shared" ca="1" si="21"/>
        <v>2.8774403340393068E-2</v>
      </c>
      <c r="BK27">
        <f t="shared" ca="1" si="21"/>
        <v>-6.0882524933475325E-2</v>
      </c>
      <c r="BL27">
        <f t="shared" ca="1" si="21"/>
        <v>0.1656513727611911</v>
      </c>
      <c r="BM27">
        <f t="shared" ca="1" si="21"/>
        <v>-0.1247040684954433</v>
      </c>
      <c r="BN27">
        <f t="shared" ca="1" si="21"/>
        <v>0.16350633449154045</v>
      </c>
      <c r="BO27">
        <f t="shared" ca="1" si="21"/>
        <v>-0.11707042675533581</v>
      </c>
      <c r="BP27">
        <f t="shared" ca="1" si="21"/>
        <v>-8.4408405532951966E-2</v>
      </c>
      <c r="BQ27">
        <f t="shared" ca="1" si="21"/>
        <v>-1.6369199681840925E-2</v>
      </c>
      <c r="BR27">
        <f t="shared" ca="1" si="21"/>
        <v>0.15993464413080363</v>
      </c>
      <c r="BS27">
        <f t="shared" ca="1" si="21"/>
        <v>6.4059673764069333E-2</v>
      </c>
      <c r="BT27">
        <f t="shared" ca="1" si="20"/>
        <v>0.17074309672864746</v>
      </c>
      <c r="BU27">
        <f t="shared" ca="1" si="20"/>
        <v>9.5027391173607668E-4</v>
      </c>
      <c r="BV27">
        <f t="shared" ca="1" si="20"/>
        <v>0.18609521640038273</v>
      </c>
      <c r="BW27">
        <f t="shared" ca="1" si="20"/>
        <v>0.10060934906087322</v>
      </c>
      <c r="BX27">
        <f t="shared" ca="1" si="20"/>
        <v>-0.24297548327795765</v>
      </c>
      <c r="BY27">
        <f t="shared" ca="1" si="20"/>
        <v>0.16675485309531035</v>
      </c>
      <c r="BZ27">
        <f t="shared" ca="1" si="20"/>
        <v>-2.4190798384876237E-3</v>
      </c>
      <c r="CA27">
        <f t="shared" ca="1" si="20"/>
        <v>-0.15370381676624259</v>
      </c>
      <c r="CB27">
        <f t="shared" ca="1" si="20"/>
        <v>3.8297789709569936E-2</v>
      </c>
      <c r="CC27">
        <f t="shared" ca="1" si="20"/>
        <v>-4.9064503144313099E-2</v>
      </c>
      <c r="CD27">
        <f t="shared" ca="1" si="20"/>
        <v>-7.4845282607439015E-2</v>
      </c>
      <c r="CE27">
        <f t="shared" ca="1" si="20"/>
        <v>6.3421152630360841E-2</v>
      </c>
      <c r="CF27">
        <f t="shared" ca="1" si="20"/>
        <v>4.1843901476266661E-2</v>
      </c>
      <c r="CG27">
        <f t="shared" ca="1" si="20"/>
        <v>-6.6767317846367719E-2</v>
      </c>
      <c r="CH27">
        <f t="shared" ca="1" si="20"/>
        <v>0.11585622978286625</v>
      </c>
      <c r="CI27">
        <f t="shared" ca="1" si="20"/>
        <v>0.12244812057570958</v>
      </c>
      <c r="CJ27">
        <f t="shared" ca="1" si="20"/>
        <v>-7.9386867790572968E-2</v>
      </c>
      <c r="CK27">
        <f t="shared" ca="1" si="20"/>
        <v>1.9181752986712947E-2</v>
      </c>
      <c r="CL27">
        <f t="shared" ca="1" si="20"/>
        <v>9.5893309212123315E-2</v>
      </c>
      <c r="CM27">
        <f t="shared" ca="1" si="20"/>
        <v>-2.4761010669285141E-2</v>
      </c>
      <c r="CN27">
        <f t="shared" ca="1" si="20"/>
        <v>4.4545664522932987E-2</v>
      </c>
      <c r="CO27">
        <f t="shared" ca="1" si="20"/>
        <v>3.3496905409731555E-2</v>
      </c>
      <c r="CP27">
        <f t="shared" ca="1" si="20"/>
        <v>-5.2059854974339159E-4</v>
      </c>
      <c r="CQ27">
        <f t="shared" ca="1" si="20"/>
        <v>-0.11773694879060129</v>
      </c>
      <c r="CR27">
        <f t="shared" ca="1" si="20"/>
        <v>-1.7655981049210994E-2</v>
      </c>
      <c r="CS27">
        <f t="shared" ca="1" si="20"/>
        <v>3.1255041500998476E-2</v>
      </c>
      <c r="CT27">
        <f t="shared" ca="1" si="20"/>
        <v>-1.2104015219721279E-2</v>
      </c>
      <c r="CU27">
        <f t="shared" ca="1" si="20"/>
        <v>-2.2796224909200361E-2</v>
      </c>
      <c r="CV27">
        <f t="shared" ca="1" si="20"/>
        <v>-4.3367871832388799E-2</v>
      </c>
      <c r="CW27">
        <f t="shared" ca="1" si="20"/>
        <v>-5.6657022096979794E-2</v>
      </c>
      <c r="CX27">
        <f t="shared" ca="1" si="20"/>
        <v>6.8591469391722781E-2</v>
      </c>
      <c r="CY27">
        <f t="shared" ca="1" si="20"/>
        <v>-4.691929412679674E-2</v>
      </c>
      <c r="CZ27">
        <f t="shared" ca="1" si="20"/>
        <v>-2.8642392588087012E-2</v>
      </c>
      <c r="DA27">
        <f t="shared" ca="1" si="20"/>
        <v>9.6725007810806257E-2</v>
      </c>
      <c r="DB27">
        <f t="shared" ca="1" si="20"/>
        <v>2.8260811552097705E-2</v>
      </c>
    </row>
    <row r="28" spans="5:106">
      <c r="E28">
        <v>10</v>
      </c>
      <c r="F28">
        <v>0</v>
      </c>
      <c r="G28">
        <f t="shared" ca="1" si="18"/>
        <v>-4.2317005481644736E-2</v>
      </c>
      <c r="H28">
        <f t="shared" ca="1" si="21"/>
        <v>-0.13287693704853473</v>
      </c>
      <c r="I28">
        <f t="shared" ca="1" si="21"/>
        <v>-0.10538542438336362</v>
      </c>
      <c r="J28">
        <f t="shared" ca="1" si="21"/>
        <v>-0.14596716957624939</v>
      </c>
      <c r="K28">
        <f t="shared" ca="1" si="21"/>
        <v>-0.16947492994341809</v>
      </c>
      <c r="L28">
        <f t="shared" ca="1" si="21"/>
        <v>5.4404942455626562E-2</v>
      </c>
      <c r="M28">
        <f t="shared" ca="1" si="21"/>
        <v>-8.0916472874159276E-2</v>
      </c>
      <c r="N28">
        <f t="shared" ca="1" si="21"/>
        <v>6.9847426751093858E-2</v>
      </c>
      <c r="O28">
        <f t="shared" ca="1" si="21"/>
        <v>1.6815965783349554E-2</v>
      </c>
      <c r="P28">
        <f t="shared" ca="1" si="21"/>
        <v>-0.18431008037066937</v>
      </c>
      <c r="Q28">
        <f t="shared" ca="1" si="21"/>
        <v>-0.1233156902076791</v>
      </c>
      <c r="R28">
        <f t="shared" ca="1" si="21"/>
        <v>-0.14392564492368765</v>
      </c>
      <c r="S28">
        <f t="shared" ca="1" si="21"/>
        <v>-5.5360170220010042E-3</v>
      </c>
      <c r="T28">
        <f t="shared" ca="1" si="21"/>
        <v>-8.1378456947176367E-2</v>
      </c>
      <c r="U28">
        <f t="shared" ca="1" si="21"/>
        <v>2.4439800107289304E-2</v>
      </c>
      <c r="V28">
        <f t="shared" ca="1" si="21"/>
        <v>-1.4428665093200475E-2</v>
      </c>
      <c r="W28">
        <f t="shared" ca="1" si="21"/>
        <v>4.3055541513534135E-2</v>
      </c>
      <c r="X28">
        <f t="shared" ca="1" si="21"/>
        <v>-7.1584752418824907E-2</v>
      </c>
      <c r="Y28">
        <f t="shared" ca="1" si="21"/>
        <v>-9.6421091677846762E-3</v>
      </c>
      <c r="Z28">
        <f t="shared" ca="1" si="21"/>
        <v>5.8227279542889948E-2</v>
      </c>
      <c r="AA28">
        <f t="shared" ca="1" si="21"/>
        <v>-6.5151808843251724E-2</v>
      </c>
      <c r="AB28">
        <f t="shared" ca="1" si="21"/>
        <v>3.5419116562152901E-2</v>
      </c>
      <c r="AC28">
        <f t="shared" ca="1" si="21"/>
        <v>0.11104351440488128</v>
      </c>
      <c r="AD28">
        <f t="shared" ca="1" si="21"/>
        <v>-0.14657486090582125</v>
      </c>
      <c r="AE28">
        <f t="shared" ca="1" si="21"/>
        <v>2.9863186908280027E-2</v>
      </c>
      <c r="AF28">
        <f t="shared" ca="1" si="21"/>
        <v>-3.1607828126405467E-2</v>
      </c>
      <c r="AG28">
        <f t="shared" ca="1" si="21"/>
        <v>-9.0345570113453399E-2</v>
      </c>
      <c r="AH28">
        <f t="shared" ca="1" si="21"/>
        <v>-8.0894046654574225E-2</v>
      </c>
      <c r="AI28">
        <f t="shared" ca="1" si="21"/>
        <v>-0.26884057131541489</v>
      </c>
      <c r="AJ28">
        <f t="shared" ca="1" si="21"/>
        <v>-8.4090188889262008E-2</v>
      </c>
      <c r="AK28">
        <f t="shared" ca="1" si="21"/>
        <v>-0.13082942909334092</v>
      </c>
      <c r="AL28">
        <f t="shared" ca="1" si="21"/>
        <v>3.813625675297011E-2</v>
      </c>
      <c r="AM28">
        <f t="shared" ca="1" si="21"/>
        <v>-9.1530374522627356E-2</v>
      </c>
      <c r="AN28">
        <f t="shared" ca="1" si="21"/>
        <v>1.8358127693732757E-2</v>
      </c>
      <c r="AO28">
        <f t="shared" ca="1" si="21"/>
        <v>-3.9569026025649302E-2</v>
      </c>
      <c r="AP28">
        <f t="shared" ca="1" si="21"/>
        <v>-6.1050154335045181E-2</v>
      </c>
      <c r="AQ28">
        <f t="shared" ca="1" si="21"/>
        <v>-0.12644823015156306</v>
      </c>
      <c r="AR28">
        <f t="shared" ca="1" si="21"/>
        <v>5.2313924024998465E-3</v>
      </c>
      <c r="AS28">
        <f t="shared" ca="1" si="21"/>
        <v>5.2410097533575922E-2</v>
      </c>
      <c r="AT28">
        <f t="shared" ca="1" si="21"/>
        <v>1.6223589131483238E-2</v>
      </c>
      <c r="AU28">
        <f t="shared" ca="1" si="21"/>
        <v>3.1665296617826695E-2</v>
      </c>
      <c r="AV28">
        <f t="shared" ca="1" si="21"/>
        <v>-0.11352399072074355</v>
      </c>
      <c r="AW28">
        <f t="shared" ca="1" si="21"/>
        <v>-5.2436482444101179E-2</v>
      </c>
      <c r="AX28">
        <f t="shared" ca="1" si="21"/>
        <v>-7.6353405461934101E-2</v>
      </c>
      <c r="AY28">
        <f t="shared" ca="1" si="21"/>
        <v>-1.9768692857650053E-2</v>
      </c>
      <c r="AZ28">
        <f t="shared" ca="1" si="21"/>
        <v>-0.20384543770365915</v>
      </c>
      <c r="BA28">
        <f t="shared" ca="1" si="21"/>
        <v>-0.1659611384266724</v>
      </c>
      <c r="BB28">
        <f t="shared" ca="1" si="21"/>
        <v>4.2272580326272256E-2</v>
      </c>
      <c r="BC28">
        <f t="shared" ca="1" si="21"/>
        <v>0.1149581678339346</v>
      </c>
      <c r="BD28">
        <f t="shared" ca="1" si="21"/>
        <v>-9.9049111705375378E-2</v>
      </c>
      <c r="BE28">
        <f t="shared" ca="1" si="21"/>
        <v>3.7072555620956175E-2</v>
      </c>
      <c r="BF28">
        <f t="shared" ca="1" si="21"/>
        <v>3.1153871784022531E-2</v>
      </c>
      <c r="BG28">
        <f t="shared" ca="1" si="21"/>
        <v>6.1697428685350483E-3</v>
      </c>
      <c r="BH28">
        <f t="shared" ca="1" si="21"/>
        <v>8.5953261743777678E-3</v>
      </c>
      <c r="BI28">
        <f t="shared" ca="1" si="21"/>
        <v>0.11489483715904891</v>
      </c>
      <c r="BJ28">
        <f t="shared" ca="1" si="21"/>
        <v>-1.2618307931775406E-3</v>
      </c>
      <c r="BK28">
        <f t="shared" ca="1" si="21"/>
        <v>-6.684445206764919E-2</v>
      </c>
      <c r="BL28">
        <f t="shared" ca="1" si="21"/>
        <v>0.19924267815385516</v>
      </c>
      <c r="BM28">
        <f t="shared" ca="1" si="21"/>
        <v>4.3539783366403906E-2</v>
      </c>
      <c r="BN28">
        <f t="shared" ca="1" si="21"/>
        <v>-4.9998983994294727E-2</v>
      </c>
      <c r="BO28">
        <f t="shared" ca="1" si="21"/>
        <v>3.9904163626122112E-2</v>
      </c>
      <c r="BP28">
        <f t="shared" ca="1" si="21"/>
        <v>-0.18988662607690399</v>
      </c>
      <c r="BQ28">
        <f t="shared" ca="1" si="21"/>
        <v>-0.17227903743946352</v>
      </c>
      <c r="BR28">
        <f t="shared" ca="1" si="21"/>
        <v>9.3651822753847175E-2</v>
      </c>
      <c r="BS28">
        <f t="shared" ref="BS28:DB28" ca="1" si="22">$B$3*_xlfn.NORM.INV(RAND(),0,1)</f>
        <v>9.0722889273185114E-2</v>
      </c>
      <c r="BT28">
        <f t="shared" ca="1" si="22"/>
        <v>5.0042029297040019E-2</v>
      </c>
      <c r="BU28">
        <f t="shared" ca="1" si="22"/>
        <v>0.14637867008541822</v>
      </c>
      <c r="BV28">
        <f t="shared" ca="1" si="22"/>
        <v>-6.4321779739653806E-2</v>
      </c>
      <c r="BW28">
        <f t="shared" ca="1" si="22"/>
        <v>-0.11619589335090084</v>
      </c>
      <c r="BX28">
        <f t="shared" ca="1" si="22"/>
        <v>-8.1619137373190098E-2</v>
      </c>
      <c r="BY28">
        <f t="shared" ca="1" si="22"/>
        <v>8.8781042143476971E-2</v>
      </c>
      <c r="BZ28">
        <f t="shared" ca="1" si="22"/>
        <v>0.14567010814732673</v>
      </c>
      <c r="CA28">
        <f t="shared" ca="1" si="22"/>
        <v>0.1389931738567638</v>
      </c>
      <c r="CB28">
        <f t="shared" ca="1" si="22"/>
        <v>-1.9851530394929599E-2</v>
      </c>
      <c r="CC28">
        <f t="shared" ca="1" si="22"/>
        <v>-0.10150834240919338</v>
      </c>
      <c r="CD28">
        <f t="shared" ca="1" si="22"/>
        <v>2.8511923505844618E-2</v>
      </c>
      <c r="CE28">
        <f t="shared" ca="1" si="22"/>
        <v>-5.9276978603014098E-2</v>
      </c>
      <c r="CF28">
        <f t="shared" ca="1" si="22"/>
        <v>-5.6730631895523832E-2</v>
      </c>
      <c r="CG28">
        <f t="shared" ca="1" si="22"/>
        <v>-7.7038131446494379E-2</v>
      </c>
      <c r="CH28">
        <f t="shared" ca="1" si="22"/>
        <v>0.16038158892739676</v>
      </c>
      <c r="CI28">
        <f t="shared" ca="1" si="22"/>
        <v>3.4336590862716829E-2</v>
      </c>
      <c r="CJ28">
        <f t="shared" ca="1" si="22"/>
        <v>5.2298077896778761E-2</v>
      </c>
      <c r="CK28">
        <f t="shared" ca="1" si="22"/>
        <v>4.1148323560881807E-2</v>
      </c>
      <c r="CL28">
        <f t="shared" ca="1" si="22"/>
        <v>-9.2865407127745297E-2</v>
      </c>
      <c r="CM28">
        <f t="shared" ca="1" si="22"/>
        <v>5.2563668511607091E-2</v>
      </c>
      <c r="CN28">
        <f t="shared" ca="1" si="22"/>
        <v>5.7585824699029266E-2</v>
      </c>
      <c r="CO28">
        <f t="shared" ca="1" si="22"/>
        <v>-0.17615340931330126</v>
      </c>
      <c r="CP28">
        <f t="shared" ca="1" si="22"/>
        <v>-0.14137932827810731</v>
      </c>
      <c r="CQ28">
        <f t="shared" ca="1" si="22"/>
        <v>9.9304021393379696E-2</v>
      </c>
      <c r="CR28">
        <f t="shared" ca="1" si="22"/>
        <v>-0.22836648144486099</v>
      </c>
      <c r="CS28">
        <f t="shared" ca="1" si="22"/>
        <v>-2.2617193773683472E-2</v>
      </c>
      <c r="CT28">
        <f t="shared" ca="1" si="22"/>
        <v>0.11298196508823827</v>
      </c>
      <c r="CU28">
        <f t="shared" ca="1" si="22"/>
        <v>5.8935971444500558E-2</v>
      </c>
      <c r="CV28">
        <f t="shared" ca="1" si="22"/>
        <v>2.2362250103784634E-2</v>
      </c>
      <c r="CW28">
        <f t="shared" ca="1" si="22"/>
        <v>3.5326805941576105E-2</v>
      </c>
      <c r="CX28">
        <f t="shared" ca="1" si="22"/>
        <v>0.14397775315324363</v>
      </c>
      <c r="CY28">
        <f t="shared" ca="1" si="22"/>
        <v>8.9171008520954886E-2</v>
      </c>
      <c r="CZ28">
        <f t="shared" ca="1" si="22"/>
        <v>-1.7162795100374672E-2</v>
      </c>
      <c r="DA28">
        <f t="shared" ca="1" si="22"/>
        <v>2.980436336886514E-2</v>
      </c>
      <c r="DB28">
        <f t="shared" ca="1" si="22"/>
        <v>3.8741018997955387E-2</v>
      </c>
    </row>
    <row r="31" spans="5:106">
      <c r="E31" t="s">
        <v>31</v>
      </c>
    </row>
    <row r="32" spans="5:106">
      <c r="E32" t="s">
        <v>34</v>
      </c>
      <c r="F32">
        <f>+F18</f>
        <v>0</v>
      </c>
      <c r="G32">
        <f>+G18</f>
        <v>0.01</v>
      </c>
      <c r="H32">
        <f t="shared" ref="H32:BS32" si="23">+H18</f>
        <v>0.02</v>
      </c>
      <c r="I32">
        <f t="shared" si="23"/>
        <v>0.03</v>
      </c>
      <c r="J32">
        <f t="shared" si="23"/>
        <v>0.04</v>
      </c>
      <c r="K32">
        <f t="shared" si="23"/>
        <v>0.05</v>
      </c>
      <c r="L32">
        <f t="shared" si="23"/>
        <v>6.0000000000000005E-2</v>
      </c>
      <c r="M32">
        <f t="shared" si="23"/>
        <v>7.0000000000000007E-2</v>
      </c>
      <c r="N32">
        <f t="shared" si="23"/>
        <v>0.08</v>
      </c>
      <c r="O32">
        <f t="shared" si="23"/>
        <v>0.09</v>
      </c>
      <c r="P32">
        <f t="shared" si="23"/>
        <v>9.9999999999999992E-2</v>
      </c>
      <c r="Q32">
        <f t="shared" si="23"/>
        <v>0.10999999999999999</v>
      </c>
      <c r="R32">
        <f t="shared" si="23"/>
        <v>0.11999999999999998</v>
      </c>
      <c r="S32">
        <f t="shared" si="23"/>
        <v>0.12999999999999998</v>
      </c>
      <c r="T32">
        <f t="shared" si="23"/>
        <v>0.13999999999999999</v>
      </c>
      <c r="U32">
        <f t="shared" si="23"/>
        <v>0.15</v>
      </c>
      <c r="V32">
        <f t="shared" si="23"/>
        <v>0.16</v>
      </c>
      <c r="W32">
        <f t="shared" si="23"/>
        <v>0.17</v>
      </c>
      <c r="X32">
        <f t="shared" si="23"/>
        <v>0.18000000000000002</v>
      </c>
      <c r="Y32">
        <f t="shared" si="23"/>
        <v>0.19000000000000003</v>
      </c>
      <c r="Z32">
        <f t="shared" si="23"/>
        <v>0.20000000000000004</v>
      </c>
      <c r="AA32">
        <f t="shared" si="23"/>
        <v>0.21000000000000005</v>
      </c>
      <c r="AB32">
        <f t="shared" si="23"/>
        <v>0.22000000000000006</v>
      </c>
      <c r="AC32">
        <f t="shared" si="23"/>
        <v>0.23000000000000007</v>
      </c>
      <c r="AD32">
        <f t="shared" si="23"/>
        <v>0.24000000000000007</v>
      </c>
      <c r="AE32">
        <f t="shared" si="23"/>
        <v>0.25000000000000006</v>
      </c>
      <c r="AF32">
        <f t="shared" si="23"/>
        <v>0.26000000000000006</v>
      </c>
      <c r="AG32">
        <f t="shared" si="23"/>
        <v>0.27000000000000007</v>
      </c>
      <c r="AH32">
        <f t="shared" si="23"/>
        <v>0.28000000000000008</v>
      </c>
      <c r="AI32">
        <f t="shared" si="23"/>
        <v>0.29000000000000009</v>
      </c>
      <c r="AJ32">
        <f t="shared" si="23"/>
        <v>0.3000000000000001</v>
      </c>
      <c r="AK32">
        <f t="shared" si="23"/>
        <v>0.31000000000000011</v>
      </c>
      <c r="AL32">
        <f t="shared" si="23"/>
        <v>0.32000000000000012</v>
      </c>
      <c r="AM32">
        <f t="shared" si="23"/>
        <v>0.33000000000000013</v>
      </c>
      <c r="AN32">
        <f t="shared" si="23"/>
        <v>0.34000000000000014</v>
      </c>
      <c r="AO32">
        <f t="shared" si="23"/>
        <v>0.35000000000000014</v>
      </c>
      <c r="AP32">
        <f t="shared" si="23"/>
        <v>0.36000000000000015</v>
      </c>
      <c r="AQ32">
        <f t="shared" si="23"/>
        <v>0.37000000000000016</v>
      </c>
      <c r="AR32">
        <f t="shared" si="23"/>
        <v>0.38000000000000017</v>
      </c>
      <c r="AS32">
        <f t="shared" si="23"/>
        <v>0.39000000000000018</v>
      </c>
      <c r="AT32">
        <f t="shared" si="23"/>
        <v>0.40000000000000019</v>
      </c>
      <c r="AU32">
        <f t="shared" si="23"/>
        <v>0.4100000000000002</v>
      </c>
      <c r="AV32">
        <f t="shared" si="23"/>
        <v>0.42000000000000021</v>
      </c>
      <c r="AW32">
        <f t="shared" si="23"/>
        <v>0.43000000000000022</v>
      </c>
      <c r="AX32">
        <f t="shared" si="23"/>
        <v>0.44000000000000022</v>
      </c>
      <c r="AY32">
        <f t="shared" si="23"/>
        <v>0.45000000000000023</v>
      </c>
      <c r="AZ32">
        <f t="shared" si="23"/>
        <v>0.46000000000000024</v>
      </c>
      <c r="BA32">
        <f t="shared" si="23"/>
        <v>0.47000000000000025</v>
      </c>
      <c r="BB32">
        <f t="shared" si="23"/>
        <v>0.48000000000000026</v>
      </c>
      <c r="BC32">
        <f t="shared" si="23"/>
        <v>0.49000000000000027</v>
      </c>
      <c r="BD32">
        <f t="shared" si="23"/>
        <v>0.50000000000000022</v>
      </c>
      <c r="BE32">
        <f t="shared" si="23"/>
        <v>0.51000000000000023</v>
      </c>
      <c r="BF32">
        <f t="shared" si="23"/>
        <v>0.52000000000000024</v>
      </c>
      <c r="BG32">
        <f t="shared" si="23"/>
        <v>0.53000000000000025</v>
      </c>
      <c r="BH32">
        <f t="shared" si="23"/>
        <v>0.54000000000000026</v>
      </c>
      <c r="BI32">
        <f t="shared" si="23"/>
        <v>0.55000000000000027</v>
      </c>
      <c r="BJ32">
        <f t="shared" si="23"/>
        <v>0.56000000000000028</v>
      </c>
      <c r="BK32">
        <f t="shared" si="23"/>
        <v>0.57000000000000028</v>
      </c>
      <c r="BL32">
        <f t="shared" si="23"/>
        <v>0.58000000000000029</v>
      </c>
      <c r="BM32">
        <f t="shared" si="23"/>
        <v>0.5900000000000003</v>
      </c>
      <c r="BN32">
        <f t="shared" si="23"/>
        <v>0.60000000000000031</v>
      </c>
      <c r="BO32">
        <f t="shared" si="23"/>
        <v>0.61000000000000032</v>
      </c>
      <c r="BP32">
        <f t="shared" si="23"/>
        <v>0.62000000000000033</v>
      </c>
      <c r="BQ32">
        <f t="shared" si="23"/>
        <v>0.63000000000000034</v>
      </c>
      <c r="BR32">
        <f t="shared" si="23"/>
        <v>0.64000000000000035</v>
      </c>
      <c r="BS32">
        <f t="shared" si="23"/>
        <v>0.65000000000000036</v>
      </c>
      <c r="BT32">
        <f t="shared" ref="BT32:DB32" si="24">+BT18</f>
        <v>0.66000000000000036</v>
      </c>
      <c r="BU32">
        <f t="shared" si="24"/>
        <v>0.67000000000000037</v>
      </c>
      <c r="BV32">
        <f t="shared" si="24"/>
        <v>0.68000000000000038</v>
      </c>
      <c r="BW32">
        <f t="shared" si="24"/>
        <v>0.69000000000000039</v>
      </c>
      <c r="BX32">
        <f t="shared" si="24"/>
        <v>0.7000000000000004</v>
      </c>
      <c r="BY32">
        <f t="shared" si="24"/>
        <v>0.71000000000000041</v>
      </c>
      <c r="BZ32">
        <f t="shared" si="24"/>
        <v>0.72000000000000042</v>
      </c>
      <c r="CA32">
        <f t="shared" si="24"/>
        <v>0.73000000000000043</v>
      </c>
      <c r="CB32">
        <f t="shared" si="24"/>
        <v>0.74000000000000044</v>
      </c>
      <c r="CC32">
        <f t="shared" si="24"/>
        <v>0.75000000000000044</v>
      </c>
      <c r="CD32">
        <f t="shared" si="24"/>
        <v>0.76000000000000045</v>
      </c>
      <c r="CE32">
        <f t="shared" si="24"/>
        <v>0.77000000000000046</v>
      </c>
      <c r="CF32">
        <f t="shared" si="24"/>
        <v>0.78000000000000047</v>
      </c>
      <c r="CG32">
        <f t="shared" si="24"/>
        <v>0.79000000000000048</v>
      </c>
      <c r="CH32">
        <f t="shared" si="24"/>
        <v>0.80000000000000049</v>
      </c>
      <c r="CI32">
        <f t="shared" si="24"/>
        <v>0.8100000000000005</v>
      </c>
      <c r="CJ32">
        <f t="shared" si="24"/>
        <v>0.82000000000000051</v>
      </c>
      <c r="CK32">
        <f t="shared" si="24"/>
        <v>0.83000000000000052</v>
      </c>
      <c r="CL32">
        <f t="shared" si="24"/>
        <v>0.84000000000000052</v>
      </c>
      <c r="CM32">
        <f t="shared" si="24"/>
        <v>0.85000000000000053</v>
      </c>
      <c r="CN32">
        <f t="shared" si="24"/>
        <v>0.86000000000000054</v>
      </c>
      <c r="CO32">
        <f t="shared" si="24"/>
        <v>0.87000000000000055</v>
      </c>
      <c r="CP32">
        <f t="shared" si="24"/>
        <v>0.88000000000000056</v>
      </c>
      <c r="CQ32">
        <f t="shared" si="24"/>
        <v>0.89000000000000057</v>
      </c>
      <c r="CR32">
        <f t="shared" si="24"/>
        <v>0.90000000000000058</v>
      </c>
      <c r="CS32">
        <f t="shared" si="24"/>
        <v>0.91000000000000059</v>
      </c>
      <c r="CT32">
        <f t="shared" si="24"/>
        <v>0.9200000000000006</v>
      </c>
      <c r="CU32">
        <f t="shared" si="24"/>
        <v>0.9300000000000006</v>
      </c>
      <c r="CV32">
        <f t="shared" si="24"/>
        <v>0.94000000000000061</v>
      </c>
      <c r="CW32">
        <f t="shared" si="24"/>
        <v>0.95000000000000062</v>
      </c>
      <c r="CX32">
        <f t="shared" si="24"/>
        <v>0.96000000000000063</v>
      </c>
      <c r="CY32">
        <f t="shared" si="24"/>
        <v>0.97000000000000064</v>
      </c>
      <c r="CZ32">
        <f t="shared" si="24"/>
        <v>0.98000000000000065</v>
      </c>
      <c r="DA32">
        <f t="shared" si="24"/>
        <v>0.99000000000000066</v>
      </c>
      <c r="DB32">
        <f t="shared" si="24"/>
        <v>1.0000000000000007</v>
      </c>
    </row>
    <row r="33" spans="1:106">
      <c r="A33" t="s">
        <v>1</v>
      </c>
      <c r="B33" s="2">
        <v>139</v>
      </c>
      <c r="E33">
        <v>1</v>
      </c>
      <c r="F33" s="2">
        <f>+B33</f>
        <v>139</v>
      </c>
      <c r="G33">
        <f ca="1">+F33+F33*$B$34*$B$2+F33*$B$35*G19</f>
        <v>138.54883685613322</v>
      </c>
      <c r="H33">
        <f t="shared" ref="H33:BS34" ca="1" si="25">+G33+G33*$B$34*$B$2+G33*$B$35*H19</f>
        <v>138.68104838700518</v>
      </c>
      <c r="I33">
        <f t="shared" ca="1" si="25"/>
        <v>138.63308948035248</v>
      </c>
      <c r="J33">
        <f t="shared" ca="1" si="25"/>
        <v>138.40544558150324</v>
      </c>
      <c r="K33">
        <f t="shared" ca="1" si="25"/>
        <v>138.21956790667383</v>
      </c>
      <c r="L33">
        <f t="shared" ca="1" si="25"/>
        <v>138.51079712362755</v>
      </c>
      <c r="M33">
        <f t="shared" ca="1" si="25"/>
        <v>138.7081393980275</v>
      </c>
      <c r="N33">
        <f t="shared" ca="1" si="25"/>
        <v>138.44928142364236</v>
      </c>
      <c r="O33">
        <f t="shared" ca="1" si="25"/>
        <v>138.54503447541745</v>
      </c>
      <c r="P33">
        <f t="shared" ca="1" si="25"/>
        <v>138.10014349041265</v>
      </c>
      <c r="Q33">
        <f t="shared" ca="1" si="25"/>
        <v>137.98538598781624</v>
      </c>
      <c r="R33">
        <f t="shared" ca="1" si="25"/>
        <v>137.63406565818255</v>
      </c>
      <c r="S33">
        <f t="shared" ca="1" si="25"/>
        <v>137.25662076465377</v>
      </c>
      <c r="T33">
        <f t="shared" ca="1" si="25"/>
        <v>137.28879561457205</v>
      </c>
      <c r="U33">
        <f t="shared" ca="1" si="25"/>
        <v>137.39876024296802</v>
      </c>
      <c r="V33">
        <f t="shared" ca="1" si="25"/>
        <v>137.239697394991</v>
      </c>
      <c r="W33">
        <f t="shared" ca="1" si="25"/>
        <v>137.35917571864309</v>
      </c>
      <c r="X33">
        <f t="shared" ca="1" si="25"/>
        <v>137.28375956674506</v>
      </c>
      <c r="Y33">
        <f t="shared" ca="1" si="25"/>
        <v>137.245607665546</v>
      </c>
      <c r="Z33">
        <f t="shared" ca="1" si="25"/>
        <v>137.54164158322138</v>
      </c>
      <c r="AA33">
        <f t="shared" ca="1" si="25"/>
        <v>137.50986116715549</v>
      </c>
      <c r="AB33">
        <f t="shared" ca="1" si="25"/>
        <v>137.4127352811972</v>
      </c>
      <c r="AC33">
        <f t="shared" ca="1" si="25"/>
        <v>137.66440116425082</v>
      </c>
      <c r="AD33">
        <f t="shared" ca="1" si="25"/>
        <v>137.7284113747948</v>
      </c>
      <c r="AE33">
        <f t="shared" ca="1" si="25"/>
        <v>137.45248339458445</v>
      </c>
      <c r="AF33">
        <f t="shared" ca="1" si="25"/>
        <v>137.10943389487289</v>
      </c>
      <c r="AG33">
        <f t="shared" ca="1" si="25"/>
        <v>136.94193494884004</v>
      </c>
      <c r="AH33">
        <f t="shared" ca="1" si="25"/>
        <v>136.90618895100749</v>
      </c>
      <c r="AI33">
        <f t="shared" ca="1" si="25"/>
        <v>137.22027517717802</v>
      </c>
      <c r="AJ33">
        <f t="shared" ca="1" si="25"/>
        <v>137.15491831344585</v>
      </c>
      <c r="AK33">
        <f t="shared" ca="1" si="25"/>
        <v>137.31058812871831</v>
      </c>
      <c r="AL33">
        <f t="shared" ca="1" si="25"/>
        <v>137.60989040079988</v>
      </c>
      <c r="AM33">
        <f t="shared" ca="1" si="25"/>
        <v>137.7869934083449</v>
      </c>
      <c r="AN33">
        <f t="shared" ca="1" si="25"/>
        <v>137.48338802062671</v>
      </c>
      <c r="AO33">
        <f t="shared" ca="1" si="25"/>
        <v>137.61853881061231</v>
      </c>
      <c r="AP33">
        <f t="shared" ca="1" si="25"/>
        <v>137.64984603701561</v>
      </c>
      <c r="AQ33">
        <f t="shared" ca="1" si="25"/>
        <v>137.83582454254278</v>
      </c>
      <c r="AR33">
        <f t="shared" ca="1" si="25"/>
        <v>137.90850067667074</v>
      </c>
      <c r="AS33">
        <f t="shared" ca="1" si="25"/>
        <v>137.88722829533461</v>
      </c>
      <c r="AT33">
        <f t="shared" ca="1" si="25"/>
        <v>137.84978590798769</v>
      </c>
      <c r="AU33">
        <f t="shared" ca="1" si="25"/>
        <v>138.22536625140498</v>
      </c>
      <c r="AV33">
        <f t="shared" ca="1" si="25"/>
        <v>138.34471192228497</v>
      </c>
      <c r="AW33">
        <f t="shared" ca="1" si="25"/>
        <v>138.9236197619098</v>
      </c>
      <c r="AX33">
        <f t="shared" ca="1" si="25"/>
        <v>138.33944474088389</v>
      </c>
      <c r="AY33">
        <f t="shared" ca="1" si="25"/>
        <v>138.0682443579627</v>
      </c>
      <c r="AZ33">
        <f t="shared" ca="1" si="25"/>
        <v>138.09376826176754</v>
      </c>
      <c r="BA33">
        <f t="shared" ca="1" si="25"/>
        <v>138.03102939008122</v>
      </c>
      <c r="BB33">
        <f t="shared" ca="1" si="25"/>
        <v>138.18780087746833</v>
      </c>
      <c r="BC33">
        <f t="shared" ca="1" si="25"/>
        <v>138.24380208251824</v>
      </c>
      <c r="BD33">
        <f t="shared" ca="1" si="25"/>
        <v>138.81871855937399</v>
      </c>
      <c r="BE33">
        <f t="shared" ca="1" si="25"/>
        <v>138.55959729182641</v>
      </c>
      <c r="BF33">
        <f t="shared" ca="1" si="25"/>
        <v>138.78010844613891</v>
      </c>
      <c r="BG33">
        <f t="shared" ca="1" si="25"/>
        <v>139.0763759360191</v>
      </c>
      <c r="BH33">
        <f t="shared" ca="1" si="25"/>
        <v>139.17440861251049</v>
      </c>
      <c r="BI33">
        <f t="shared" ca="1" si="25"/>
        <v>139.08654265013493</v>
      </c>
      <c r="BJ33">
        <f t="shared" ca="1" si="25"/>
        <v>139.09206841410688</v>
      </c>
      <c r="BK33">
        <f t="shared" ca="1" si="25"/>
        <v>138.99732102351456</v>
      </c>
      <c r="BL33">
        <f t="shared" ca="1" si="25"/>
        <v>139.1908551546029</v>
      </c>
      <c r="BM33">
        <f t="shared" ca="1" si="25"/>
        <v>138.61106457045503</v>
      </c>
      <c r="BN33">
        <f t="shared" ca="1" si="25"/>
        <v>138.55608949019623</v>
      </c>
      <c r="BO33">
        <f t="shared" ca="1" si="25"/>
        <v>138.48264755736773</v>
      </c>
      <c r="BP33">
        <f t="shared" ca="1" si="25"/>
        <v>139.05810101391631</v>
      </c>
      <c r="BQ33">
        <f t="shared" ca="1" si="25"/>
        <v>138.72358569110867</v>
      </c>
      <c r="BR33">
        <f t="shared" ca="1" si="25"/>
        <v>138.65089593029595</v>
      </c>
      <c r="BS33">
        <f t="shared" ca="1" si="25"/>
        <v>138.74937948362603</v>
      </c>
      <c r="BT33">
        <f t="shared" ref="BT33:DB37" ca="1" si="26">+BS33+BS33*$B$34*$B$2+BS33*$B$35*BT19</f>
        <v>138.83160469129612</v>
      </c>
      <c r="BU33">
        <f t="shared" ca="1" si="26"/>
        <v>138.85213045487663</v>
      </c>
      <c r="BV33">
        <f t="shared" ca="1" si="26"/>
        <v>138.23485112828348</v>
      </c>
      <c r="BW33">
        <f t="shared" ca="1" si="26"/>
        <v>138.60532034794505</v>
      </c>
      <c r="BX33">
        <f t="shared" ca="1" si="26"/>
        <v>138.53377564574572</v>
      </c>
      <c r="BY33">
        <f t="shared" ca="1" si="26"/>
        <v>138.38555248108747</v>
      </c>
      <c r="BZ33">
        <f t="shared" ca="1" si="26"/>
        <v>138.20174489594078</v>
      </c>
      <c r="CA33">
        <f t="shared" ca="1" si="26"/>
        <v>138.05546379225612</v>
      </c>
      <c r="CB33">
        <f t="shared" ca="1" si="26"/>
        <v>138.2851695255826</v>
      </c>
      <c r="CC33">
        <f t="shared" ca="1" si="26"/>
        <v>138.16538825011526</v>
      </c>
      <c r="CD33">
        <f t="shared" ca="1" si="26"/>
        <v>138.13056702211537</v>
      </c>
      <c r="CE33">
        <f t="shared" ca="1" si="26"/>
        <v>137.41841449824409</v>
      </c>
      <c r="CF33">
        <f t="shared" ca="1" si="26"/>
        <v>137.36688162946623</v>
      </c>
      <c r="CG33">
        <f t="shared" ca="1" si="26"/>
        <v>137.19195195081059</v>
      </c>
      <c r="CH33">
        <f t="shared" ca="1" si="26"/>
        <v>137.59893689090515</v>
      </c>
      <c r="CI33">
        <f t="shared" ca="1" si="26"/>
        <v>137.8744203212562</v>
      </c>
      <c r="CJ33">
        <f t="shared" ca="1" si="26"/>
        <v>137.81281028635854</v>
      </c>
      <c r="CK33">
        <f t="shared" ca="1" si="26"/>
        <v>137.86833802002192</v>
      </c>
      <c r="CL33">
        <f t="shared" ca="1" si="26"/>
        <v>137.92253469952249</v>
      </c>
      <c r="CM33">
        <f t="shared" ca="1" si="26"/>
        <v>137.77766131113609</v>
      </c>
      <c r="CN33">
        <f t="shared" ca="1" si="26"/>
        <v>138.05082845512709</v>
      </c>
      <c r="CO33">
        <f t="shared" ca="1" si="26"/>
        <v>138.20054469400128</v>
      </c>
      <c r="CP33">
        <f t="shared" ca="1" si="26"/>
        <v>138.30157867760559</v>
      </c>
      <c r="CQ33">
        <f t="shared" ca="1" si="26"/>
        <v>138.13896674177801</v>
      </c>
      <c r="CR33">
        <f t="shared" ca="1" si="26"/>
        <v>138.3156359590489</v>
      </c>
      <c r="CS33">
        <f t="shared" ca="1" si="26"/>
        <v>138.41634879957658</v>
      </c>
      <c r="CT33">
        <f t="shared" ca="1" si="26"/>
        <v>138.07666253476702</v>
      </c>
      <c r="CU33">
        <f t="shared" ca="1" si="26"/>
        <v>138.07566099719753</v>
      </c>
      <c r="CV33">
        <f t="shared" ca="1" si="26"/>
        <v>138.63980386476342</v>
      </c>
      <c r="CW33">
        <f t="shared" ca="1" si="26"/>
        <v>138.68979250756576</v>
      </c>
      <c r="CX33">
        <f t="shared" ca="1" si="26"/>
        <v>138.72639700889013</v>
      </c>
      <c r="CY33">
        <f t="shared" ca="1" si="26"/>
        <v>138.60264604947238</v>
      </c>
      <c r="CZ33">
        <f t="shared" ca="1" si="26"/>
        <v>138.37056137379176</v>
      </c>
      <c r="DA33">
        <f t="shared" ca="1" si="26"/>
        <v>137.70827020875106</v>
      </c>
      <c r="DB33">
        <f t="shared" ca="1" si="26"/>
        <v>137.98365143278187</v>
      </c>
    </row>
    <row r="34" spans="1:106">
      <c r="A34" t="s">
        <v>27</v>
      </c>
      <c r="B34">
        <f>+WMT!K15</f>
        <v>6.6253163706414975E-4</v>
      </c>
      <c r="E34">
        <v>2</v>
      </c>
      <c r="F34" s="2">
        <f>+F33</f>
        <v>139</v>
      </c>
      <c r="G34">
        <f t="shared" ref="G34:V42" ca="1" si="27">+F34+F34*$B$34*$B$2+F34*$B$35*G20</f>
        <v>138.70092452859279</v>
      </c>
      <c r="H34">
        <f t="shared" ca="1" si="27"/>
        <v>138.4327694941195</v>
      </c>
      <c r="I34">
        <f t="shared" ca="1" si="27"/>
        <v>138.67710879947617</v>
      </c>
      <c r="J34">
        <f t="shared" ca="1" si="27"/>
        <v>138.79256225699248</v>
      </c>
      <c r="K34">
        <f t="shared" ca="1" si="27"/>
        <v>138.90274041674661</v>
      </c>
      <c r="L34">
        <f t="shared" ca="1" si="27"/>
        <v>139.2366736263358</v>
      </c>
      <c r="M34">
        <f t="shared" ca="1" si="27"/>
        <v>139.20867003565917</v>
      </c>
      <c r="N34">
        <f t="shared" ca="1" si="27"/>
        <v>139.07634584405537</v>
      </c>
      <c r="O34">
        <f t="shared" ca="1" si="27"/>
        <v>139.24410960366427</v>
      </c>
      <c r="P34">
        <f t="shared" ca="1" si="27"/>
        <v>139.74865231662912</v>
      </c>
      <c r="Q34">
        <f t="shared" ca="1" si="27"/>
        <v>139.64554122515284</v>
      </c>
      <c r="R34">
        <f t="shared" ca="1" si="27"/>
        <v>139.67621196352317</v>
      </c>
      <c r="S34">
        <f t="shared" ca="1" si="27"/>
        <v>139.79288385186868</v>
      </c>
      <c r="T34">
        <f t="shared" ca="1" si="27"/>
        <v>139.96160929126782</v>
      </c>
      <c r="U34">
        <f t="shared" ca="1" si="27"/>
        <v>139.61555232810085</v>
      </c>
      <c r="V34">
        <f t="shared" ca="1" si="27"/>
        <v>139.13745201059183</v>
      </c>
      <c r="W34">
        <f t="shared" ca="1" si="25"/>
        <v>139.24932191809165</v>
      </c>
      <c r="X34">
        <f t="shared" ca="1" si="25"/>
        <v>139.0101469027743</v>
      </c>
      <c r="Y34">
        <f t="shared" ca="1" si="25"/>
        <v>139.46067548471626</v>
      </c>
      <c r="Z34">
        <f t="shared" ca="1" si="25"/>
        <v>139.57134029562306</v>
      </c>
      <c r="AA34">
        <f t="shared" ca="1" si="25"/>
        <v>139.75100792718411</v>
      </c>
      <c r="AB34">
        <f t="shared" ca="1" si="25"/>
        <v>139.58787850317103</v>
      </c>
      <c r="AC34">
        <f t="shared" ca="1" si="25"/>
        <v>139.7632807066033</v>
      </c>
      <c r="AD34">
        <f t="shared" ca="1" si="25"/>
        <v>139.41673271954738</v>
      </c>
      <c r="AE34">
        <f t="shared" ca="1" si="25"/>
        <v>139.53631465891291</v>
      </c>
      <c r="AF34">
        <f t="shared" ca="1" si="25"/>
        <v>139.66265549980503</v>
      </c>
      <c r="AG34">
        <f t="shared" ca="1" si="25"/>
        <v>139.43375699541164</v>
      </c>
      <c r="AH34">
        <f t="shared" ca="1" si="25"/>
        <v>139.34212192112525</v>
      </c>
      <c r="AI34">
        <f t="shared" ca="1" si="25"/>
        <v>139.77585722892647</v>
      </c>
      <c r="AJ34">
        <f t="shared" ca="1" si="25"/>
        <v>139.80036818146064</v>
      </c>
      <c r="AK34">
        <f t="shared" ca="1" si="25"/>
        <v>139.92078702125045</v>
      </c>
      <c r="AL34">
        <f t="shared" ca="1" si="25"/>
        <v>139.84606419543522</v>
      </c>
      <c r="AM34">
        <f t="shared" ca="1" si="25"/>
        <v>140.00323326822249</v>
      </c>
      <c r="AN34">
        <f t="shared" ca="1" si="25"/>
        <v>139.81990905887793</v>
      </c>
      <c r="AO34">
        <f t="shared" ca="1" si="25"/>
        <v>140.28778012332984</v>
      </c>
      <c r="AP34">
        <f t="shared" ca="1" si="25"/>
        <v>140.02128516576548</v>
      </c>
      <c r="AQ34">
        <f t="shared" ca="1" si="25"/>
        <v>140.10762514940239</v>
      </c>
      <c r="AR34">
        <f t="shared" ca="1" si="25"/>
        <v>140.11462957711564</v>
      </c>
      <c r="AS34">
        <f t="shared" ca="1" si="25"/>
        <v>139.68397583350463</v>
      </c>
      <c r="AT34">
        <f t="shared" ca="1" si="25"/>
        <v>139.43440733745584</v>
      </c>
      <c r="AU34">
        <f t="shared" ca="1" si="25"/>
        <v>139.26630534049292</v>
      </c>
      <c r="AV34">
        <f t="shared" ca="1" si="25"/>
        <v>138.94975836995823</v>
      </c>
      <c r="AW34">
        <f t="shared" ca="1" si="25"/>
        <v>139.55822213842293</v>
      </c>
      <c r="AX34">
        <f t="shared" ca="1" si="25"/>
        <v>139.50893269595537</v>
      </c>
      <c r="AY34">
        <f t="shared" ca="1" si="25"/>
        <v>139.67658692286687</v>
      </c>
      <c r="AZ34">
        <f t="shared" ca="1" si="25"/>
        <v>139.64121804281567</v>
      </c>
      <c r="BA34">
        <f t="shared" ca="1" si="25"/>
        <v>139.42108932467627</v>
      </c>
      <c r="BB34">
        <f t="shared" ca="1" si="25"/>
        <v>138.97854648480342</v>
      </c>
      <c r="BC34">
        <f t="shared" ca="1" si="25"/>
        <v>138.6515539728162</v>
      </c>
      <c r="BD34">
        <f t="shared" ca="1" si="25"/>
        <v>138.55059822528386</v>
      </c>
      <c r="BE34">
        <f t="shared" ca="1" si="25"/>
        <v>138.65194074764668</v>
      </c>
      <c r="BF34">
        <f t="shared" ca="1" si="25"/>
        <v>138.42520314254475</v>
      </c>
      <c r="BG34">
        <f t="shared" ca="1" si="25"/>
        <v>138.20106988548881</v>
      </c>
      <c r="BH34">
        <f t="shared" ca="1" si="25"/>
        <v>138.03527313060445</v>
      </c>
      <c r="BI34">
        <f t="shared" ca="1" si="25"/>
        <v>137.76642117681371</v>
      </c>
      <c r="BJ34">
        <f t="shared" ca="1" si="25"/>
        <v>137.70263622312771</v>
      </c>
      <c r="BK34">
        <f t="shared" ca="1" si="25"/>
        <v>137.86343190343442</v>
      </c>
      <c r="BL34">
        <f t="shared" ca="1" si="25"/>
        <v>137.96499119589575</v>
      </c>
      <c r="BM34">
        <f t="shared" ca="1" si="25"/>
        <v>138.20781668609803</v>
      </c>
      <c r="BN34">
        <f t="shared" ca="1" si="25"/>
        <v>138.67534471430952</v>
      </c>
      <c r="BO34">
        <f t="shared" ca="1" si="25"/>
        <v>138.64687388092278</v>
      </c>
      <c r="BP34">
        <f t="shared" ca="1" si="25"/>
        <v>138.85021149416357</v>
      </c>
      <c r="BQ34">
        <f t="shared" ca="1" si="25"/>
        <v>139.13830088423251</v>
      </c>
      <c r="BR34">
        <f t="shared" ca="1" si="25"/>
        <v>139.10434085302373</v>
      </c>
      <c r="BS34">
        <f t="shared" ca="1" si="25"/>
        <v>138.74740237245689</v>
      </c>
      <c r="BT34">
        <f t="shared" ca="1" si="26"/>
        <v>139.28776493094421</v>
      </c>
      <c r="BU34">
        <f t="shared" ca="1" si="26"/>
        <v>139.05697244730104</v>
      </c>
      <c r="BV34">
        <f t="shared" ca="1" si="26"/>
        <v>139.01155436267464</v>
      </c>
      <c r="BW34">
        <f t="shared" ca="1" si="26"/>
        <v>139.00495439130049</v>
      </c>
      <c r="BX34">
        <f t="shared" ca="1" si="26"/>
        <v>139.32590412479274</v>
      </c>
      <c r="BY34">
        <f t="shared" ca="1" si="26"/>
        <v>139.34180990174721</v>
      </c>
      <c r="BZ34">
        <f t="shared" ca="1" si="26"/>
        <v>138.88651711256722</v>
      </c>
      <c r="CA34">
        <f t="shared" ca="1" si="26"/>
        <v>138.51487672147468</v>
      </c>
      <c r="CB34">
        <f t="shared" ca="1" si="26"/>
        <v>138.63420341392271</v>
      </c>
      <c r="CC34">
        <f t="shared" ca="1" si="26"/>
        <v>138.82472303478548</v>
      </c>
      <c r="CD34">
        <f t="shared" ca="1" si="26"/>
        <v>138.29394183396477</v>
      </c>
      <c r="CE34">
        <f t="shared" ca="1" si="26"/>
        <v>137.87327473704133</v>
      </c>
      <c r="CF34">
        <f t="shared" ca="1" si="26"/>
        <v>138.1746939695866</v>
      </c>
      <c r="CG34">
        <f t="shared" ca="1" si="26"/>
        <v>138.46162962562883</v>
      </c>
      <c r="CH34">
        <f t="shared" ca="1" si="26"/>
        <v>138.66730347017966</v>
      </c>
      <c r="CI34">
        <f t="shared" ca="1" si="26"/>
        <v>138.70204725509413</v>
      </c>
      <c r="CJ34">
        <f t="shared" ca="1" si="26"/>
        <v>138.75842448573428</v>
      </c>
      <c r="CK34">
        <f t="shared" ca="1" si="26"/>
        <v>139.06960905320855</v>
      </c>
      <c r="CL34">
        <f t="shared" ca="1" si="26"/>
        <v>139.02245673850459</v>
      </c>
      <c r="CM34">
        <f t="shared" ca="1" si="26"/>
        <v>139.01801911634709</v>
      </c>
      <c r="CN34">
        <f t="shared" ca="1" si="26"/>
        <v>139.11379441287997</v>
      </c>
      <c r="CO34">
        <f t="shared" ca="1" si="26"/>
        <v>139.32842935729684</v>
      </c>
      <c r="CP34">
        <f t="shared" ca="1" si="26"/>
        <v>139.24652364750503</v>
      </c>
      <c r="CQ34">
        <f t="shared" ca="1" si="26"/>
        <v>139.44934333173515</v>
      </c>
      <c r="CR34">
        <f t="shared" ca="1" si="26"/>
        <v>139.05688373305463</v>
      </c>
      <c r="CS34">
        <f t="shared" ca="1" si="26"/>
        <v>138.77069937470367</v>
      </c>
      <c r="CT34">
        <f t="shared" ca="1" si="26"/>
        <v>138.42653141937478</v>
      </c>
      <c r="CU34">
        <f t="shared" ca="1" si="26"/>
        <v>138.6931830944427</v>
      </c>
      <c r="CV34">
        <f t="shared" ca="1" si="26"/>
        <v>139.14110285886073</v>
      </c>
      <c r="CW34">
        <f t="shared" ca="1" si="26"/>
        <v>139.0153922953491</v>
      </c>
      <c r="CX34">
        <f t="shared" ca="1" si="26"/>
        <v>139.07779734663802</v>
      </c>
      <c r="CY34">
        <f t="shared" ca="1" si="26"/>
        <v>138.71412198040534</v>
      </c>
      <c r="CZ34">
        <f t="shared" ca="1" si="26"/>
        <v>138.77884145962508</v>
      </c>
      <c r="DA34">
        <f t="shared" ca="1" si="26"/>
        <v>138.72645967743327</v>
      </c>
      <c r="DB34">
        <f t="shared" ca="1" si="26"/>
        <v>138.90499287310351</v>
      </c>
    </row>
    <row r="35" spans="1:106">
      <c r="A35" t="s">
        <v>3</v>
      </c>
      <c r="B35">
        <f>+WMT!K4</f>
        <v>1.8394592146585436E-2</v>
      </c>
      <c r="E35">
        <v>3</v>
      </c>
      <c r="F35" s="2">
        <f t="shared" ref="F35:F42" si="28">+F34</f>
        <v>139</v>
      </c>
      <c r="G35">
        <f t="shared" ca="1" si="27"/>
        <v>138.60249570800875</v>
      </c>
      <c r="H35">
        <f t="shared" ref="H35:BS38" ca="1" si="29">+G35+G35*$B$34*$B$2+G35*$B$35*H21</f>
        <v>138.58185707552153</v>
      </c>
      <c r="I35">
        <f t="shared" ca="1" si="29"/>
        <v>138.79697939802654</v>
      </c>
      <c r="J35">
        <f t="shared" ca="1" si="29"/>
        <v>138.76037232912728</v>
      </c>
      <c r="K35">
        <f t="shared" ca="1" si="29"/>
        <v>139.00625915791773</v>
      </c>
      <c r="L35">
        <f t="shared" ca="1" si="29"/>
        <v>139.22731367544222</v>
      </c>
      <c r="M35">
        <f t="shared" ca="1" si="29"/>
        <v>139.17165236792027</v>
      </c>
      <c r="N35">
        <f t="shared" ca="1" si="29"/>
        <v>139.60885826638233</v>
      </c>
      <c r="O35">
        <f t="shared" ca="1" si="29"/>
        <v>139.26486627370289</v>
      </c>
      <c r="P35">
        <f t="shared" ca="1" si="29"/>
        <v>139.3265257188439</v>
      </c>
      <c r="Q35">
        <f t="shared" ca="1" si="29"/>
        <v>139.3894001239745</v>
      </c>
      <c r="R35">
        <f t="shared" ca="1" si="29"/>
        <v>139.42633696454538</v>
      </c>
      <c r="S35">
        <f t="shared" ca="1" si="29"/>
        <v>139.50586207780376</v>
      </c>
      <c r="T35">
        <f t="shared" ca="1" si="29"/>
        <v>139.62630525724751</v>
      </c>
      <c r="U35">
        <f t="shared" ca="1" si="29"/>
        <v>139.70964278446877</v>
      </c>
      <c r="V35">
        <f t="shared" ca="1" si="29"/>
        <v>139.72154471215603</v>
      </c>
      <c r="W35">
        <f t="shared" ca="1" si="29"/>
        <v>139.67272604083317</v>
      </c>
      <c r="X35">
        <f t="shared" ca="1" si="29"/>
        <v>139.60221637154248</v>
      </c>
      <c r="Y35">
        <f t="shared" ca="1" si="29"/>
        <v>139.35172659465226</v>
      </c>
      <c r="Z35">
        <f t="shared" ca="1" si="29"/>
        <v>139.59150338623809</v>
      </c>
      <c r="AA35">
        <f t="shared" ca="1" si="29"/>
        <v>139.37473611092591</v>
      </c>
      <c r="AB35">
        <f t="shared" ca="1" si="29"/>
        <v>139.85569437828704</v>
      </c>
      <c r="AC35">
        <f t="shared" ca="1" si="29"/>
        <v>139.2770758664112</v>
      </c>
      <c r="AD35">
        <f t="shared" ca="1" si="29"/>
        <v>139.48332231379501</v>
      </c>
      <c r="AE35">
        <f t="shared" ca="1" si="29"/>
        <v>139.25224740557192</v>
      </c>
      <c r="AF35">
        <f t="shared" ca="1" si="29"/>
        <v>139.15802639786756</v>
      </c>
      <c r="AG35">
        <f t="shared" ca="1" si="29"/>
        <v>138.7312335289545</v>
      </c>
      <c r="AH35">
        <f t="shared" ca="1" si="29"/>
        <v>138.65648313760303</v>
      </c>
      <c r="AI35">
        <f t="shared" ca="1" si="29"/>
        <v>138.84944483251158</v>
      </c>
      <c r="AJ35">
        <f t="shared" ca="1" si="29"/>
        <v>138.82884388384485</v>
      </c>
      <c r="AK35">
        <f t="shared" ca="1" si="29"/>
        <v>138.89383957977867</v>
      </c>
      <c r="AL35">
        <f t="shared" ca="1" si="29"/>
        <v>138.61413742938177</v>
      </c>
      <c r="AM35">
        <f t="shared" ca="1" si="29"/>
        <v>138.40155114896842</v>
      </c>
      <c r="AN35">
        <f t="shared" ca="1" si="29"/>
        <v>138.28803117626546</v>
      </c>
      <c r="AO35">
        <f t="shared" ca="1" si="29"/>
        <v>138.21090491245164</v>
      </c>
      <c r="AP35">
        <f t="shared" ca="1" si="29"/>
        <v>138.33579243642723</v>
      </c>
      <c r="AQ35">
        <f t="shared" ca="1" si="29"/>
        <v>138.30609775852372</v>
      </c>
      <c r="AR35">
        <f t="shared" ca="1" si="29"/>
        <v>138.49426503434876</v>
      </c>
      <c r="AS35">
        <f t="shared" ca="1" si="29"/>
        <v>138.88335743499673</v>
      </c>
      <c r="AT35">
        <f t="shared" ca="1" si="29"/>
        <v>138.74148189111509</v>
      </c>
      <c r="AU35">
        <f t="shared" ca="1" si="29"/>
        <v>138.70286072063337</v>
      </c>
      <c r="AV35">
        <f t="shared" ca="1" si="29"/>
        <v>138.65648729291311</v>
      </c>
      <c r="AW35">
        <f t="shared" ca="1" si="29"/>
        <v>138.56801325374576</v>
      </c>
      <c r="AX35">
        <f t="shared" ca="1" si="29"/>
        <v>139.03708161824579</v>
      </c>
      <c r="AY35">
        <f t="shared" ca="1" si="29"/>
        <v>139.1293188502959</v>
      </c>
      <c r="AZ35">
        <f t="shared" ca="1" si="29"/>
        <v>139.04543811323651</v>
      </c>
      <c r="BA35">
        <f t="shared" ca="1" si="29"/>
        <v>138.82069546362476</v>
      </c>
      <c r="BB35">
        <f t="shared" ca="1" si="29"/>
        <v>138.85427088066564</v>
      </c>
      <c r="BC35">
        <f t="shared" ca="1" si="29"/>
        <v>138.90827903169745</v>
      </c>
      <c r="BD35">
        <f t="shared" ca="1" si="29"/>
        <v>139.17335892880769</v>
      </c>
      <c r="BE35">
        <f t="shared" ca="1" si="29"/>
        <v>138.86176630608074</v>
      </c>
      <c r="BF35">
        <f t="shared" ca="1" si="29"/>
        <v>139.45225913859105</v>
      </c>
      <c r="BG35">
        <f t="shared" ca="1" si="29"/>
        <v>139.41152902827099</v>
      </c>
      <c r="BH35">
        <f t="shared" ca="1" si="29"/>
        <v>139.10290776692986</v>
      </c>
      <c r="BI35">
        <f t="shared" ca="1" si="29"/>
        <v>139.62214418770213</v>
      </c>
      <c r="BJ35">
        <f t="shared" ca="1" si="29"/>
        <v>139.26659450284737</v>
      </c>
      <c r="BK35">
        <f t="shared" ca="1" si="29"/>
        <v>139.06891001568565</v>
      </c>
      <c r="BL35">
        <f t="shared" ca="1" si="29"/>
        <v>138.93568355138277</v>
      </c>
      <c r="BM35">
        <f t="shared" ca="1" si="29"/>
        <v>138.73072894006759</v>
      </c>
      <c r="BN35">
        <f t="shared" ca="1" si="29"/>
        <v>138.68195166637489</v>
      </c>
      <c r="BO35">
        <f t="shared" ca="1" si="29"/>
        <v>138.58332138606423</v>
      </c>
      <c r="BP35">
        <f t="shared" ca="1" si="29"/>
        <v>138.52608527060067</v>
      </c>
      <c r="BQ35">
        <f t="shared" ca="1" si="29"/>
        <v>139.03334181340378</v>
      </c>
      <c r="BR35">
        <f t="shared" ca="1" si="29"/>
        <v>138.86792962266688</v>
      </c>
      <c r="BS35">
        <f t="shared" ca="1" si="29"/>
        <v>138.99896782594129</v>
      </c>
      <c r="BT35">
        <f t="shared" ca="1" si="26"/>
        <v>138.9866119471055</v>
      </c>
      <c r="BU35">
        <f t="shared" ca="1" si="26"/>
        <v>139.20349686018926</v>
      </c>
      <c r="BV35">
        <f t="shared" ca="1" si="26"/>
        <v>139.37396046940273</v>
      </c>
      <c r="BW35">
        <f t="shared" ca="1" si="26"/>
        <v>139.59706810941583</v>
      </c>
      <c r="BX35">
        <f t="shared" ca="1" si="26"/>
        <v>139.31985229657738</v>
      </c>
      <c r="BY35">
        <f t="shared" ca="1" si="26"/>
        <v>138.52044078222255</v>
      </c>
      <c r="BZ35">
        <f t="shared" ca="1" si="26"/>
        <v>138.67715447308618</v>
      </c>
      <c r="CA35">
        <f t="shared" ca="1" si="26"/>
        <v>138.28700501531321</v>
      </c>
      <c r="CB35">
        <f t="shared" ca="1" si="26"/>
        <v>137.88960165277069</v>
      </c>
      <c r="CC35">
        <f t="shared" ca="1" si="26"/>
        <v>137.98888998798341</v>
      </c>
      <c r="CD35">
        <f t="shared" ca="1" si="26"/>
        <v>137.9179601433521</v>
      </c>
      <c r="CE35">
        <f t="shared" ca="1" si="26"/>
        <v>138.26638845994316</v>
      </c>
      <c r="CF35">
        <f t="shared" ca="1" si="26"/>
        <v>138.00366950331022</v>
      </c>
      <c r="CG35">
        <f t="shared" ca="1" si="26"/>
        <v>137.76439744853715</v>
      </c>
      <c r="CH35">
        <f t="shared" ca="1" si="26"/>
        <v>137.21545690043453</v>
      </c>
      <c r="CI35">
        <f t="shared" ca="1" si="26"/>
        <v>137.58932177291089</v>
      </c>
      <c r="CJ35">
        <f t="shared" ca="1" si="26"/>
        <v>137.6648950867646</v>
      </c>
      <c r="CK35">
        <f t="shared" ca="1" si="26"/>
        <v>137.47343927804033</v>
      </c>
      <c r="CL35">
        <f t="shared" ca="1" si="26"/>
        <v>137.84054211398154</v>
      </c>
      <c r="CM35">
        <f t="shared" ca="1" si="26"/>
        <v>137.97127525417324</v>
      </c>
      <c r="CN35">
        <f t="shared" ca="1" si="26"/>
        <v>137.79113562101077</v>
      </c>
      <c r="CO35">
        <f t="shared" ca="1" si="26"/>
        <v>138.1444287515649</v>
      </c>
      <c r="CP35">
        <f t="shared" ca="1" si="26"/>
        <v>137.58702119533635</v>
      </c>
      <c r="CQ35">
        <f t="shared" ca="1" si="26"/>
        <v>137.86483653803901</v>
      </c>
      <c r="CR35">
        <f t="shared" ca="1" si="26"/>
        <v>137.63429271408904</v>
      </c>
      <c r="CS35">
        <f t="shared" ca="1" si="26"/>
        <v>137.70980656567457</v>
      </c>
      <c r="CT35">
        <f t="shared" ca="1" si="26"/>
        <v>137.46097006850903</v>
      </c>
      <c r="CU35">
        <f t="shared" ca="1" si="26"/>
        <v>137.11596991550255</v>
      </c>
      <c r="CV35">
        <f t="shared" ca="1" si="26"/>
        <v>137.40554683217346</v>
      </c>
      <c r="CW35">
        <f t="shared" ca="1" si="26"/>
        <v>137.13890377468218</v>
      </c>
      <c r="CX35">
        <f t="shared" ca="1" si="26"/>
        <v>137.23880561253199</v>
      </c>
      <c r="CY35">
        <f t="shared" ca="1" si="26"/>
        <v>137.34153606262632</v>
      </c>
      <c r="CZ35">
        <f t="shared" ca="1" si="26"/>
        <v>137.49346672021224</v>
      </c>
      <c r="DA35">
        <f t="shared" ca="1" si="26"/>
        <v>137.43760891590802</v>
      </c>
      <c r="DB35">
        <f t="shared" ca="1" si="26"/>
        <v>137.25028508786266</v>
      </c>
    </row>
    <row r="36" spans="1:106">
      <c r="E36">
        <v>4</v>
      </c>
      <c r="F36" s="2">
        <f t="shared" si="28"/>
        <v>139</v>
      </c>
      <c r="G36">
        <f t="shared" ca="1" si="27"/>
        <v>138.83108102495288</v>
      </c>
      <c r="H36">
        <f t="shared" ca="1" si="29"/>
        <v>138.95450280834979</v>
      </c>
      <c r="I36">
        <f t="shared" ca="1" si="29"/>
        <v>139.04757798164439</v>
      </c>
      <c r="J36">
        <f t="shared" ca="1" si="29"/>
        <v>139.32582798623255</v>
      </c>
      <c r="K36">
        <f t="shared" ca="1" si="29"/>
        <v>139.00575832409902</v>
      </c>
      <c r="L36">
        <f t="shared" ca="1" si="29"/>
        <v>138.99786462480915</v>
      </c>
      <c r="M36">
        <f t="shared" ca="1" si="29"/>
        <v>139.27674445941165</v>
      </c>
      <c r="N36">
        <f t="shared" ca="1" si="29"/>
        <v>139.18889356836087</v>
      </c>
      <c r="O36">
        <f t="shared" ca="1" si="29"/>
        <v>139.89015973010467</v>
      </c>
      <c r="P36">
        <f t="shared" ca="1" si="29"/>
        <v>139.69293855309931</v>
      </c>
      <c r="Q36">
        <f t="shared" ca="1" si="29"/>
        <v>139.67563524720669</v>
      </c>
      <c r="R36">
        <f t="shared" ca="1" si="29"/>
        <v>139.93033989357292</v>
      </c>
      <c r="S36">
        <f t="shared" ca="1" si="29"/>
        <v>140.23572861223587</v>
      </c>
      <c r="T36">
        <f t="shared" ca="1" si="29"/>
        <v>140.52371544827517</v>
      </c>
      <c r="U36">
        <f t="shared" ca="1" si="29"/>
        <v>140.68360796232145</v>
      </c>
      <c r="V36">
        <f t="shared" ca="1" si="29"/>
        <v>140.81508474329607</v>
      </c>
      <c r="W36">
        <f t="shared" ca="1" si="29"/>
        <v>140.80856476088397</v>
      </c>
      <c r="X36">
        <f t="shared" ca="1" si="29"/>
        <v>141.18405986223163</v>
      </c>
      <c r="Y36">
        <f t="shared" ca="1" si="29"/>
        <v>141.05505292326197</v>
      </c>
      <c r="Z36">
        <f t="shared" ca="1" si="29"/>
        <v>141.07217376877395</v>
      </c>
      <c r="AA36">
        <f t="shared" ca="1" si="29"/>
        <v>141.21087414209248</v>
      </c>
      <c r="AB36">
        <f t="shared" ca="1" si="29"/>
        <v>141.3149447403168</v>
      </c>
      <c r="AC36">
        <f t="shared" ca="1" si="29"/>
        <v>141.03928488915244</v>
      </c>
      <c r="AD36">
        <f t="shared" ca="1" si="29"/>
        <v>140.91098874807753</v>
      </c>
      <c r="AE36">
        <f t="shared" ca="1" si="29"/>
        <v>140.69625752270366</v>
      </c>
      <c r="AF36">
        <f t="shared" ca="1" si="29"/>
        <v>140.52085756473343</v>
      </c>
      <c r="AG36">
        <f t="shared" ca="1" si="29"/>
        <v>140.4390133796922</v>
      </c>
      <c r="AH36">
        <f t="shared" ca="1" si="29"/>
        <v>140.52811333510834</v>
      </c>
      <c r="AI36">
        <f t="shared" ca="1" si="29"/>
        <v>140.44249959767271</v>
      </c>
      <c r="AJ36">
        <f t="shared" ca="1" si="29"/>
        <v>140.68330293766368</v>
      </c>
      <c r="AK36">
        <f t="shared" ca="1" si="29"/>
        <v>140.82982390957548</v>
      </c>
      <c r="AL36">
        <f t="shared" ca="1" si="29"/>
        <v>140.54194239722528</v>
      </c>
      <c r="AM36">
        <f t="shared" ca="1" si="29"/>
        <v>140.63751870987184</v>
      </c>
      <c r="AN36">
        <f t="shared" ca="1" si="29"/>
        <v>140.83118655000732</v>
      </c>
      <c r="AO36">
        <f t="shared" ca="1" si="29"/>
        <v>140.48224934772287</v>
      </c>
      <c r="AP36">
        <f t="shared" ca="1" si="29"/>
        <v>140.65763097228114</v>
      </c>
      <c r="AQ36">
        <f t="shared" ca="1" si="29"/>
        <v>140.63358054391105</v>
      </c>
      <c r="AR36">
        <f t="shared" ca="1" si="29"/>
        <v>140.13160175894618</v>
      </c>
      <c r="AS36">
        <f t="shared" ca="1" si="29"/>
        <v>139.42412125912401</v>
      </c>
      <c r="AT36">
        <f t="shared" ca="1" si="29"/>
        <v>139.39321620582683</v>
      </c>
      <c r="AU36">
        <f t="shared" ca="1" si="29"/>
        <v>139.29569081920528</v>
      </c>
      <c r="AV36">
        <f t="shared" ca="1" si="29"/>
        <v>139.49393309904258</v>
      </c>
      <c r="AW36">
        <f t="shared" ca="1" si="29"/>
        <v>139.42396809287396</v>
      </c>
      <c r="AX36">
        <f t="shared" ca="1" si="29"/>
        <v>138.96387615483087</v>
      </c>
      <c r="AY36">
        <f t="shared" ca="1" si="29"/>
        <v>139.13124279553031</v>
      </c>
      <c r="AZ36">
        <f t="shared" ca="1" si="29"/>
        <v>139.11281541681223</v>
      </c>
      <c r="BA36">
        <f t="shared" ca="1" si="29"/>
        <v>138.79328930075934</v>
      </c>
      <c r="BB36">
        <f t="shared" ca="1" si="29"/>
        <v>138.85452883594189</v>
      </c>
      <c r="BC36">
        <f t="shared" ca="1" si="29"/>
        <v>139.33847133857577</v>
      </c>
      <c r="BD36">
        <f t="shared" ca="1" si="29"/>
        <v>139.34576062036436</v>
      </c>
      <c r="BE36">
        <f t="shared" ca="1" si="29"/>
        <v>139.1014592789098</v>
      </c>
      <c r="BF36">
        <f t="shared" ca="1" si="29"/>
        <v>139.2906233125783</v>
      </c>
      <c r="BG36">
        <f t="shared" ca="1" si="29"/>
        <v>139.42635107968914</v>
      </c>
      <c r="BH36">
        <f t="shared" ca="1" si="29"/>
        <v>139.37118367898233</v>
      </c>
      <c r="BI36">
        <f t="shared" ca="1" si="29"/>
        <v>139.37786176692879</v>
      </c>
      <c r="BJ36">
        <f t="shared" ca="1" si="29"/>
        <v>139.38305113143832</v>
      </c>
      <c r="BK36">
        <f t="shared" ca="1" si="29"/>
        <v>139.50874962608165</v>
      </c>
      <c r="BL36">
        <f t="shared" ca="1" si="29"/>
        <v>139.43638836595403</v>
      </c>
      <c r="BM36">
        <f t="shared" ca="1" si="29"/>
        <v>139.3847414726367</v>
      </c>
      <c r="BN36">
        <f t="shared" ca="1" si="29"/>
        <v>139.41209730032725</v>
      </c>
      <c r="BO36">
        <f t="shared" ca="1" si="29"/>
        <v>139.39050239389792</v>
      </c>
      <c r="BP36">
        <f t="shared" ca="1" si="29"/>
        <v>139.28210272693568</v>
      </c>
      <c r="BQ36">
        <f t="shared" ca="1" si="29"/>
        <v>139.52821277362358</v>
      </c>
      <c r="BR36">
        <f t="shared" ca="1" si="29"/>
        <v>139.26225310290187</v>
      </c>
      <c r="BS36">
        <f t="shared" ca="1" si="29"/>
        <v>139.2187895410807</v>
      </c>
      <c r="BT36">
        <f t="shared" ca="1" si="26"/>
        <v>139.05376438924444</v>
      </c>
      <c r="BU36">
        <f t="shared" ca="1" si="26"/>
        <v>139.04384246052197</v>
      </c>
      <c r="BV36">
        <f t="shared" ca="1" si="26"/>
        <v>138.87625712586549</v>
      </c>
      <c r="BW36">
        <f t="shared" ca="1" si="26"/>
        <v>138.77827814114599</v>
      </c>
      <c r="BX36">
        <f t="shared" ca="1" si="26"/>
        <v>138.46871643212575</v>
      </c>
      <c r="BY36">
        <f t="shared" ca="1" si="26"/>
        <v>138.59876285181517</v>
      </c>
      <c r="BZ36">
        <f t="shared" ca="1" si="26"/>
        <v>138.52851083262945</v>
      </c>
      <c r="CA36">
        <f t="shared" ca="1" si="26"/>
        <v>138.45094336015327</v>
      </c>
      <c r="CB36">
        <f t="shared" ca="1" si="26"/>
        <v>138.19836421535624</v>
      </c>
      <c r="CC36">
        <f t="shared" ca="1" si="26"/>
        <v>138.15067300447853</v>
      </c>
      <c r="CD36">
        <f t="shared" ca="1" si="26"/>
        <v>138.00519441469294</v>
      </c>
      <c r="CE36">
        <f t="shared" ca="1" si="26"/>
        <v>138.33998935252549</v>
      </c>
      <c r="CF36">
        <f t="shared" ca="1" si="26"/>
        <v>138.39363008043642</v>
      </c>
      <c r="CG36">
        <f t="shared" ca="1" si="26"/>
        <v>138.37272951839088</v>
      </c>
      <c r="CH36">
        <f t="shared" ca="1" si="26"/>
        <v>138.46319688590066</v>
      </c>
      <c r="CI36">
        <f t="shared" ca="1" si="26"/>
        <v>138.22599061036726</v>
      </c>
      <c r="CJ36">
        <f t="shared" ca="1" si="26"/>
        <v>138.19796015507688</v>
      </c>
      <c r="CK36">
        <f t="shared" ca="1" si="26"/>
        <v>138.1678207614523</v>
      </c>
      <c r="CL36">
        <f t="shared" ca="1" si="26"/>
        <v>138.24938894120939</v>
      </c>
      <c r="CM36">
        <f t="shared" ca="1" si="26"/>
        <v>138.21735263616799</v>
      </c>
      <c r="CN36">
        <f t="shared" ca="1" si="26"/>
        <v>138.15611006152511</v>
      </c>
      <c r="CO36">
        <f t="shared" ca="1" si="26"/>
        <v>138.18977800139686</v>
      </c>
      <c r="CP36">
        <f t="shared" ca="1" si="26"/>
        <v>137.93575821470475</v>
      </c>
      <c r="CQ36">
        <f t="shared" ca="1" si="26"/>
        <v>138.05887162877585</v>
      </c>
      <c r="CR36">
        <f t="shared" ca="1" si="26"/>
        <v>138.11149130942636</v>
      </c>
      <c r="CS36">
        <f t="shared" ca="1" si="26"/>
        <v>138.21739270888139</v>
      </c>
      <c r="CT36">
        <f t="shared" ca="1" si="26"/>
        <v>138.15568396257672</v>
      </c>
      <c r="CU36">
        <f t="shared" ca="1" si="26"/>
        <v>138.78751220701665</v>
      </c>
      <c r="CV36">
        <f t="shared" ca="1" si="26"/>
        <v>138.47472431095079</v>
      </c>
      <c r="CW36">
        <f t="shared" ca="1" si="26"/>
        <v>137.91311393540656</v>
      </c>
      <c r="CX36">
        <f t="shared" ca="1" si="26"/>
        <v>137.67990676026423</v>
      </c>
      <c r="CY36">
        <f t="shared" ca="1" si="26"/>
        <v>137.31889395210888</v>
      </c>
      <c r="CZ36">
        <f t="shared" ca="1" si="26"/>
        <v>137.06209022821918</v>
      </c>
      <c r="DA36">
        <f t="shared" ca="1" si="26"/>
        <v>136.79290526633307</v>
      </c>
      <c r="DB36">
        <f t="shared" ca="1" si="26"/>
        <v>136.59368338433862</v>
      </c>
    </row>
    <row r="37" spans="1:106">
      <c r="E37">
        <v>5</v>
      </c>
      <c r="F37" s="2">
        <f t="shared" si="28"/>
        <v>139</v>
      </c>
      <c r="G37">
        <f t="shared" ca="1" si="27"/>
        <v>138.90530560818345</v>
      </c>
      <c r="H37">
        <f t="shared" ca="1" si="29"/>
        <v>138.95812724394628</v>
      </c>
      <c r="I37">
        <f t="shared" ca="1" si="29"/>
        <v>138.96323291705517</v>
      </c>
      <c r="J37">
        <f t="shared" ca="1" si="29"/>
        <v>139.00134206542049</v>
      </c>
      <c r="K37">
        <f t="shared" ca="1" si="29"/>
        <v>138.87782936292538</v>
      </c>
      <c r="L37">
        <f t="shared" ca="1" si="29"/>
        <v>138.81540019064283</v>
      </c>
      <c r="M37">
        <f t="shared" ca="1" si="29"/>
        <v>139.11747643922541</v>
      </c>
      <c r="N37">
        <f t="shared" ca="1" si="29"/>
        <v>138.98044679839705</v>
      </c>
      <c r="O37">
        <f t="shared" ca="1" si="29"/>
        <v>139.12721914066697</v>
      </c>
      <c r="P37">
        <f t="shared" ca="1" si="29"/>
        <v>139.36653906850577</v>
      </c>
      <c r="Q37">
        <f t="shared" ca="1" si="29"/>
        <v>139.37598517799654</v>
      </c>
      <c r="R37">
        <f t="shared" ca="1" si="29"/>
        <v>139.40838322137625</v>
      </c>
      <c r="S37">
        <f t="shared" ca="1" si="29"/>
        <v>138.90948470291735</v>
      </c>
      <c r="T37">
        <f t="shared" ca="1" si="29"/>
        <v>138.70025223423124</v>
      </c>
      <c r="U37">
        <f t="shared" ca="1" si="29"/>
        <v>139.04152983119897</v>
      </c>
      <c r="V37">
        <f t="shared" ca="1" si="29"/>
        <v>138.72649378939258</v>
      </c>
      <c r="W37">
        <f t="shared" ca="1" si="29"/>
        <v>138.77999498171516</v>
      </c>
      <c r="X37">
        <f t="shared" ca="1" si="29"/>
        <v>138.59967981159193</v>
      </c>
      <c r="Y37">
        <f t="shared" ca="1" si="29"/>
        <v>138.18958404550844</v>
      </c>
      <c r="Z37">
        <f t="shared" ca="1" si="29"/>
        <v>137.87887684868207</v>
      </c>
      <c r="AA37">
        <f t="shared" ca="1" si="29"/>
        <v>137.50929500868801</v>
      </c>
      <c r="AB37">
        <f t="shared" ca="1" si="29"/>
        <v>137.78046751756068</v>
      </c>
      <c r="AC37">
        <f t="shared" ca="1" si="29"/>
        <v>137.6777012821446</v>
      </c>
      <c r="AD37">
        <f t="shared" ca="1" si="29"/>
        <v>138.32288901973746</v>
      </c>
      <c r="AE37">
        <f t="shared" ca="1" si="29"/>
        <v>138.52073892743871</v>
      </c>
      <c r="AF37">
        <f t="shared" ca="1" si="29"/>
        <v>138.39959938401014</v>
      </c>
      <c r="AG37">
        <f t="shared" ca="1" si="29"/>
        <v>138.43913869470688</v>
      </c>
      <c r="AH37">
        <f t="shared" ca="1" si="29"/>
        <v>138.93475760512345</v>
      </c>
      <c r="AI37">
        <f t="shared" ca="1" si="29"/>
        <v>138.92904459464398</v>
      </c>
      <c r="AJ37">
        <f t="shared" ca="1" si="29"/>
        <v>139.14267128622507</v>
      </c>
      <c r="AK37">
        <f t="shared" ca="1" si="29"/>
        <v>139.62598844351626</v>
      </c>
      <c r="AL37">
        <f t="shared" ca="1" si="29"/>
        <v>139.9064064255262</v>
      </c>
      <c r="AM37">
        <f t="shared" ca="1" si="29"/>
        <v>139.97893289988727</v>
      </c>
      <c r="AN37">
        <f t="shared" ca="1" si="29"/>
        <v>139.67652929952627</v>
      </c>
      <c r="AO37">
        <f t="shared" ca="1" si="29"/>
        <v>139.49235939887902</v>
      </c>
      <c r="AP37">
        <f t="shared" ca="1" si="29"/>
        <v>139.58644223508625</v>
      </c>
      <c r="AQ37">
        <f t="shared" ca="1" si="29"/>
        <v>139.62261584503449</v>
      </c>
      <c r="AR37">
        <f t="shared" ca="1" si="29"/>
        <v>139.33810798315787</v>
      </c>
      <c r="AS37">
        <f t="shared" ca="1" si="29"/>
        <v>139.60166039862816</v>
      </c>
      <c r="AT37">
        <f t="shared" ca="1" si="29"/>
        <v>139.60626854815777</v>
      </c>
      <c r="AU37">
        <f t="shared" ca="1" si="29"/>
        <v>139.75146111399778</v>
      </c>
      <c r="AV37">
        <f t="shared" ca="1" si="29"/>
        <v>140.06179541979853</v>
      </c>
      <c r="AW37">
        <f t="shared" ca="1" si="29"/>
        <v>139.309027366316</v>
      </c>
      <c r="AX37">
        <f t="shared" ca="1" si="29"/>
        <v>139.23190115443359</v>
      </c>
      <c r="AY37">
        <f t="shared" ca="1" si="29"/>
        <v>139.19447992763602</v>
      </c>
      <c r="AZ37">
        <f t="shared" ca="1" si="29"/>
        <v>139.44679374409753</v>
      </c>
      <c r="BA37">
        <f t="shared" ca="1" si="29"/>
        <v>139.51188719846965</v>
      </c>
      <c r="BB37">
        <f t="shared" ca="1" si="29"/>
        <v>139.07641303157322</v>
      </c>
      <c r="BC37">
        <f t="shared" ca="1" si="29"/>
        <v>138.75102472365845</v>
      </c>
      <c r="BD37">
        <f t="shared" ca="1" si="29"/>
        <v>138.75633850664042</v>
      </c>
      <c r="BE37">
        <f t="shared" ca="1" si="29"/>
        <v>138.55164776857953</v>
      </c>
      <c r="BF37">
        <f t="shared" ca="1" si="29"/>
        <v>138.37286391718797</v>
      </c>
      <c r="BG37">
        <f t="shared" ca="1" si="29"/>
        <v>138.40675269706151</v>
      </c>
      <c r="BH37">
        <f t="shared" ca="1" si="29"/>
        <v>138.58942867006618</v>
      </c>
      <c r="BI37">
        <f t="shared" ca="1" si="29"/>
        <v>138.43573937684903</v>
      </c>
      <c r="BJ37">
        <f t="shared" ca="1" si="29"/>
        <v>138.73312023643263</v>
      </c>
      <c r="BK37">
        <f t="shared" ca="1" si="29"/>
        <v>138.80677458976527</v>
      </c>
      <c r="BL37">
        <f t="shared" ca="1" si="29"/>
        <v>138.39430961266544</v>
      </c>
      <c r="BM37">
        <f t="shared" ca="1" si="29"/>
        <v>138.39721866733078</v>
      </c>
      <c r="BN37">
        <f t="shared" ca="1" si="29"/>
        <v>138.81008257772245</v>
      </c>
      <c r="BO37">
        <f t="shared" ca="1" si="29"/>
        <v>138.72653500745255</v>
      </c>
      <c r="BP37">
        <f t="shared" ca="1" si="29"/>
        <v>138.61416605172766</v>
      </c>
      <c r="BQ37">
        <f t="shared" ca="1" si="29"/>
        <v>138.58667637450989</v>
      </c>
      <c r="BR37">
        <f t="shared" ca="1" si="29"/>
        <v>138.96598820016774</v>
      </c>
      <c r="BS37">
        <f t="shared" ca="1" si="29"/>
        <v>138.79233691726657</v>
      </c>
      <c r="BT37">
        <f t="shared" ca="1" si="26"/>
        <v>138.74074142629502</v>
      </c>
      <c r="BU37">
        <f t="shared" ca="1" si="26"/>
        <v>138.2235021114717</v>
      </c>
      <c r="BV37">
        <f t="shared" ca="1" si="26"/>
        <v>138.69380680378345</v>
      </c>
      <c r="BW37">
        <f t="shared" ca="1" si="26"/>
        <v>138.43857558761513</v>
      </c>
      <c r="BX37">
        <f t="shared" ca="1" si="26"/>
        <v>138.80794295904369</v>
      </c>
      <c r="BY37">
        <f t="shared" ca="1" si="26"/>
        <v>138.66919686321063</v>
      </c>
      <c r="BZ37">
        <f t="shared" ca="1" si="26"/>
        <v>138.90106971126701</v>
      </c>
      <c r="CA37">
        <f t="shared" ca="1" si="26"/>
        <v>138.85352630247274</v>
      </c>
      <c r="CB37">
        <f t="shared" ca="1" si="26"/>
        <v>138.41091969624784</v>
      </c>
      <c r="CC37">
        <f t="shared" ca="1" si="26"/>
        <v>138.46315813022338</v>
      </c>
      <c r="CD37">
        <f t="shared" ca="1" si="26"/>
        <v>138.47454778174202</v>
      </c>
      <c r="CE37">
        <f t="shared" ca="1" si="26"/>
        <v>138.25997282113076</v>
      </c>
      <c r="CF37">
        <f t="shared" ca="1" si="26"/>
        <v>138.60726259858717</v>
      </c>
      <c r="CG37">
        <f t="shared" ca="1" si="26"/>
        <v>138.99782469626979</v>
      </c>
      <c r="CH37">
        <f t="shared" ca="1" si="26"/>
        <v>139.23815576435331</v>
      </c>
      <c r="CI37">
        <f t="shared" ca="1" si="26"/>
        <v>139.40059680530098</v>
      </c>
      <c r="CJ37">
        <f t="shared" ca="1" si="26"/>
        <v>139.45335728896626</v>
      </c>
      <c r="CK37">
        <f t="shared" ca="1" si="26"/>
        <v>139.71500583923819</v>
      </c>
      <c r="CL37">
        <f t="shared" ca="1" si="26"/>
        <v>139.44217402107844</v>
      </c>
      <c r="CM37">
        <f t="shared" ca="1" si="26"/>
        <v>139.59013249767557</v>
      </c>
      <c r="CN37">
        <f t="shared" ca="1" si="26"/>
        <v>139.80764685108002</v>
      </c>
      <c r="CO37">
        <f t="shared" ca="1" si="26"/>
        <v>140.08694788733177</v>
      </c>
      <c r="CP37">
        <f t="shared" ca="1" si="26"/>
        <v>140.33218864535587</v>
      </c>
      <c r="CQ37">
        <f t="shared" ca="1" si="26"/>
        <v>140.11510825648966</v>
      </c>
      <c r="CR37">
        <f t="shared" ca="1" si="26"/>
        <v>140.47348064290836</v>
      </c>
      <c r="CS37">
        <f t="shared" ca="1" si="26"/>
        <v>140.70468908696549</v>
      </c>
      <c r="CT37">
        <f t="shared" ca="1" si="26"/>
        <v>140.20067544119203</v>
      </c>
      <c r="CU37">
        <f t="shared" ca="1" si="26"/>
        <v>140.41396228614374</v>
      </c>
      <c r="CV37">
        <f t="shared" ca="1" si="26"/>
        <v>140.3307139823639</v>
      </c>
      <c r="CW37">
        <f t="shared" ca="1" si="26"/>
        <v>140.08386861353597</v>
      </c>
      <c r="CX37">
        <f t="shared" ca="1" si="26"/>
        <v>140.06916064613122</v>
      </c>
      <c r="CY37">
        <f t="shared" ca="1" si="26"/>
        <v>139.82580387776815</v>
      </c>
      <c r="CZ37">
        <f t="shared" ca="1" si="26"/>
        <v>140.0650862700507</v>
      </c>
      <c r="DA37">
        <f t="shared" ca="1" si="26"/>
        <v>140.16945320425941</v>
      </c>
      <c r="DB37">
        <f t="shared" ca="1" si="26"/>
        <v>140.07510758264144</v>
      </c>
    </row>
    <row r="38" spans="1:106">
      <c r="E38">
        <v>6</v>
      </c>
      <c r="F38" s="2">
        <f t="shared" si="28"/>
        <v>139</v>
      </c>
      <c r="G38">
        <f t="shared" ca="1" si="27"/>
        <v>139.31418352108957</v>
      </c>
      <c r="H38">
        <f t="shared" ca="1" si="29"/>
        <v>139.21477791897112</v>
      </c>
      <c r="I38">
        <f t="shared" ca="1" si="29"/>
        <v>139.66357642837445</v>
      </c>
      <c r="J38">
        <f t="shared" ca="1" si="29"/>
        <v>139.36325330154239</v>
      </c>
      <c r="K38">
        <f t="shared" ca="1" si="29"/>
        <v>139.5528846657262</v>
      </c>
      <c r="L38">
        <f t="shared" ca="1" si="29"/>
        <v>139.29254771878234</v>
      </c>
      <c r="M38">
        <f t="shared" ca="1" si="29"/>
        <v>139.59863324807358</v>
      </c>
      <c r="N38">
        <f t="shared" ca="1" si="29"/>
        <v>139.27178429821436</v>
      </c>
      <c r="O38">
        <f t="shared" ca="1" si="29"/>
        <v>139.12933447146602</v>
      </c>
      <c r="P38">
        <f t="shared" ca="1" si="29"/>
        <v>139.50735356209307</v>
      </c>
      <c r="Q38">
        <f t="shared" ca="1" si="29"/>
        <v>139.20503030269597</v>
      </c>
      <c r="R38">
        <f t="shared" ca="1" si="29"/>
        <v>139.05679985406061</v>
      </c>
      <c r="S38">
        <f t="shared" ca="1" si="29"/>
        <v>138.73147151520192</v>
      </c>
      <c r="T38">
        <f t="shared" ca="1" si="29"/>
        <v>138.58349477114879</v>
      </c>
      <c r="U38">
        <f t="shared" ca="1" si="29"/>
        <v>138.48602361235197</v>
      </c>
      <c r="V38">
        <f t="shared" ca="1" si="29"/>
        <v>138.68680164074775</v>
      </c>
      <c r="W38">
        <f t="shared" ca="1" si="29"/>
        <v>138.64079465074596</v>
      </c>
      <c r="X38">
        <f t="shared" ca="1" si="29"/>
        <v>138.74769640445936</v>
      </c>
      <c r="Y38">
        <f t="shared" ca="1" si="29"/>
        <v>138.90618043006668</v>
      </c>
      <c r="Z38">
        <f t="shared" ca="1" si="29"/>
        <v>138.88498040409095</v>
      </c>
      <c r="AA38">
        <f t="shared" ca="1" si="29"/>
        <v>139.36364794484021</v>
      </c>
      <c r="AB38">
        <f t="shared" ca="1" si="29"/>
        <v>139.23622005825555</v>
      </c>
      <c r="AC38">
        <f t="shared" ca="1" si="29"/>
        <v>139.11535412825194</v>
      </c>
      <c r="AD38">
        <f t="shared" ca="1" si="29"/>
        <v>138.98982303671158</v>
      </c>
      <c r="AE38">
        <f t="shared" ca="1" si="29"/>
        <v>138.76841562098699</v>
      </c>
      <c r="AF38">
        <f t="shared" ca="1" si="29"/>
        <v>138.87809693841618</v>
      </c>
      <c r="AG38">
        <f t="shared" ca="1" si="29"/>
        <v>138.95318962915928</v>
      </c>
      <c r="AH38">
        <f t="shared" ca="1" si="29"/>
        <v>139.15611915304626</v>
      </c>
      <c r="AI38">
        <f t="shared" ca="1" si="29"/>
        <v>139.02651119663398</v>
      </c>
      <c r="AJ38">
        <f t="shared" ca="1" si="29"/>
        <v>139.04493464966896</v>
      </c>
      <c r="AK38">
        <f t="shared" ca="1" si="29"/>
        <v>139.55297789840046</v>
      </c>
      <c r="AL38">
        <f t="shared" ca="1" si="29"/>
        <v>139.38014839606942</v>
      </c>
      <c r="AM38">
        <f t="shared" ca="1" si="29"/>
        <v>139.64169973664528</v>
      </c>
      <c r="AN38">
        <f t="shared" ca="1" si="29"/>
        <v>139.79837103593454</v>
      </c>
      <c r="AO38">
        <f t="shared" ca="1" si="29"/>
        <v>140.1949855265828</v>
      </c>
      <c r="AP38">
        <f t="shared" ca="1" si="29"/>
        <v>140.40651577674831</v>
      </c>
      <c r="AQ38">
        <f t="shared" ca="1" si="29"/>
        <v>140.19145538804744</v>
      </c>
      <c r="AR38">
        <f t="shared" ca="1" si="29"/>
        <v>140.73164701357763</v>
      </c>
      <c r="AS38">
        <f t="shared" ca="1" si="29"/>
        <v>140.53205533897903</v>
      </c>
      <c r="AT38">
        <f t="shared" ca="1" si="29"/>
        <v>140.98906947964068</v>
      </c>
      <c r="AU38">
        <f t="shared" ca="1" si="29"/>
        <v>140.77241212511646</v>
      </c>
      <c r="AV38">
        <f t="shared" ca="1" si="29"/>
        <v>140.36812228969038</v>
      </c>
      <c r="AW38">
        <f t="shared" ca="1" si="29"/>
        <v>140.25643388481944</v>
      </c>
      <c r="AX38">
        <f t="shared" ca="1" si="29"/>
        <v>139.82771170186939</v>
      </c>
      <c r="AY38">
        <f t="shared" ca="1" si="29"/>
        <v>139.88616182425218</v>
      </c>
      <c r="AZ38">
        <f t="shared" ca="1" si="29"/>
        <v>139.77753049246368</v>
      </c>
      <c r="BA38">
        <f t="shared" ca="1" si="29"/>
        <v>139.68885581297212</v>
      </c>
      <c r="BB38">
        <f t="shared" ca="1" si="29"/>
        <v>139.71330534566755</v>
      </c>
      <c r="BC38">
        <f t="shared" ca="1" si="29"/>
        <v>139.97391513155964</v>
      </c>
      <c r="BD38">
        <f t="shared" ca="1" si="29"/>
        <v>139.81047252162793</v>
      </c>
      <c r="BE38">
        <f t="shared" ca="1" si="29"/>
        <v>139.68165669179993</v>
      </c>
      <c r="BF38">
        <f t="shared" ca="1" si="29"/>
        <v>139.18477648104519</v>
      </c>
      <c r="BG38">
        <f t="shared" ca="1" si="29"/>
        <v>139.6014805871001</v>
      </c>
      <c r="BH38">
        <f t="shared" ca="1" si="29"/>
        <v>139.42312709824347</v>
      </c>
      <c r="BI38">
        <f t="shared" ca="1" si="29"/>
        <v>139.31386281031044</v>
      </c>
      <c r="BJ38">
        <f t="shared" ca="1" si="29"/>
        <v>139.38595167182683</v>
      </c>
      <c r="BK38">
        <f t="shared" ca="1" si="29"/>
        <v>139.05526710240889</v>
      </c>
      <c r="BL38">
        <f t="shared" ca="1" si="29"/>
        <v>139.26836224703359</v>
      </c>
      <c r="BM38">
        <f t="shared" ca="1" si="29"/>
        <v>139.09696890381522</v>
      </c>
      <c r="BN38">
        <f t="shared" ca="1" si="29"/>
        <v>139.26043604307566</v>
      </c>
      <c r="BO38">
        <f t="shared" ca="1" si="29"/>
        <v>139.6868393094523</v>
      </c>
      <c r="BP38">
        <f t="shared" ca="1" si="29"/>
        <v>139.62745715245703</v>
      </c>
      <c r="BQ38">
        <f t="shared" ca="1" si="29"/>
        <v>139.42667555959821</v>
      </c>
      <c r="BR38">
        <f t="shared" ca="1" si="29"/>
        <v>139.38461401281998</v>
      </c>
      <c r="BS38">
        <f t="shared" ref="BS38:DB41" ca="1" si="30">+BR38+BR38*$B$34*$B$2+BR38*$B$35*BS24</f>
        <v>139.21491481768376</v>
      </c>
      <c r="BT38">
        <f t="shared" ca="1" si="30"/>
        <v>139.63867441934102</v>
      </c>
      <c r="BU38">
        <f t="shared" ca="1" si="30"/>
        <v>139.6939884520952</v>
      </c>
      <c r="BV38">
        <f t="shared" ca="1" si="30"/>
        <v>140.14942408069308</v>
      </c>
      <c r="BW38">
        <f t="shared" ca="1" si="30"/>
        <v>139.70468225485308</v>
      </c>
      <c r="BX38">
        <f t="shared" ca="1" si="30"/>
        <v>139.46155854061465</v>
      </c>
      <c r="BY38">
        <f t="shared" ca="1" si="30"/>
        <v>139.58576788677331</v>
      </c>
      <c r="BZ38">
        <f t="shared" ca="1" si="30"/>
        <v>139.59266979353433</v>
      </c>
      <c r="CA38">
        <f t="shared" ca="1" si="30"/>
        <v>139.70043557483152</v>
      </c>
      <c r="CB38">
        <f t="shared" ca="1" si="30"/>
        <v>139.57730035038284</v>
      </c>
      <c r="CC38">
        <f t="shared" ca="1" si="30"/>
        <v>139.96225969035413</v>
      </c>
      <c r="CD38">
        <f t="shared" ca="1" si="30"/>
        <v>140.17339218751366</v>
      </c>
      <c r="CE38">
        <f t="shared" ca="1" si="30"/>
        <v>140.07963421583833</v>
      </c>
      <c r="CF38">
        <f t="shared" ca="1" si="30"/>
        <v>140.43768000636234</v>
      </c>
      <c r="CG38">
        <f t="shared" ca="1" si="30"/>
        <v>140.56989223446209</v>
      </c>
      <c r="CH38">
        <f t="shared" ca="1" si="30"/>
        <v>140.55670107339722</v>
      </c>
      <c r="CI38">
        <f t="shared" ca="1" si="30"/>
        <v>140.52587855460661</v>
      </c>
      <c r="CJ38">
        <f t="shared" ca="1" si="30"/>
        <v>140.22585108010014</v>
      </c>
      <c r="CK38">
        <f t="shared" ca="1" si="30"/>
        <v>140.02139968276558</v>
      </c>
      <c r="CL38">
        <f t="shared" ca="1" si="30"/>
        <v>140.21511370124668</v>
      </c>
      <c r="CM38">
        <f t="shared" ca="1" si="30"/>
        <v>139.83881008277035</v>
      </c>
      <c r="CN38">
        <f t="shared" ca="1" si="30"/>
        <v>139.69748404463388</v>
      </c>
      <c r="CO38">
        <f t="shared" ca="1" si="30"/>
        <v>139.39651660588555</v>
      </c>
      <c r="CP38">
        <f t="shared" ca="1" si="30"/>
        <v>139.33437745601043</v>
      </c>
      <c r="CQ38">
        <f t="shared" ca="1" si="30"/>
        <v>139.40076644111102</v>
      </c>
      <c r="CR38">
        <f t="shared" ca="1" si="30"/>
        <v>139.56173726880704</v>
      </c>
      <c r="CS38">
        <f t="shared" ca="1" si="30"/>
        <v>139.44113374206083</v>
      </c>
      <c r="CT38">
        <f t="shared" ca="1" si="30"/>
        <v>139.07909626593477</v>
      </c>
      <c r="CU38">
        <f t="shared" ca="1" si="30"/>
        <v>138.57980269750581</v>
      </c>
      <c r="CV38">
        <f t="shared" ca="1" si="30"/>
        <v>138.96184875578584</v>
      </c>
      <c r="CW38">
        <f t="shared" ca="1" si="30"/>
        <v>139.22718345775584</v>
      </c>
      <c r="CX38">
        <f t="shared" ca="1" si="30"/>
        <v>139.00390692670069</v>
      </c>
      <c r="CY38">
        <f t="shared" ca="1" si="30"/>
        <v>138.72770742047285</v>
      </c>
      <c r="CZ38">
        <f t="shared" ca="1" si="30"/>
        <v>138.53966878151039</v>
      </c>
      <c r="DA38">
        <f t="shared" ca="1" si="30"/>
        <v>138.6425867322591</v>
      </c>
      <c r="DB38">
        <f t="shared" ca="1" si="30"/>
        <v>138.52697353447115</v>
      </c>
    </row>
    <row r="39" spans="1:106">
      <c r="E39">
        <v>7</v>
      </c>
      <c r="F39" s="2">
        <f t="shared" si="28"/>
        <v>139</v>
      </c>
      <c r="G39">
        <f t="shared" ca="1" si="27"/>
        <v>138.74961739142628</v>
      </c>
      <c r="H39">
        <f t="shared" ref="H39:BS42" ca="1" si="31">+G39+G39*$B$34*$B$2+G39*$B$35*H25</f>
        <v>138.54803966737819</v>
      </c>
      <c r="I39">
        <f t="shared" ca="1" si="31"/>
        <v>138.69709736667838</v>
      </c>
      <c r="J39">
        <f t="shared" ca="1" si="31"/>
        <v>138.68611556458166</v>
      </c>
      <c r="K39">
        <f t="shared" ca="1" si="31"/>
        <v>139.11257413060497</v>
      </c>
      <c r="L39">
        <f t="shared" ca="1" si="31"/>
        <v>139.53910680908513</v>
      </c>
      <c r="M39">
        <f t="shared" ca="1" si="31"/>
        <v>139.65780527619395</v>
      </c>
      <c r="N39">
        <f t="shared" ca="1" si="31"/>
        <v>139.55967459582908</v>
      </c>
      <c r="O39">
        <f t="shared" ca="1" si="31"/>
        <v>139.56954208627764</v>
      </c>
      <c r="P39">
        <f t="shared" ca="1" si="31"/>
        <v>139.56915618703866</v>
      </c>
      <c r="Q39">
        <f t="shared" ca="1" si="31"/>
        <v>139.78047939532323</v>
      </c>
      <c r="R39">
        <f t="shared" ca="1" si="31"/>
        <v>139.76019364545584</v>
      </c>
      <c r="S39">
        <f t="shared" ca="1" si="31"/>
        <v>139.47190653023384</v>
      </c>
      <c r="T39">
        <f t="shared" ca="1" si="31"/>
        <v>139.16238407359984</v>
      </c>
      <c r="U39">
        <f t="shared" ca="1" si="31"/>
        <v>139.24413495879489</v>
      </c>
      <c r="V39">
        <f t="shared" ca="1" si="31"/>
        <v>139.05459668276572</v>
      </c>
      <c r="W39">
        <f t="shared" ca="1" si="31"/>
        <v>138.46552784062541</v>
      </c>
      <c r="X39">
        <f t="shared" ca="1" si="31"/>
        <v>138.5377817522706</v>
      </c>
      <c r="Y39">
        <f t="shared" ca="1" si="31"/>
        <v>138.09244064261432</v>
      </c>
      <c r="Z39">
        <f t="shared" ca="1" si="31"/>
        <v>138.51332398904361</v>
      </c>
      <c r="AA39">
        <f t="shared" ca="1" si="31"/>
        <v>138.54833824055217</v>
      </c>
      <c r="AB39">
        <f t="shared" ca="1" si="31"/>
        <v>138.49308066261895</v>
      </c>
      <c r="AC39">
        <f t="shared" ca="1" si="31"/>
        <v>137.89969331812861</v>
      </c>
      <c r="AD39">
        <f t="shared" ca="1" si="31"/>
        <v>137.68417489553678</v>
      </c>
      <c r="AE39">
        <f t="shared" ca="1" si="31"/>
        <v>137.80061437349164</v>
      </c>
      <c r="AF39">
        <f t="shared" ca="1" si="31"/>
        <v>137.52945331113594</v>
      </c>
      <c r="AG39">
        <f t="shared" ca="1" si="31"/>
        <v>137.62197216804049</v>
      </c>
      <c r="AH39">
        <f t="shared" ca="1" si="31"/>
        <v>137.34828039139728</v>
      </c>
      <c r="AI39">
        <f t="shared" ca="1" si="31"/>
        <v>137.18821530169416</v>
      </c>
      <c r="AJ39">
        <f t="shared" ca="1" si="31"/>
        <v>137.16439974917051</v>
      </c>
      <c r="AK39">
        <f t="shared" ca="1" si="31"/>
        <v>137.26641679100086</v>
      </c>
      <c r="AL39">
        <f t="shared" ca="1" si="31"/>
        <v>137.30519866460801</v>
      </c>
      <c r="AM39">
        <f t="shared" ca="1" si="31"/>
        <v>137.40509434335684</v>
      </c>
      <c r="AN39">
        <f t="shared" ca="1" si="31"/>
        <v>136.94791668345721</v>
      </c>
      <c r="AO39">
        <f t="shared" ca="1" si="31"/>
        <v>137.53244259584338</v>
      </c>
      <c r="AP39">
        <f t="shared" ca="1" si="31"/>
        <v>137.48592015151414</v>
      </c>
      <c r="AQ39">
        <f t="shared" ca="1" si="31"/>
        <v>137.11983091949415</v>
      </c>
      <c r="AR39">
        <f t="shared" ca="1" si="31"/>
        <v>137.22009895905953</v>
      </c>
      <c r="AS39">
        <f t="shared" ca="1" si="31"/>
        <v>137.49243232284465</v>
      </c>
      <c r="AT39">
        <f t="shared" ca="1" si="31"/>
        <v>137.55638745703962</v>
      </c>
      <c r="AU39">
        <f t="shared" ca="1" si="31"/>
        <v>137.32915383666585</v>
      </c>
      <c r="AV39">
        <f t="shared" ca="1" si="31"/>
        <v>137.52737465560983</v>
      </c>
      <c r="AW39">
        <f t="shared" ca="1" si="31"/>
        <v>137.39738708383777</v>
      </c>
      <c r="AX39">
        <f t="shared" ca="1" si="31"/>
        <v>137.46921526260635</v>
      </c>
      <c r="AY39">
        <f t="shared" ca="1" si="31"/>
        <v>137.49917947216457</v>
      </c>
      <c r="AZ39">
        <f t="shared" ca="1" si="31"/>
        <v>137.95064391548817</v>
      </c>
      <c r="BA39">
        <f t="shared" ca="1" si="31"/>
        <v>137.8309370401409</v>
      </c>
      <c r="BB39">
        <f t="shared" ca="1" si="31"/>
        <v>137.86768067813449</v>
      </c>
      <c r="BC39">
        <f t="shared" ca="1" si="31"/>
        <v>137.40939560115902</v>
      </c>
      <c r="BD39">
        <f t="shared" ca="1" si="31"/>
        <v>137.3494591924848</v>
      </c>
      <c r="BE39">
        <f t="shared" ca="1" si="31"/>
        <v>137.60526423829268</v>
      </c>
      <c r="BF39">
        <f t="shared" ca="1" si="31"/>
        <v>137.34901671040629</v>
      </c>
      <c r="BG39">
        <f t="shared" ca="1" si="31"/>
        <v>137.17157926307925</v>
      </c>
      <c r="BH39">
        <f t="shared" ca="1" si="31"/>
        <v>136.91451409345936</v>
      </c>
      <c r="BI39">
        <f t="shared" ca="1" si="31"/>
        <v>136.64915389712215</v>
      </c>
      <c r="BJ39">
        <f t="shared" ca="1" si="31"/>
        <v>137.02419768022028</v>
      </c>
      <c r="BK39">
        <f t="shared" ca="1" si="31"/>
        <v>137.76906591930765</v>
      </c>
      <c r="BL39">
        <f t="shared" ca="1" si="31"/>
        <v>137.59985249713048</v>
      </c>
      <c r="BM39">
        <f t="shared" ca="1" si="31"/>
        <v>137.25615628518378</v>
      </c>
      <c r="BN39">
        <f t="shared" ca="1" si="31"/>
        <v>137.31770502135848</v>
      </c>
      <c r="BO39">
        <f t="shared" ca="1" si="31"/>
        <v>136.85477023000757</v>
      </c>
      <c r="BP39">
        <f t="shared" ca="1" si="31"/>
        <v>136.78389069312968</v>
      </c>
      <c r="BQ39">
        <f t="shared" ca="1" si="31"/>
        <v>136.74051220886577</v>
      </c>
      <c r="BR39">
        <f t="shared" ca="1" si="31"/>
        <v>136.6608754163411</v>
      </c>
      <c r="BS39">
        <f t="shared" ca="1" si="31"/>
        <v>136.31544772348951</v>
      </c>
      <c r="BT39">
        <f t="shared" ca="1" si="30"/>
        <v>136.94397711240535</v>
      </c>
      <c r="BU39">
        <f t="shared" ca="1" si="30"/>
        <v>136.77461689929771</v>
      </c>
      <c r="BV39">
        <f t="shared" ca="1" si="30"/>
        <v>136.69587523729572</v>
      </c>
      <c r="BW39">
        <f t="shared" ca="1" si="30"/>
        <v>136.62241204066208</v>
      </c>
      <c r="BX39">
        <f t="shared" ca="1" si="30"/>
        <v>136.99126995721485</v>
      </c>
      <c r="BY39">
        <f t="shared" ca="1" si="30"/>
        <v>137.00775580249783</v>
      </c>
      <c r="BZ39">
        <f t="shared" ca="1" si="30"/>
        <v>136.7445011266781</v>
      </c>
      <c r="CA39">
        <f t="shared" ca="1" si="30"/>
        <v>136.54939450111513</v>
      </c>
      <c r="CB39">
        <f t="shared" ca="1" si="30"/>
        <v>136.64862888920959</v>
      </c>
      <c r="CC39">
        <f t="shared" ca="1" si="30"/>
        <v>136.56958430961444</v>
      </c>
      <c r="CD39">
        <f t="shared" ca="1" si="30"/>
        <v>136.51137765506192</v>
      </c>
      <c r="CE39">
        <f t="shared" ca="1" si="30"/>
        <v>136.94349301442151</v>
      </c>
      <c r="CF39">
        <f t="shared" ca="1" si="30"/>
        <v>136.62942608961981</v>
      </c>
      <c r="CG39">
        <f t="shared" ca="1" si="30"/>
        <v>136.57066518465371</v>
      </c>
      <c r="CH39">
        <f t="shared" ca="1" si="30"/>
        <v>136.72091943635368</v>
      </c>
      <c r="CI39">
        <f t="shared" ca="1" si="30"/>
        <v>136.95801382398034</v>
      </c>
      <c r="CJ39">
        <f t="shared" ca="1" si="30"/>
        <v>136.56800680969673</v>
      </c>
      <c r="CK39">
        <f t="shared" ca="1" si="30"/>
        <v>136.87475299074612</v>
      </c>
      <c r="CL39">
        <f t="shared" ca="1" si="30"/>
        <v>137.11011737673533</v>
      </c>
      <c r="CM39">
        <f t="shared" ca="1" si="30"/>
        <v>137.15057116471172</v>
      </c>
      <c r="CN39">
        <f t="shared" ca="1" si="30"/>
        <v>137.07313025713745</v>
      </c>
      <c r="CO39">
        <f t="shared" ca="1" si="30"/>
        <v>136.76969997289962</v>
      </c>
      <c r="CP39">
        <f t="shared" ca="1" si="30"/>
        <v>137.15845931601484</v>
      </c>
      <c r="CQ39">
        <f t="shared" ca="1" si="30"/>
        <v>137.18776447637941</v>
      </c>
      <c r="CR39">
        <f t="shared" ca="1" si="30"/>
        <v>137.09170499073389</v>
      </c>
      <c r="CS39">
        <f t="shared" ca="1" si="30"/>
        <v>137.30287409813855</v>
      </c>
      <c r="CT39">
        <f t="shared" ca="1" si="30"/>
        <v>137.17612644501369</v>
      </c>
      <c r="CU39">
        <f t="shared" ca="1" si="30"/>
        <v>136.91485961459551</v>
      </c>
      <c r="CV39">
        <f t="shared" ca="1" si="30"/>
        <v>137.01780468531209</v>
      </c>
      <c r="CW39">
        <f t="shared" ca="1" si="30"/>
        <v>137.22791607702177</v>
      </c>
      <c r="CX39">
        <f t="shared" ca="1" si="30"/>
        <v>137.11586143438166</v>
      </c>
      <c r="CY39">
        <f t="shared" ca="1" si="30"/>
        <v>137.0447483986633</v>
      </c>
      <c r="CZ39">
        <f t="shared" ca="1" si="30"/>
        <v>137.1826347052035</v>
      </c>
      <c r="DA39">
        <f t="shared" ca="1" si="30"/>
        <v>137.26861090031059</v>
      </c>
      <c r="DB39">
        <f t="shared" ca="1" si="30"/>
        <v>137.11921395337546</v>
      </c>
    </row>
    <row r="40" spans="1:106">
      <c r="E40">
        <v>8</v>
      </c>
      <c r="F40" s="2">
        <f t="shared" si="28"/>
        <v>139</v>
      </c>
      <c r="G40">
        <f t="shared" ca="1" si="27"/>
        <v>139.20933091325952</v>
      </c>
      <c r="H40">
        <f t="shared" ca="1" si="31"/>
        <v>139.03410373323786</v>
      </c>
      <c r="I40">
        <f t="shared" ca="1" si="31"/>
        <v>139.34858000252231</v>
      </c>
      <c r="J40">
        <f t="shared" ca="1" si="31"/>
        <v>139.33902800388728</v>
      </c>
      <c r="K40">
        <f t="shared" ca="1" si="31"/>
        <v>139.47191123853253</v>
      </c>
      <c r="L40">
        <f t="shared" ca="1" si="31"/>
        <v>139.55394500468401</v>
      </c>
      <c r="M40">
        <f t="shared" ca="1" si="31"/>
        <v>139.65352521199969</v>
      </c>
      <c r="N40">
        <f t="shared" ca="1" si="31"/>
        <v>139.43323115278636</v>
      </c>
      <c r="O40">
        <f t="shared" ca="1" si="31"/>
        <v>139.37425551958108</v>
      </c>
      <c r="P40">
        <f t="shared" ca="1" si="31"/>
        <v>139.51868402109284</v>
      </c>
      <c r="Q40">
        <f t="shared" ca="1" si="31"/>
        <v>139.42494303022983</v>
      </c>
      <c r="R40">
        <f t="shared" ca="1" si="31"/>
        <v>139.11570207399336</v>
      </c>
      <c r="S40">
        <f t="shared" ca="1" si="31"/>
        <v>139.14428835622641</v>
      </c>
      <c r="T40">
        <f t="shared" ca="1" si="31"/>
        <v>139.33943648814432</v>
      </c>
      <c r="U40">
        <f t="shared" ca="1" si="31"/>
        <v>139.43739253476596</v>
      </c>
      <c r="V40">
        <f t="shared" ca="1" si="31"/>
        <v>139.05269688302036</v>
      </c>
      <c r="W40">
        <f t="shared" ca="1" si="31"/>
        <v>139.09318474625309</v>
      </c>
      <c r="X40">
        <f t="shared" ca="1" si="31"/>
        <v>139.11086372375226</v>
      </c>
      <c r="Y40">
        <f t="shared" ca="1" si="31"/>
        <v>139.13424101162795</v>
      </c>
      <c r="Z40">
        <f t="shared" ca="1" si="31"/>
        <v>138.81054216555222</v>
      </c>
      <c r="AA40">
        <f t="shared" ca="1" si="31"/>
        <v>138.80656143876305</v>
      </c>
      <c r="AB40">
        <f t="shared" ca="1" si="31"/>
        <v>139.18842173930847</v>
      </c>
      <c r="AC40">
        <f t="shared" ca="1" si="31"/>
        <v>139.26611027574191</v>
      </c>
      <c r="AD40">
        <f t="shared" ca="1" si="31"/>
        <v>139.57339591057723</v>
      </c>
      <c r="AE40">
        <f t="shared" ca="1" si="31"/>
        <v>139.44635790460759</v>
      </c>
      <c r="AF40">
        <f t="shared" ca="1" si="31"/>
        <v>139.59116486275946</v>
      </c>
      <c r="AG40">
        <f t="shared" ca="1" si="31"/>
        <v>139.12214889452022</v>
      </c>
      <c r="AH40">
        <f t="shared" ca="1" si="31"/>
        <v>139.42516461307216</v>
      </c>
      <c r="AI40">
        <f t="shared" ca="1" si="31"/>
        <v>139.99307523867543</v>
      </c>
      <c r="AJ40">
        <f t="shared" ca="1" si="31"/>
        <v>140.06852768942753</v>
      </c>
      <c r="AK40">
        <f t="shared" ca="1" si="31"/>
        <v>140.32642851363457</v>
      </c>
      <c r="AL40">
        <f t="shared" ca="1" si="31"/>
        <v>140.33945863244844</v>
      </c>
      <c r="AM40">
        <f t="shared" ca="1" si="31"/>
        <v>140.49621247965229</v>
      </c>
      <c r="AN40">
        <f t="shared" ca="1" si="31"/>
        <v>140.67759813667897</v>
      </c>
      <c r="AO40">
        <f t="shared" ca="1" si="31"/>
        <v>140.71173537168542</v>
      </c>
      <c r="AP40">
        <f t="shared" ca="1" si="31"/>
        <v>140.49435266546547</v>
      </c>
      <c r="AQ40">
        <f t="shared" ca="1" si="31"/>
        <v>140.41672117871133</v>
      </c>
      <c r="AR40">
        <f t="shared" ca="1" si="31"/>
        <v>140.36516802481984</v>
      </c>
      <c r="AS40">
        <f t="shared" ca="1" si="31"/>
        <v>140.45532656028038</v>
      </c>
      <c r="AT40">
        <f t="shared" ca="1" si="31"/>
        <v>140.36316510703151</v>
      </c>
      <c r="AU40">
        <f t="shared" ca="1" si="31"/>
        <v>140.72092255962633</v>
      </c>
      <c r="AV40">
        <f t="shared" ca="1" si="31"/>
        <v>140.66835690124248</v>
      </c>
      <c r="AW40">
        <f t="shared" ca="1" si="31"/>
        <v>140.54970665667338</v>
      </c>
      <c r="AX40">
        <f t="shared" ca="1" si="31"/>
        <v>140.70197406934111</v>
      </c>
      <c r="AY40">
        <f t="shared" ca="1" si="31"/>
        <v>140.67204254685385</v>
      </c>
      <c r="AZ40">
        <f t="shared" ca="1" si="31"/>
        <v>140.94898244689037</v>
      </c>
      <c r="BA40">
        <f t="shared" ca="1" si="31"/>
        <v>141.14556280885861</v>
      </c>
      <c r="BB40">
        <f t="shared" ca="1" si="31"/>
        <v>141.05298066341723</v>
      </c>
      <c r="BC40">
        <f t="shared" ca="1" si="31"/>
        <v>141.04737361935221</v>
      </c>
      <c r="BD40">
        <f t="shared" ca="1" si="31"/>
        <v>140.95862562386128</v>
      </c>
      <c r="BE40">
        <f t="shared" ca="1" si="31"/>
        <v>141.02556360612451</v>
      </c>
      <c r="BF40">
        <f t="shared" ca="1" si="31"/>
        <v>140.36351305938331</v>
      </c>
      <c r="BG40">
        <f t="shared" ca="1" si="31"/>
        <v>139.85631340078723</v>
      </c>
      <c r="BH40">
        <f t="shared" ca="1" si="31"/>
        <v>139.49189692642406</v>
      </c>
      <c r="BI40">
        <f t="shared" ca="1" si="31"/>
        <v>139.15262754355012</v>
      </c>
      <c r="BJ40">
        <f t="shared" ca="1" si="31"/>
        <v>139.12363196738542</v>
      </c>
      <c r="BK40">
        <f t="shared" ca="1" si="31"/>
        <v>139.50497550750606</v>
      </c>
      <c r="BL40">
        <f t="shared" ca="1" si="31"/>
        <v>139.09848314656406</v>
      </c>
      <c r="BM40">
        <f t="shared" ca="1" si="31"/>
        <v>139.13153343907589</v>
      </c>
      <c r="BN40">
        <f t="shared" ca="1" si="31"/>
        <v>139.06837551739883</v>
      </c>
      <c r="BO40">
        <f t="shared" ca="1" si="31"/>
        <v>138.71236312408274</v>
      </c>
      <c r="BP40">
        <f t="shared" ca="1" si="31"/>
        <v>138.5602180634915</v>
      </c>
      <c r="BQ40">
        <f t="shared" ca="1" si="31"/>
        <v>138.60739868311811</v>
      </c>
      <c r="BR40">
        <f t="shared" ca="1" si="31"/>
        <v>138.58068789802766</v>
      </c>
      <c r="BS40">
        <f t="shared" ca="1" si="31"/>
        <v>138.58081722144811</v>
      </c>
      <c r="BT40">
        <f t="shared" ca="1" si="30"/>
        <v>138.35956672282529</v>
      </c>
      <c r="BU40">
        <f t="shared" ca="1" si="30"/>
        <v>138.55968942092539</v>
      </c>
      <c r="BV40">
        <f t="shared" ca="1" si="30"/>
        <v>138.45171223106763</v>
      </c>
      <c r="BW40">
        <f t="shared" ca="1" si="30"/>
        <v>138.69018347820221</v>
      </c>
      <c r="BX40">
        <f t="shared" ca="1" si="30"/>
        <v>138.29585784257523</v>
      </c>
      <c r="BY40">
        <f t="shared" ca="1" si="30"/>
        <v>138.54461224141878</v>
      </c>
      <c r="BZ40">
        <f t="shared" ca="1" si="30"/>
        <v>138.64947393779767</v>
      </c>
      <c r="CA40">
        <f t="shared" ca="1" si="30"/>
        <v>139.2633900147674</v>
      </c>
      <c r="CB40">
        <f t="shared" ca="1" si="30"/>
        <v>139.6283197206796</v>
      </c>
      <c r="CC40">
        <f t="shared" ca="1" si="30"/>
        <v>139.6708458472942</v>
      </c>
      <c r="CD40">
        <f t="shared" ca="1" si="30"/>
        <v>139.70281176332847</v>
      </c>
      <c r="CE40">
        <f t="shared" ca="1" si="30"/>
        <v>139.67710764551668</v>
      </c>
      <c r="CF40">
        <f t="shared" ca="1" si="30"/>
        <v>139.66377363973973</v>
      </c>
      <c r="CG40">
        <f t="shared" ca="1" si="30"/>
        <v>139.47273021304801</v>
      </c>
      <c r="CH40">
        <f t="shared" ca="1" si="30"/>
        <v>139.70029165994274</v>
      </c>
      <c r="CI40">
        <f t="shared" ca="1" si="30"/>
        <v>139.3435819941742</v>
      </c>
      <c r="CJ40">
        <f t="shared" ca="1" si="30"/>
        <v>139.34947648152004</v>
      </c>
      <c r="CK40">
        <f t="shared" ca="1" si="30"/>
        <v>139.53233049799655</v>
      </c>
      <c r="CL40">
        <f t="shared" ca="1" si="30"/>
        <v>139.34741203644501</v>
      </c>
      <c r="CM40">
        <f t="shared" ca="1" si="30"/>
        <v>139.83250871110576</v>
      </c>
      <c r="CN40">
        <f t="shared" ca="1" si="30"/>
        <v>139.80220411169245</v>
      </c>
      <c r="CO40">
        <f t="shared" ca="1" si="30"/>
        <v>139.89669817363537</v>
      </c>
      <c r="CP40">
        <f t="shared" ca="1" si="30"/>
        <v>139.81314753384095</v>
      </c>
      <c r="CQ40">
        <f t="shared" ca="1" si="30"/>
        <v>139.72222041336846</v>
      </c>
      <c r="CR40">
        <f t="shared" ca="1" si="30"/>
        <v>139.40146362944233</v>
      </c>
      <c r="CS40">
        <f t="shared" ca="1" si="30"/>
        <v>139.19856441957302</v>
      </c>
      <c r="CT40">
        <f t="shared" ca="1" si="30"/>
        <v>139.00124205152125</v>
      </c>
      <c r="CU40">
        <f t="shared" ca="1" si="30"/>
        <v>139.11899611647209</v>
      </c>
      <c r="CV40">
        <f t="shared" ca="1" si="30"/>
        <v>138.94163020906493</v>
      </c>
      <c r="CW40">
        <f t="shared" ca="1" si="30"/>
        <v>139.43997453675496</v>
      </c>
      <c r="CX40">
        <f t="shared" ca="1" si="30"/>
        <v>139.51477491093263</v>
      </c>
      <c r="CY40">
        <f t="shared" ca="1" si="30"/>
        <v>139.05529569731956</v>
      </c>
      <c r="CZ40">
        <f t="shared" ca="1" si="30"/>
        <v>138.9553516453403</v>
      </c>
      <c r="DA40">
        <f t="shared" ca="1" si="30"/>
        <v>139.30788509418204</v>
      </c>
      <c r="DB40">
        <f t="shared" ca="1" si="30"/>
        <v>139.07206490426097</v>
      </c>
    </row>
    <row r="41" spans="1:106">
      <c r="E41">
        <v>9</v>
      </c>
      <c r="F41" s="2">
        <f t="shared" si="28"/>
        <v>139</v>
      </c>
      <c r="G41">
        <f t="shared" ca="1" si="27"/>
        <v>139.27053020331658</v>
      </c>
      <c r="H41">
        <f t="shared" ca="1" si="31"/>
        <v>138.61210553167646</v>
      </c>
      <c r="I41">
        <f t="shared" ca="1" si="31"/>
        <v>139.11116085989309</v>
      </c>
      <c r="J41">
        <f t="shared" ca="1" si="31"/>
        <v>139.90305776318354</v>
      </c>
      <c r="K41">
        <f t="shared" ca="1" si="31"/>
        <v>139.63113308346462</v>
      </c>
      <c r="L41">
        <f t="shared" ca="1" si="31"/>
        <v>139.91955463123307</v>
      </c>
      <c r="M41">
        <f t="shared" ca="1" si="31"/>
        <v>140.10942652170945</v>
      </c>
      <c r="N41">
        <f t="shared" ca="1" si="31"/>
        <v>140.21764646793579</v>
      </c>
      <c r="O41">
        <f t="shared" ca="1" si="31"/>
        <v>140.16467792388218</v>
      </c>
      <c r="P41">
        <f t="shared" ca="1" si="31"/>
        <v>140.53028361910168</v>
      </c>
      <c r="Q41">
        <f t="shared" ca="1" si="31"/>
        <v>140.59364074635607</v>
      </c>
      <c r="R41">
        <f t="shared" ca="1" si="31"/>
        <v>140.60204548046582</v>
      </c>
      <c r="S41">
        <f t="shared" ca="1" si="31"/>
        <v>140.36307964781068</v>
      </c>
      <c r="T41">
        <f t="shared" ca="1" si="31"/>
        <v>140.40077838655125</v>
      </c>
      <c r="U41">
        <f t="shared" ca="1" si="31"/>
        <v>140.53490388173918</v>
      </c>
      <c r="V41">
        <f t="shared" ca="1" si="31"/>
        <v>140.06927601716592</v>
      </c>
      <c r="W41">
        <f t="shared" ca="1" si="31"/>
        <v>140.28540029466541</v>
      </c>
      <c r="X41">
        <f t="shared" ca="1" si="31"/>
        <v>139.74438088965391</v>
      </c>
      <c r="Y41">
        <f t="shared" ca="1" si="31"/>
        <v>139.91849879162243</v>
      </c>
      <c r="Z41">
        <f t="shared" ca="1" si="31"/>
        <v>140.1815161617458</v>
      </c>
      <c r="AA41">
        <f t="shared" ca="1" si="31"/>
        <v>140.47410329821426</v>
      </c>
      <c r="AB41">
        <f t="shared" ca="1" si="31"/>
        <v>140.33655912851449</v>
      </c>
      <c r="AC41">
        <f t="shared" ca="1" si="31"/>
        <v>140.48043154100608</v>
      </c>
      <c r="AD41">
        <f t="shared" ca="1" si="31"/>
        <v>140.75906232407186</v>
      </c>
      <c r="AE41">
        <f t="shared" ca="1" si="31"/>
        <v>140.85778012303089</v>
      </c>
      <c r="AF41">
        <f t="shared" ca="1" si="31"/>
        <v>140.52200983991406</v>
      </c>
      <c r="AG41">
        <f t="shared" ca="1" si="31"/>
        <v>140.34834830902048</v>
      </c>
      <c r="AH41">
        <f t="shared" ca="1" si="31"/>
        <v>139.67692056065223</v>
      </c>
      <c r="AI41">
        <f t="shared" ca="1" si="31"/>
        <v>139.64598284668287</v>
      </c>
      <c r="AJ41">
        <f t="shared" ca="1" si="31"/>
        <v>139.41387528177046</v>
      </c>
      <c r="AK41">
        <f t="shared" ca="1" si="31"/>
        <v>138.76106409442536</v>
      </c>
      <c r="AL41">
        <f t="shared" ca="1" si="31"/>
        <v>138.72574225283338</v>
      </c>
      <c r="AM41">
        <f t="shared" ca="1" si="31"/>
        <v>138.79647334090063</v>
      </c>
      <c r="AN41">
        <f t="shared" ca="1" si="31"/>
        <v>138.7296872194955</v>
      </c>
      <c r="AO41">
        <f t="shared" ca="1" si="31"/>
        <v>138.52911678944824</v>
      </c>
      <c r="AP41">
        <f t="shared" ca="1" si="31"/>
        <v>138.78760986245379</v>
      </c>
      <c r="AQ41">
        <f t="shared" ca="1" si="31"/>
        <v>138.76177110438388</v>
      </c>
      <c r="AR41">
        <f t="shared" ca="1" si="31"/>
        <v>138.17786436915273</v>
      </c>
      <c r="AS41">
        <f t="shared" ca="1" si="31"/>
        <v>138.07941454572833</v>
      </c>
      <c r="AT41">
        <f t="shared" ca="1" si="31"/>
        <v>138.08143896427359</v>
      </c>
      <c r="AU41">
        <f t="shared" ca="1" si="31"/>
        <v>138.03048318966597</v>
      </c>
      <c r="AV41">
        <f t="shared" ca="1" si="31"/>
        <v>138.29362357835129</v>
      </c>
      <c r="AW41">
        <f t="shared" ca="1" si="31"/>
        <v>138.09233795317289</v>
      </c>
      <c r="AX41">
        <f t="shared" ca="1" si="31"/>
        <v>137.9312905365137</v>
      </c>
      <c r="AY41">
        <f t="shared" ca="1" si="31"/>
        <v>137.98969571237882</v>
      </c>
      <c r="AZ41">
        <f t="shared" ca="1" si="31"/>
        <v>137.58124820465437</v>
      </c>
      <c r="BA41">
        <f t="shared" ca="1" si="31"/>
        <v>137.34695571152662</v>
      </c>
      <c r="BB41">
        <f t="shared" ca="1" si="31"/>
        <v>137.46227985837257</v>
      </c>
      <c r="BC41">
        <f t="shared" ca="1" si="31"/>
        <v>137.16718543625825</v>
      </c>
      <c r="BD41">
        <f t="shared" ca="1" si="31"/>
        <v>136.97594451322212</v>
      </c>
      <c r="BE41">
        <f t="shared" ca="1" si="31"/>
        <v>136.58798610646215</v>
      </c>
      <c r="BF41">
        <f t="shared" ca="1" si="31"/>
        <v>136.77670562185452</v>
      </c>
      <c r="BG41">
        <f t="shared" ca="1" si="31"/>
        <v>136.6426465111366</v>
      </c>
      <c r="BH41">
        <f t="shared" ca="1" si="31"/>
        <v>136.27402181808642</v>
      </c>
      <c r="BI41">
        <f t="shared" ca="1" si="31"/>
        <v>136.1988402770225</v>
      </c>
      <c r="BJ41">
        <f t="shared" ca="1" si="31"/>
        <v>136.27183178654192</v>
      </c>
      <c r="BK41">
        <f t="shared" ca="1" si="31"/>
        <v>136.12012255037649</v>
      </c>
      <c r="BL41">
        <f t="shared" ca="1" si="31"/>
        <v>136.53579457731072</v>
      </c>
      <c r="BM41">
        <f t="shared" ca="1" si="31"/>
        <v>136.22350237628095</v>
      </c>
      <c r="BN41">
        <f t="shared" ca="1" si="31"/>
        <v>136.63411511079974</v>
      </c>
      <c r="BO41">
        <f t="shared" ca="1" si="31"/>
        <v>136.34078387741499</v>
      </c>
      <c r="BP41">
        <f t="shared" ca="1" si="31"/>
        <v>136.12999654304389</v>
      </c>
      <c r="BQ41">
        <f t="shared" ca="1" si="31"/>
        <v>136.08990905850143</v>
      </c>
      <c r="BR41">
        <f t="shared" ca="1" si="31"/>
        <v>136.49117803023924</v>
      </c>
      <c r="BS41">
        <f t="shared" ca="1" si="31"/>
        <v>136.65291692166247</v>
      </c>
      <c r="BT41">
        <f t="shared" ca="1" si="30"/>
        <v>137.08301488820658</v>
      </c>
      <c r="BU41">
        <f t="shared" ca="1" si="30"/>
        <v>137.08631930408293</v>
      </c>
      <c r="BV41">
        <f t="shared" ca="1" si="30"/>
        <v>137.55649397590275</v>
      </c>
      <c r="BW41">
        <f t="shared" ca="1" si="30"/>
        <v>137.81197672482421</v>
      </c>
      <c r="BX41">
        <f t="shared" ca="1" si="30"/>
        <v>137.19694811208143</v>
      </c>
      <c r="BY41">
        <f t="shared" ca="1" si="30"/>
        <v>137.61869329047494</v>
      </c>
      <c r="BZ41">
        <f t="shared" ca="1" si="30"/>
        <v>137.61348130303162</v>
      </c>
      <c r="CA41">
        <f t="shared" ca="1" si="30"/>
        <v>137.22531582267715</v>
      </c>
      <c r="CB41">
        <f t="shared" ca="1" si="30"/>
        <v>137.32289640693651</v>
      </c>
      <c r="CC41">
        <f t="shared" ca="1" si="30"/>
        <v>137.19986934479542</v>
      </c>
      <c r="CD41">
        <f t="shared" ca="1" si="30"/>
        <v>137.01188863019627</v>
      </c>
      <c r="CE41">
        <f t="shared" ca="1" si="30"/>
        <v>137.17263530100107</v>
      </c>
      <c r="CF41">
        <f t="shared" ca="1" si="30"/>
        <v>137.2791260964602</v>
      </c>
      <c r="CG41">
        <f t="shared" ca="1" si="30"/>
        <v>137.11143521474116</v>
      </c>
      <c r="CH41">
        <f t="shared" ca="1" si="30"/>
        <v>137.40454565304043</v>
      </c>
      <c r="CI41">
        <f t="shared" ca="1" si="30"/>
        <v>137.71494369695722</v>
      </c>
      <c r="CJ41">
        <f t="shared" ca="1" si="30"/>
        <v>137.51475247706477</v>
      </c>
      <c r="CK41">
        <f t="shared" ca="1" si="30"/>
        <v>137.56418433296875</v>
      </c>
      <c r="CL41">
        <f t="shared" ca="1" si="30"/>
        <v>137.80774772310625</v>
      </c>
      <c r="CM41">
        <f t="shared" ca="1" si="30"/>
        <v>137.74589362837537</v>
      </c>
      <c r="CN41">
        <f t="shared" ca="1" si="30"/>
        <v>137.85967513155867</v>
      </c>
      <c r="CO41">
        <f t="shared" ca="1" si="30"/>
        <v>137.94553237670127</v>
      </c>
      <c r="CP41">
        <f t="shared" ca="1" si="30"/>
        <v>137.94512531576467</v>
      </c>
      <c r="CQ41">
        <f t="shared" ca="1" si="30"/>
        <v>137.64728829404092</v>
      </c>
      <c r="CR41">
        <f t="shared" ca="1" si="30"/>
        <v>137.60349591195816</v>
      </c>
      <c r="CS41">
        <f t="shared" ca="1" si="30"/>
        <v>137.68351909528778</v>
      </c>
      <c r="CT41">
        <f t="shared" ca="1" si="30"/>
        <v>137.65377627371944</v>
      </c>
      <c r="CU41">
        <f t="shared" ca="1" si="30"/>
        <v>137.59696629274649</v>
      </c>
      <c r="CV41">
        <f t="shared" ca="1" si="30"/>
        <v>137.48811209458017</v>
      </c>
      <c r="CW41">
        <f t="shared" ca="1" si="30"/>
        <v>137.34573524930505</v>
      </c>
      <c r="CX41">
        <f t="shared" ca="1" si="30"/>
        <v>137.51993598487695</v>
      </c>
      <c r="CY41">
        <f t="shared" ca="1" si="30"/>
        <v>137.40215896608413</v>
      </c>
      <c r="CZ41">
        <f t="shared" ca="1" si="30"/>
        <v>137.33067689254429</v>
      </c>
      <c r="DA41">
        <f t="shared" ca="1" si="30"/>
        <v>137.5759278361582</v>
      </c>
      <c r="DB41">
        <f t="shared" ca="1" si="30"/>
        <v>137.64835763005172</v>
      </c>
    </row>
    <row r="42" spans="1:106">
      <c r="E42">
        <v>10</v>
      </c>
      <c r="F42" s="2">
        <f t="shared" si="28"/>
        <v>139</v>
      </c>
      <c r="G42">
        <f t="shared" ca="1" si="27"/>
        <v>138.89272275509427</v>
      </c>
      <c r="H42">
        <f t="shared" ca="1" si="31"/>
        <v>138.55415900048189</v>
      </c>
      <c r="I42">
        <f t="shared" ca="1" si="31"/>
        <v>138.2864866940991</v>
      </c>
      <c r="J42">
        <f t="shared" ca="1" si="31"/>
        <v>137.91610276311454</v>
      </c>
      <c r="K42">
        <f t="shared" ca="1" si="31"/>
        <v>137.48707377831556</v>
      </c>
      <c r="L42">
        <f t="shared" ca="1" si="31"/>
        <v>137.62557578766697</v>
      </c>
      <c r="M42">
        <f t="shared" ca="1" si="31"/>
        <v>137.42164218192735</v>
      </c>
      <c r="N42">
        <f t="shared" ca="1" si="31"/>
        <v>137.59911402103018</v>
      </c>
      <c r="O42">
        <f t="shared" ca="1" si="31"/>
        <v>137.64258820634123</v>
      </c>
      <c r="P42">
        <f t="shared" ca="1" si="31"/>
        <v>137.1768492599127</v>
      </c>
      <c r="Q42">
        <f t="shared" ca="1" si="31"/>
        <v>136.86659411511414</v>
      </c>
      <c r="R42">
        <f t="shared" ca="1" si="31"/>
        <v>136.50515295080325</v>
      </c>
      <c r="S42">
        <f t="shared" ca="1" si="31"/>
        <v>136.49215664206872</v>
      </c>
      <c r="T42">
        <f t="shared" ca="1" si="31"/>
        <v>136.28874262552466</v>
      </c>
      <c r="U42">
        <f t="shared" ca="1" si="31"/>
        <v>136.35091556983784</v>
      </c>
      <c r="V42">
        <f t="shared" ca="1" si="31"/>
        <v>136.31563012178987</v>
      </c>
      <c r="W42">
        <f t="shared" ca="1" si="31"/>
        <v>136.4244937526976</v>
      </c>
      <c r="X42">
        <f t="shared" ca="1" si="31"/>
        <v>136.24575761035032</v>
      </c>
      <c r="Y42">
        <f t="shared" ca="1" si="31"/>
        <v>136.22249537085568</v>
      </c>
      <c r="Z42">
        <f t="shared" ca="1" si="31"/>
        <v>136.36930131547035</v>
      </c>
      <c r="AA42">
        <f t="shared" ca="1" si="31"/>
        <v>136.20677425004038</v>
      </c>
      <c r="AB42">
        <f t="shared" ca="1" si="31"/>
        <v>136.2964181282691</v>
      </c>
      <c r="AC42">
        <f t="shared" ca="1" si="31"/>
        <v>136.57572022036319</v>
      </c>
      <c r="AD42">
        <f t="shared" ca="1" si="31"/>
        <v>136.20839169881799</v>
      </c>
      <c r="AE42">
        <f t="shared" ca="1" si="31"/>
        <v>136.28411627197059</v>
      </c>
      <c r="AF42">
        <f t="shared" ca="1" si="31"/>
        <v>136.20578182587738</v>
      </c>
      <c r="AG42">
        <f t="shared" ca="1" si="31"/>
        <v>135.98032794127778</v>
      </c>
      <c r="AH42">
        <f t="shared" ca="1" si="31"/>
        <v>135.77888835888911</v>
      </c>
      <c r="AI42">
        <f t="shared" ca="1" si="31"/>
        <v>135.10833245906315</v>
      </c>
      <c r="AJ42">
        <f t="shared" ca="1" si="31"/>
        <v>134.90024138705022</v>
      </c>
      <c r="AK42">
        <f t="shared" ca="1" si="31"/>
        <v>134.57649042980853</v>
      </c>
      <c r="AL42">
        <f t="shared" ca="1" si="31"/>
        <v>134.67178756930443</v>
      </c>
      <c r="AM42">
        <f t="shared" ca="1" si="31"/>
        <v>134.44593778429746</v>
      </c>
      <c r="AN42">
        <f t="shared" ca="1" si="31"/>
        <v>134.49222961640262</v>
      </c>
      <c r="AO42">
        <f t="shared" ca="1" si="31"/>
        <v>134.39522968086575</v>
      </c>
      <c r="AP42">
        <f t="shared" ca="1" si="31"/>
        <v>134.24519523134859</v>
      </c>
      <c r="AQ42">
        <f t="shared" ca="1" si="31"/>
        <v>133.93383520779639</v>
      </c>
      <c r="AR42">
        <f t="shared" ca="1" si="31"/>
        <v>133.94761092500056</v>
      </c>
      <c r="AS42">
        <f t="shared" ca="1" si="31"/>
        <v>134.07763222134236</v>
      </c>
      <c r="AT42">
        <f t="shared" ca="1" si="31"/>
        <v>134.1185328204715</v>
      </c>
      <c r="AU42">
        <f t="shared" ca="1" si="31"/>
        <v>134.19754144902927</v>
      </c>
      <c r="AV42">
        <f t="shared" ca="1" si="31"/>
        <v>133.91819555261614</v>
      </c>
      <c r="AW42">
        <f t="shared" ca="1" si="31"/>
        <v>133.78991231442814</v>
      </c>
      <c r="AX42">
        <f t="shared" ca="1" si="31"/>
        <v>133.60289215409426</v>
      </c>
      <c r="AY42">
        <f t="shared" ca="1" si="31"/>
        <v>133.55519435496547</v>
      </c>
      <c r="AZ42">
        <f t="shared" ca="1" si="31"/>
        <v>133.05529347338302</v>
      </c>
      <c r="BA42">
        <f t="shared" ca="1" si="31"/>
        <v>132.64998547625424</v>
      </c>
      <c r="BB42">
        <f t="shared" ca="1" si="31"/>
        <v>132.75401121192857</v>
      </c>
      <c r="BC42">
        <f t="shared" ca="1" si="31"/>
        <v>133.03561352453559</v>
      </c>
      <c r="BD42">
        <f t="shared" ca="1" si="31"/>
        <v>132.79410829522507</v>
      </c>
      <c r="BE42">
        <f t="shared" ca="1" si="31"/>
        <v>132.88554498742334</v>
      </c>
      <c r="BF42">
        <f t="shared" ca="1" si="31"/>
        <v>132.96257715407276</v>
      </c>
      <c r="BG42">
        <f t="shared" ca="1" si="31"/>
        <v>132.97854798329089</v>
      </c>
      <c r="BH42">
        <f t="shared" ca="1" si="31"/>
        <v>133.00045391658946</v>
      </c>
      <c r="BI42">
        <f t="shared" ca="1" si="31"/>
        <v>133.28242405401667</v>
      </c>
      <c r="BJ42">
        <f t="shared" ca="1" si="31"/>
        <v>133.28021349218449</v>
      </c>
      <c r="BK42">
        <f t="shared" ca="1" si="31"/>
        <v>133.11721830626345</v>
      </c>
      <c r="BL42">
        <f t="shared" ca="1" si="31"/>
        <v>133.6059732313887</v>
      </c>
      <c r="BM42">
        <f t="shared" ca="1" si="31"/>
        <v>133.71386297720949</v>
      </c>
      <c r="BN42">
        <f t="shared" ca="1" si="31"/>
        <v>133.59177077414415</v>
      </c>
      <c r="BO42">
        <f t="shared" ca="1" si="31"/>
        <v>133.69071500233136</v>
      </c>
      <c r="BP42">
        <f t="shared" ca="1" si="31"/>
        <v>133.22463417971036</v>
      </c>
      <c r="BQ42">
        <f t="shared" ca="1" si="31"/>
        <v>132.80332761908309</v>
      </c>
      <c r="BR42">
        <f t="shared" ca="1" si="31"/>
        <v>133.03298606025777</v>
      </c>
      <c r="BS42">
        <f t="shared" ref="BS42:DB42" ca="1" si="32">+BR42+BR42*$B$34*$B$2+BR42*$B$35*BS28</f>
        <v>133.25587429605321</v>
      </c>
      <c r="BT42">
        <f t="shared" ca="1" si="32"/>
        <v>133.37941955300511</v>
      </c>
      <c r="BU42">
        <f t="shared" ca="1" si="32"/>
        <v>133.73943744919379</v>
      </c>
      <c r="BV42">
        <f t="shared" ca="1" si="32"/>
        <v>133.58208663663137</v>
      </c>
      <c r="BW42">
        <f t="shared" ca="1" si="32"/>
        <v>133.29745650521994</v>
      </c>
      <c r="BX42">
        <f t="shared" ca="1" si="32"/>
        <v>133.09821340763179</v>
      </c>
      <c r="BY42">
        <f t="shared" ca="1" si="32"/>
        <v>133.3164567278989</v>
      </c>
      <c r="BZ42">
        <f t="shared" ca="1" si="32"/>
        <v>133.67456706700108</v>
      </c>
      <c r="CA42">
        <f t="shared" ca="1" si="32"/>
        <v>134.01722150924721</v>
      </c>
      <c r="CB42">
        <f t="shared" ca="1" si="32"/>
        <v>133.96917157923519</v>
      </c>
      <c r="CC42">
        <f t="shared" ca="1" si="32"/>
        <v>133.71991131956412</v>
      </c>
      <c r="CD42">
        <f t="shared" ca="1" si="32"/>
        <v>133.7909286968781</v>
      </c>
      <c r="CE42">
        <f t="shared" ca="1" si="32"/>
        <v>133.64593270716574</v>
      </c>
      <c r="CF42">
        <f t="shared" ca="1" si="32"/>
        <v>133.50735369999859</v>
      </c>
      <c r="CG42">
        <f t="shared" ca="1" si="32"/>
        <v>133.31904695910958</v>
      </c>
      <c r="CH42">
        <f t="shared" ca="1" si="32"/>
        <v>133.7132419484565</v>
      </c>
      <c r="CI42">
        <f t="shared" ca="1" si="32"/>
        <v>133.79858213876665</v>
      </c>
      <c r="CJ42">
        <f t="shared" ca="1" si="32"/>
        <v>133.92818307529245</v>
      </c>
      <c r="CK42">
        <f t="shared" ca="1" si="32"/>
        <v>134.0304415215119</v>
      </c>
      <c r="CL42">
        <f t="shared" ca="1" si="32"/>
        <v>133.8023758620572</v>
      </c>
      <c r="CM42">
        <f t="shared" ca="1" si="32"/>
        <v>133.93263415556626</v>
      </c>
      <c r="CN42">
        <f t="shared" ca="1" si="32"/>
        <v>134.07539202284713</v>
      </c>
      <c r="CO42">
        <f t="shared" ca="1" si="32"/>
        <v>133.64183982819839</v>
      </c>
      <c r="CP42">
        <f t="shared" ca="1" si="32"/>
        <v>133.29517426347309</v>
      </c>
      <c r="CQ42">
        <f t="shared" ca="1" si="32"/>
        <v>133.53954194558185</v>
      </c>
      <c r="CR42">
        <f t="shared" ca="1" si="32"/>
        <v>132.97946602691854</v>
      </c>
      <c r="CS42">
        <f t="shared" ca="1" si="32"/>
        <v>132.92502307147322</v>
      </c>
      <c r="CT42">
        <f t="shared" ca="1" si="32"/>
        <v>133.202156123772</v>
      </c>
      <c r="CU42">
        <f t="shared" ca="1" si="32"/>
        <v>133.34744350823507</v>
      </c>
      <c r="CV42">
        <f t="shared" ca="1" si="32"/>
        <v>133.40317871072983</v>
      </c>
      <c r="CW42">
        <f t="shared" ca="1" si="32"/>
        <v>133.49075089435445</v>
      </c>
      <c r="CX42">
        <f t="shared" ca="1" si="32"/>
        <v>133.84517382570152</v>
      </c>
      <c r="CY42">
        <f t="shared" ca="1" si="32"/>
        <v>134.065602057099</v>
      </c>
      <c r="CZ42">
        <f t="shared" ca="1" si="32"/>
        <v>134.02416542284644</v>
      </c>
      <c r="DA42">
        <f t="shared" ca="1" si="32"/>
        <v>134.09853066429363</v>
      </c>
      <c r="DB42">
        <f t="shared" ca="1" si="32"/>
        <v>134.19498110759341</v>
      </c>
    </row>
    <row r="44" spans="1:106">
      <c r="E44" t="s">
        <v>21</v>
      </c>
      <c r="F44" s="18">
        <f>+AVERAGE(F33:F42)</f>
        <v>139</v>
      </c>
      <c r="G44" s="18">
        <f t="shared" ref="G44:BR44" ca="1" si="33">+AVERAGE(G33:G42)</f>
        <v>138.90250285100575</v>
      </c>
      <c r="H44" s="18">
        <f t="shared" ca="1" si="33"/>
        <v>138.75714908606875</v>
      </c>
      <c r="I44" s="18">
        <f t="shared" ca="1" si="33"/>
        <v>138.92248899281219</v>
      </c>
      <c r="J44" s="18">
        <f t="shared" ca="1" si="33"/>
        <v>138.94931076155856</v>
      </c>
      <c r="K44" s="18">
        <f t="shared" ca="1" si="33"/>
        <v>138.92677320650063</v>
      </c>
      <c r="L44" s="18">
        <f t="shared" ca="1" si="33"/>
        <v>139.0718779192309</v>
      </c>
      <c r="M44" s="18">
        <f t="shared" ca="1" si="33"/>
        <v>139.19237151401481</v>
      </c>
      <c r="N44" s="18">
        <f t="shared" ca="1" si="33"/>
        <v>139.13852764366337</v>
      </c>
      <c r="O44" s="18">
        <f t="shared" ca="1" si="33"/>
        <v>139.19517874311046</v>
      </c>
      <c r="P44" s="18">
        <f t="shared" ca="1" si="33"/>
        <v>139.25371257967296</v>
      </c>
      <c r="Q44" s="18">
        <f t="shared" ca="1" si="33"/>
        <v>139.19426353518659</v>
      </c>
      <c r="R44" s="18">
        <f t="shared" ca="1" si="33"/>
        <v>139.11152317059791</v>
      </c>
      <c r="S44" s="18">
        <f t="shared" ca="1" si="33"/>
        <v>138.99034827010209</v>
      </c>
      <c r="T44" s="18">
        <f t="shared" ca="1" si="33"/>
        <v>138.98755141905627</v>
      </c>
      <c r="U44" s="18">
        <f t="shared" ca="1" si="33"/>
        <v>139.05024637065478</v>
      </c>
      <c r="V44" s="18">
        <f t="shared" ca="1" si="33"/>
        <v>138.88192739959169</v>
      </c>
      <c r="W44" s="18">
        <f t="shared" ca="1" si="33"/>
        <v>138.87791847051545</v>
      </c>
      <c r="X44" s="18">
        <f t="shared" ca="1" si="33"/>
        <v>138.80663428953716</v>
      </c>
      <c r="Y44" s="18">
        <f t="shared" ca="1" si="33"/>
        <v>138.75765029604719</v>
      </c>
      <c r="Z44" s="18">
        <f t="shared" ca="1" si="33"/>
        <v>138.84151999184414</v>
      </c>
      <c r="AA44" s="18">
        <f t="shared" ca="1" si="33"/>
        <v>138.87551995284559</v>
      </c>
      <c r="AB44" s="18">
        <f t="shared" ca="1" si="33"/>
        <v>138.95024201374991</v>
      </c>
      <c r="AC44" s="18">
        <f t="shared" ca="1" si="33"/>
        <v>138.87590533920542</v>
      </c>
      <c r="AD44" s="18">
        <f t="shared" ca="1" si="33"/>
        <v>138.90771920416677</v>
      </c>
      <c r="AE44" s="18">
        <f t="shared" ca="1" si="33"/>
        <v>138.86153262032991</v>
      </c>
      <c r="AF44" s="18">
        <f t="shared" ca="1" si="33"/>
        <v>138.75770795193921</v>
      </c>
      <c r="AG44" s="18">
        <f t="shared" ca="1" si="33"/>
        <v>138.60110644896235</v>
      </c>
      <c r="AH44" s="18">
        <f t="shared" ca="1" si="33"/>
        <v>138.57530380270245</v>
      </c>
      <c r="AI44" s="18">
        <f t="shared" ca="1" si="33"/>
        <v>138.61792384736825</v>
      </c>
      <c r="AJ44" s="18">
        <f t="shared" ca="1" si="33"/>
        <v>138.62020833597279</v>
      </c>
      <c r="AK44" s="18">
        <f t="shared" ca="1" si="33"/>
        <v>138.70644048101087</v>
      </c>
      <c r="AL44" s="18">
        <f t="shared" ca="1" si="33"/>
        <v>138.6940776363632</v>
      </c>
      <c r="AM44" s="18">
        <f t="shared" ca="1" si="33"/>
        <v>138.75936471201473</v>
      </c>
      <c r="AN44" s="18">
        <f t="shared" ca="1" si="33"/>
        <v>138.67448467972724</v>
      </c>
      <c r="AO44" s="18">
        <f t="shared" ca="1" si="33"/>
        <v>138.74553425574209</v>
      </c>
      <c r="AP44" s="18">
        <f t="shared" ca="1" si="33"/>
        <v>138.76705905341061</v>
      </c>
      <c r="AQ44" s="18">
        <f t="shared" ca="1" si="33"/>
        <v>138.69293576378476</v>
      </c>
      <c r="AR44" s="18">
        <f t="shared" ca="1" si="33"/>
        <v>138.64294943218493</v>
      </c>
      <c r="AS44" s="18">
        <f t="shared" ca="1" si="33"/>
        <v>138.61172042107628</v>
      </c>
      <c r="AT44" s="18">
        <f t="shared" ca="1" si="33"/>
        <v>138.61337537189999</v>
      </c>
      <c r="AU44" s="18">
        <f t="shared" ca="1" si="33"/>
        <v>138.62921974058384</v>
      </c>
      <c r="AV44" s="18">
        <f t="shared" ca="1" si="33"/>
        <v>138.62823590815077</v>
      </c>
      <c r="AW44" s="18">
        <f t="shared" ca="1" si="33"/>
        <v>138.58686285062001</v>
      </c>
      <c r="AX44" s="18">
        <f t="shared" ca="1" si="33"/>
        <v>138.46143200887741</v>
      </c>
      <c r="AY44" s="18">
        <f t="shared" ca="1" si="33"/>
        <v>138.48021467649065</v>
      </c>
      <c r="AZ44" s="18">
        <f t="shared" ca="1" si="33"/>
        <v>138.46537321116091</v>
      </c>
      <c r="BA44" s="18">
        <f t="shared" ca="1" si="33"/>
        <v>138.32402875273638</v>
      </c>
      <c r="BB44" s="18">
        <f t="shared" ca="1" si="33"/>
        <v>138.2801817867973</v>
      </c>
      <c r="BC44" s="18">
        <f t="shared" ca="1" si="33"/>
        <v>138.2526614462131</v>
      </c>
      <c r="BD44" s="18">
        <f t="shared" ca="1" si="33"/>
        <v>138.25333849868915</v>
      </c>
      <c r="BE44" s="18">
        <f t="shared" ca="1" si="33"/>
        <v>138.15124270231462</v>
      </c>
      <c r="BF44" s="18">
        <f t="shared" ca="1" si="33"/>
        <v>138.09576469838029</v>
      </c>
      <c r="BG44" s="18">
        <f t="shared" ca="1" si="33"/>
        <v>138.07726463719237</v>
      </c>
      <c r="BH44" s="18">
        <f t="shared" ca="1" si="33"/>
        <v>137.93772157118963</v>
      </c>
      <c r="BI44" s="18">
        <f t="shared" ca="1" si="33"/>
        <v>137.88856177404506</v>
      </c>
      <c r="BJ44" s="18">
        <f t="shared" ca="1" si="33"/>
        <v>137.92632971061118</v>
      </c>
      <c r="BK44" s="18">
        <f t="shared" ca="1" si="33"/>
        <v>137.98118365443443</v>
      </c>
      <c r="BL44" s="18">
        <f t="shared" ca="1" si="33"/>
        <v>138.00306935799284</v>
      </c>
      <c r="BM44" s="18">
        <f t="shared" ca="1" si="33"/>
        <v>137.87535943181533</v>
      </c>
      <c r="BN44" s="18">
        <f t="shared" ca="1" si="33"/>
        <v>138.0007968215707</v>
      </c>
      <c r="BO44" s="18">
        <f t="shared" ca="1" si="33"/>
        <v>137.91153517689943</v>
      </c>
      <c r="BP44" s="18">
        <f t="shared" ca="1" si="33"/>
        <v>137.86568631891765</v>
      </c>
      <c r="BQ44" s="18">
        <f t="shared" ca="1" si="33"/>
        <v>137.86779406660452</v>
      </c>
      <c r="BR44" s="18">
        <f t="shared" ca="1" si="33"/>
        <v>137.9001749126742</v>
      </c>
      <c r="BS44" s="18">
        <f t="shared" ref="BS44:DB44" ca="1" si="34">+AVERAGE(BS33:BS42)</f>
        <v>137.85268471207084</v>
      </c>
      <c r="BT44" s="18">
        <f t="shared" ca="1" si="34"/>
        <v>138.03051400806686</v>
      </c>
      <c r="BU44" s="18">
        <f t="shared" ca="1" si="34"/>
        <v>138.02339958599555</v>
      </c>
      <c r="BV44" s="18">
        <f t="shared" ca="1" si="34"/>
        <v>138.06260220516003</v>
      </c>
      <c r="BW44" s="18">
        <f t="shared" ca="1" si="34"/>
        <v>138.05509075811841</v>
      </c>
      <c r="BX44" s="18">
        <f t="shared" ca="1" si="34"/>
        <v>137.95000393184031</v>
      </c>
      <c r="BY44" s="18">
        <f t="shared" ca="1" si="34"/>
        <v>137.95890488291468</v>
      </c>
      <c r="BZ44" s="18">
        <f t="shared" ca="1" si="34"/>
        <v>137.94696902535333</v>
      </c>
      <c r="CA44" s="18">
        <f t="shared" ca="1" si="34"/>
        <v>137.89175726143085</v>
      </c>
      <c r="CB44" s="18">
        <f t="shared" ca="1" si="34"/>
        <v>137.85645754503238</v>
      </c>
      <c r="CC44" s="18">
        <f t="shared" ca="1" si="34"/>
        <v>137.87153029192083</v>
      </c>
      <c r="CD44" s="18">
        <f t="shared" ca="1" si="34"/>
        <v>137.80126101288459</v>
      </c>
      <c r="CE44" s="18">
        <f t="shared" ca="1" si="34"/>
        <v>137.76768427528279</v>
      </c>
      <c r="CF44" s="18">
        <f t="shared" ca="1" si="34"/>
        <v>137.80634973135676</v>
      </c>
      <c r="CG44" s="18">
        <f t="shared" ca="1" si="34"/>
        <v>137.78323030456517</v>
      </c>
      <c r="CH44" s="18">
        <f t="shared" ca="1" si="34"/>
        <v>137.92787496829641</v>
      </c>
      <c r="CI44" s="18">
        <f t="shared" ca="1" si="34"/>
        <v>138.01333769734146</v>
      </c>
      <c r="CJ44" s="18">
        <f t="shared" ca="1" si="34"/>
        <v>137.94737172265746</v>
      </c>
      <c r="CK44" s="18">
        <f t="shared" ca="1" si="34"/>
        <v>138.03173219779504</v>
      </c>
      <c r="CL44" s="18">
        <f t="shared" ca="1" si="34"/>
        <v>138.07598632138871</v>
      </c>
      <c r="CM44" s="18">
        <f t="shared" ca="1" si="34"/>
        <v>138.10748585580293</v>
      </c>
      <c r="CN44" s="18">
        <f t="shared" ca="1" si="34"/>
        <v>138.14274009694927</v>
      </c>
      <c r="CO44" s="18">
        <f t="shared" ca="1" si="34"/>
        <v>138.16004156489117</v>
      </c>
      <c r="CP44" s="18">
        <f t="shared" ca="1" si="34"/>
        <v>138.09493542656114</v>
      </c>
      <c r="CQ44" s="18">
        <f t="shared" ca="1" si="34"/>
        <v>138.11247080672993</v>
      </c>
      <c r="CR44" s="18">
        <f t="shared" ca="1" si="34"/>
        <v>138.02296521863872</v>
      </c>
      <c r="CS44" s="18">
        <f t="shared" ca="1" si="34"/>
        <v>138.03700509623349</v>
      </c>
      <c r="CT44" s="18">
        <f t="shared" ca="1" si="34"/>
        <v>137.84329205863807</v>
      </c>
      <c r="CU44" s="18">
        <f t="shared" ca="1" si="34"/>
        <v>137.86443567298579</v>
      </c>
      <c r="CV44" s="18">
        <f t="shared" ca="1" si="34"/>
        <v>137.98044663045852</v>
      </c>
      <c r="CW44" s="18">
        <f t="shared" ca="1" si="34"/>
        <v>137.95726313417316</v>
      </c>
      <c r="CX44" s="18">
        <f t="shared" ca="1" si="34"/>
        <v>137.97917204570487</v>
      </c>
      <c r="CY44" s="18">
        <f t="shared" ca="1" si="34"/>
        <v>137.809851446202</v>
      </c>
      <c r="CZ44" s="18">
        <f t="shared" ca="1" si="34"/>
        <v>137.78025434993438</v>
      </c>
      <c r="DA44" s="18">
        <f t="shared" ca="1" si="34"/>
        <v>137.77282384998881</v>
      </c>
      <c r="DB44" s="18">
        <f t="shared" ca="1" si="34"/>
        <v>137.73693114904808</v>
      </c>
    </row>
    <row r="45" spans="1:106">
      <c r="E45" t="s">
        <v>25</v>
      </c>
      <c r="F45" s="2">
        <f>+F44+_xlfn.STDEV.S(F33:F42)</f>
        <v>139</v>
      </c>
      <c r="G45" s="2">
        <f t="shared" ref="G45:BR45" ca="1" si="35">+G44+_xlfn.STDEV.S(G33:G42)</f>
        <v>139.17805580105198</v>
      </c>
      <c r="H45" s="2">
        <f t="shared" ca="1" si="35"/>
        <v>139.01816820381674</v>
      </c>
      <c r="I45" s="2">
        <f t="shared" ca="1" si="35"/>
        <v>139.31670904081105</v>
      </c>
      <c r="J45" s="2">
        <f t="shared" ca="1" si="35"/>
        <v>139.51403108706032</v>
      </c>
      <c r="K45" s="2">
        <f t="shared" ca="1" si="35"/>
        <v>139.57726356621376</v>
      </c>
      <c r="L45" s="2">
        <f t="shared" ca="1" si="35"/>
        <v>139.71712728414167</v>
      </c>
      <c r="M45" s="2">
        <f t="shared" ca="1" si="35"/>
        <v>139.92409063927724</v>
      </c>
      <c r="N45" s="2">
        <f t="shared" ca="1" si="35"/>
        <v>139.84907735970734</v>
      </c>
      <c r="O45" s="2">
        <f t="shared" ca="1" si="35"/>
        <v>139.89791728614253</v>
      </c>
      <c r="P45" s="2">
        <f t="shared" ca="1" si="35"/>
        <v>140.19437907874561</v>
      </c>
      <c r="Q45" s="2">
        <f t="shared" ca="1" si="35"/>
        <v>140.23462328827165</v>
      </c>
      <c r="R45" s="2">
        <f t="shared" ca="1" si="35"/>
        <v>140.3040022196887</v>
      </c>
      <c r="S45" s="2">
        <f t="shared" ca="1" si="35"/>
        <v>140.23404821382368</v>
      </c>
      <c r="T45" s="2">
        <f t="shared" ca="1" si="35"/>
        <v>140.3326386914465</v>
      </c>
      <c r="U45" s="2">
        <f t="shared" ca="1" si="35"/>
        <v>140.38965519168369</v>
      </c>
      <c r="V45" s="2">
        <f t="shared" ca="1" si="35"/>
        <v>140.18666899965356</v>
      </c>
      <c r="W45" s="2">
        <f t="shared" ca="1" si="35"/>
        <v>140.17261510969598</v>
      </c>
      <c r="X45" s="2">
        <f t="shared" ca="1" si="35"/>
        <v>140.15217288990362</v>
      </c>
      <c r="Y45" s="2">
        <f t="shared" ca="1" si="35"/>
        <v>140.13666634835286</v>
      </c>
      <c r="Z45" s="2">
        <f t="shared" ca="1" si="35"/>
        <v>140.20392434963134</v>
      </c>
      <c r="AA45" s="2">
        <f t="shared" ca="1" si="35"/>
        <v>140.3747387900452</v>
      </c>
      <c r="AB45" s="2">
        <f t="shared" ca="1" si="35"/>
        <v>140.43582863447557</v>
      </c>
      <c r="AC45" s="2">
        <f t="shared" ca="1" si="35"/>
        <v>140.27272556458868</v>
      </c>
      <c r="AD45" s="2">
        <f t="shared" ca="1" si="35"/>
        <v>140.36057323009723</v>
      </c>
      <c r="AE45" s="2">
        <f t="shared" ca="1" si="35"/>
        <v>140.28280288206687</v>
      </c>
      <c r="AF45" s="2">
        <f t="shared" ca="1" si="35"/>
        <v>140.20207525252295</v>
      </c>
      <c r="AG45" s="2">
        <f t="shared" ca="1" si="35"/>
        <v>140.02091517377625</v>
      </c>
      <c r="AH45" s="2">
        <f t="shared" ca="1" si="35"/>
        <v>140.02528126387276</v>
      </c>
      <c r="AI45" s="2">
        <f t="shared" ca="1" si="35"/>
        <v>140.25939658689421</v>
      </c>
      <c r="AJ45" s="2">
        <f t="shared" ca="1" si="35"/>
        <v>140.35155877637217</v>
      </c>
      <c r="AK45" s="2">
        <f t="shared" ca="1" si="35"/>
        <v>140.57092168942324</v>
      </c>
      <c r="AL45" s="2">
        <f t="shared" ca="1" si="35"/>
        <v>140.47920281832555</v>
      </c>
      <c r="AM45" s="2">
        <f t="shared" ca="1" si="35"/>
        <v>140.64120148891107</v>
      </c>
      <c r="AN45" s="2">
        <f t="shared" ca="1" si="35"/>
        <v>140.62630539073541</v>
      </c>
      <c r="AO45" s="2">
        <f t="shared" ca="1" si="35"/>
        <v>140.68686341935307</v>
      </c>
      <c r="AP45" s="2">
        <f t="shared" ca="1" si="35"/>
        <v>140.73945869613559</v>
      </c>
      <c r="AQ45" s="2">
        <f t="shared" ca="1" si="35"/>
        <v>140.7439915634495</v>
      </c>
      <c r="AR45" s="2">
        <f t="shared" ca="1" si="35"/>
        <v>140.67169840038326</v>
      </c>
      <c r="AS45" s="2">
        <f t="shared" ca="1" si="35"/>
        <v>140.51403084223548</v>
      </c>
      <c r="AT45" s="2">
        <f t="shared" ca="1" si="35"/>
        <v>140.53335911577284</v>
      </c>
      <c r="AU45" s="2">
        <f t="shared" ca="1" si="35"/>
        <v>140.54218520078189</v>
      </c>
      <c r="AV45" s="2">
        <f t="shared" ca="1" si="35"/>
        <v>140.56291143451998</v>
      </c>
      <c r="AW45" s="2">
        <f t="shared" ca="1" si="35"/>
        <v>140.51875689334287</v>
      </c>
      <c r="AX45" s="2">
        <f t="shared" ca="1" si="35"/>
        <v>140.40643376199887</v>
      </c>
      <c r="AY45" s="2">
        <f t="shared" ca="1" si="35"/>
        <v>140.45775623873934</v>
      </c>
      <c r="AZ45" s="2">
        <f t="shared" ca="1" si="35"/>
        <v>140.61130481098303</v>
      </c>
      <c r="BA45" s="2">
        <f t="shared" ca="1" si="35"/>
        <v>140.5942139409301</v>
      </c>
      <c r="BB45" s="2">
        <f t="shared" ca="1" si="35"/>
        <v>140.46369636442552</v>
      </c>
      <c r="BC45" s="2">
        <f t="shared" ca="1" si="35"/>
        <v>140.4102437372631</v>
      </c>
      <c r="BD45" s="2">
        <f t="shared" ca="1" si="35"/>
        <v>140.48184131083198</v>
      </c>
      <c r="BE45" s="2">
        <f t="shared" ca="1" si="35"/>
        <v>140.33855092334196</v>
      </c>
      <c r="BF45" s="2">
        <f t="shared" ca="1" si="35"/>
        <v>140.17468528813239</v>
      </c>
      <c r="BG45" s="2">
        <f t="shared" ca="1" si="35"/>
        <v>140.16122360057696</v>
      </c>
      <c r="BH45" s="2">
        <f t="shared" ca="1" si="35"/>
        <v>139.99764224635064</v>
      </c>
      <c r="BI45" s="2">
        <f t="shared" ca="1" si="35"/>
        <v>139.89438504420633</v>
      </c>
      <c r="BJ45" s="2">
        <f t="shared" ca="1" si="35"/>
        <v>139.88931705773757</v>
      </c>
      <c r="BK45" s="2">
        <f t="shared" ca="1" si="35"/>
        <v>139.97803967201142</v>
      </c>
      <c r="BL45" s="2">
        <f t="shared" ca="1" si="35"/>
        <v>139.79627745532332</v>
      </c>
      <c r="BM45" s="2">
        <f t="shared" ca="1" si="35"/>
        <v>139.62128859954146</v>
      </c>
      <c r="BN45" s="2">
        <f t="shared" ca="1" si="35"/>
        <v>139.77638462532519</v>
      </c>
      <c r="BO45" s="2">
        <f t="shared" ca="1" si="35"/>
        <v>139.71776275983584</v>
      </c>
      <c r="BP45" s="2">
        <f t="shared" ca="1" si="35"/>
        <v>139.82930551993041</v>
      </c>
      <c r="BQ45" s="2">
        <f t="shared" ca="1" si="35"/>
        <v>139.97693915060785</v>
      </c>
      <c r="BR45" s="2">
        <f t="shared" ca="1" si="35"/>
        <v>139.89513194211082</v>
      </c>
      <c r="BS45" s="2">
        <f t="shared" ref="BS45:DB45" ca="1" si="36">+BS44+_xlfn.STDEV.S(BS33:BS42)</f>
        <v>139.76715559851792</v>
      </c>
      <c r="BT45" s="2">
        <f t="shared" ca="1" si="36"/>
        <v>139.88923118810155</v>
      </c>
      <c r="BU45" s="2">
        <f t="shared" ca="1" si="36"/>
        <v>139.79029973281826</v>
      </c>
      <c r="BV45" s="2">
        <f t="shared" ca="1" si="36"/>
        <v>139.90094789922486</v>
      </c>
      <c r="BW45" s="2">
        <f t="shared" ca="1" si="36"/>
        <v>139.94435868143609</v>
      </c>
      <c r="BX45" s="2">
        <f t="shared" ca="1" si="36"/>
        <v>139.85164196215632</v>
      </c>
      <c r="BY45" s="2">
        <f t="shared" ca="1" si="36"/>
        <v>139.75043432460336</v>
      </c>
      <c r="BZ45" s="2">
        <f t="shared" ca="1" si="36"/>
        <v>139.63817953545774</v>
      </c>
      <c r="CA45" s="2">
        <f t="shared" ca="1" si="36"/>
        <v>139.53221079546384</v>
      </c>
      <c r="CB45" s="2">
        <f t="shared" ca="1" si="36"/>
        <v>139.49520485926277</v>
      </c>
      <c r="CC45" s="2">
        <f t="shared" ca="1" si="36"/>
        <v>139.64877735476782</v>
      </c>
      <c r="CD45" s="2">
        <f t="shared" ca="1" si="36"/>
        <v>139.57990825534552</v>
      </c>
      <c r="CE45" s="2">
        <f t="shared" ca="1" si="36"/>
        <v>139.53041405038715</v>
      </c>
      <c r="CF45" s="2">
        <f t="shared" ca="1" si="36"/>
        <v>139.68820779369332</v>
      </c>
      <c r="CG45" s="2">
        <f t="shared" ca="1" si="36"/>
        <v>139.75816742517452</v>
      </c>
      <c r="CH45" s="2">
        <f t="shared" ca="1" si="36"/>
        <v>139.83435030634999</v>
      </c>
      <c r="CI45" s="2">
        <f t="shared" ca="1" si="36"/>
        <v>139.82969671761907</v>
      </c>
      <c r="CJ45" s="2">
        <f t="shared" ca="1" si="36"/>
        <v>139.72649584542253</v>
      </c>
      <c r="CK45" s="2">
        <f t="shared" ca="1" si="36"/>
        <v>139.79700234346024</v>
      </c>
      <c r="CL45" s="2">
        <f t="shared" ca="1" si="36"/>
        <v>139.85025660466329</v>
      </c>
      <c r="CM45" s="2">
        <f t="shared" ca="1" si="36"/>
        <v>139.85917484916001</v>
      </c>
      <c r="CN45" s="2">
        <f t="shared" ca="1" si="36"/>
        <v>139.86790270109992</v>
      </c>
      <c r="CO45" s="2">
        <f t="shared" ca="1" si="36"/>
        <v>140.04621712227231</v>
      </c>
      <c r="CP45" s="2">
        <f t="shared" ca="1" si="36"/>
        <v>140.06930115502121</v>
      </c>
      <c r="CQ45" s="2">
        <f t="shared" ca="1" si="36"/>
        <v>140.00093981965597</v>
      </c>
      <c r="CR45" s="2">
        <f t="shared" ca="1" si="36"/>
        <v>140.07957338055766</v>
      </c>
      <c r="CS45" s="2">
        <f t="shared" ca="1" si="36"/>
        <v>140.09330715995804</v>
      </c>
      <c r="CT45" s="2">
        <f t="shared" ca="1" si="36"/>
        <v>139.70175242286425</v>
      </c>
      <c r="CU45" s="2">
        <f t="shared" ca="1" si="36"/>
        <v>139.75317188531133</v>
      </c>
      <c r="CV45" s="2">
        <f t="shared" ca="1" si="36"/>
        <v>139.8627599263209</v>
      </c>
      <c r="CW45" s="2">
        <f t="shared" ca="1" si="36"/>
        <v>139.82860028136912</v>
      </c>
      <c r="CX45" s="2">
        <f t="shared" ca="1" si="36"/>
        <v>139.75009080298605</v>
      </c>
      <c r="CY45" s="2">
        <f t="shared" ca="1" si="36"/>
        <v>139.41315503357274</v>
      </c>
      <c r="CZ45" s="2">
        <f t="shared" ca="1" si="36"/>
        <v>139.40605806373358</v>
      </c>
      <c r="DA45" s="2">
        <f t="shared" ca="1" si="36"/>
        <v>139.42732477697186</v>
      </c>
      <c r="DB45" s="2">
        <f t="shared" ca="1" si="36"/>
        <v>139.36234483922505</v>
      </c>
    </row>
    <row r="46" spans="1:106">
      <c r="E46" t="s">
        <v>26</v>
      </c>
      <c r="F46" s="2">
        <f>+F44-_xlfn.STDEV.S(F33:F42)</f>
        <v>139</v>
      </c>
      <c r="G46" s="2">
        <f t="shared" ref="G46:BR46" ca="1" si="37">+G44-_xlfn.STDEV.S(G33:G42)</f>
        <v>138.62694990095952</v>
      </c>
      <c r="H46" s="2">
        <f t="shared" ca="1" si="37"/>
        <v>138.49612996832076</v>
      </c>
      <c r="I46" s="2">
        <f t="shared" ca="1" si="37"/>
        <v>138.52826894481333</v>
      </c>
      <c r="J46" s="2">
        <f t="shared" ca="1" si="37"/>
        <v>138.38459043605681</v>
      </c>
      <c r="K46" s="2">
        <f t="shared" ca="1" si="37"/>
        <v>138.2762828467875</v>
      </c>
      <c r="L46" s="2">
        <f t="shared" ca="1" si="37"/>
        <v>138.42662855432013</v>
      </c>
      <c r="M46" s="2">
        <f t="shared" ca="1" si="37"/>
        <v>138.46065238875238</v>
      </c>
      <c r="N46" s="2">
        <f t="shared" ca="1" si="37"/>
        <v>138.42797792761939</v>
      </c>
      <c r="O46" s="2">
        <f t="shared" ca="1" si="37"/>
        <v>138.49244020007839</v>
      </c>
      <c r="P46" s="2">
        <f t="shared" ca="1" si="37"/>
        <v>138.31304608060032</v>
      </c>
      <c r="Q46" s="2">
        <f t="shared" ca="1" si="37"/>
        <v>138.15390378210154</v>
      </c>
      <c r="R46" s="2">
        <f t="shared" ca="1" si="37"/>
        <v>137.91904412150711</v>
      </c>
      <c r="S46" s="2">
        <f t="shared" ca="1" si="37"/>
        <v>137.74664832638049</v>
      </c>
      <c r="T46" s="2">
        <f t="shared" ca="1" si="37"/>
        <v>137.64246414666604</v>
      </c>
      <c r="U46" s="2">
        <f t="shared" ca="1" si="37"/>
        <v>137.71083754962586</v>
      </c>
      <c r="V46" s="2">
        <f t="shared" ca="1" si="37"/>
        <v>137.57718579952981</v>
      </c>
      <c r="W46" s="2">
        <f t="shared" ca="1" si="37"/>
        <v>137.58322183133492</v>
      </c>
      <c r="X46" s="2">
        <f t="shared" ca="1" si="37"/>
        <v>137.46109568917069</v>
      </c>
      <c r="Y46" s="2">
        <f t="shared" ca="1" si="37"/>
        <v>137.37863424374152</v>
      </c>
      <c r="Z46" s="2">
        <f t="shared" ca="1" si="37"/>
        <v>137.47911563405694</v>
      </c>
      <c r="AA46" s="2">
        <f t="shared" ca="1" si="37"/>
        <v>137.37630111564599</v>
      </c>
      <c r="AB46" s="2">
        <f t="shared" ca="1" si="37"/>
        <v>137.46465539302426</v>
      </c>
      <c r="AC46" s="2">
        <f t="shared" ca="1" si="37"/>
        <v>137.47908511382215</v>
      </c>
      <c r="AD46" s="2">
        <f t="shared" ca="1" si="37"/>
        <v>137.4548651782363</v>
      </c>
      <c r="AE46" s="2">
        <f t="shared" ca="1" si="37"/>
        <v>137.44026235859295</v>
      </c>
      <c r="AF46" s="2">
        <f t="shared" ca="1" si="37"/>
        <v>137.31334065135547</v>
      </c>
      <c r="AG46" s="2">
        <f t="shared" ca="1" si="37"/>
        <v>137.18129772414846</v>
      </c>
      <c r="AH46" s="2">
        <f t="shared" ca="1" si="37"/>
        <v>137.12532634153214</v>
      </c>
      <c r="AI46" s="2">
        <f t="shared" ca="1" si="37"/>
        <v>136.97645110784228</v>
      </c>
      <c r="AJ46" s="2">
        <f t="shared" ca="1" si="37"/>
        <v>136.88885789557341</v>
      </c>
      <c r="AK46" s="2">
        <f t="shared" ca="1" si="37"/>
        <v>136.8419592725985</v>
      </c>
      <c r="AL46" s="2">
        <f t="shared" ca="1" si="37"/>
        <v>136.90895245440086</v>
      </c>
      <c r="AM46" s="2">
        <f t="shared" ca="1" si="37"/>
        <v>136.87752793511839</v>
      </c>
      <c r="AN46" s="2">
        <f t="shared" ca="1" si="37"/>
        <v>136.72266396871908</v>
      </c>
      <c r="AO46" s="2">
        <f t="shared" ca="1" si="37"/>
        <v>136.8042050921311</v>
      </c>
      <c r="AP46" s="2">
        <f t="shared" ca="1" si="37"/>
        <v>136.79465941068563</v>
      </c>
      <c r="AQ46" s="2">
        <f t="shared" ca="1" si="37"/>
        <v>136.64187996412002</v>
      </c>
      <c r="AR46" s="2">
        <f t="shared" ca="1" si="37"/>
        <v>136.61420046398661</v>
      </c>
      <c r="AS46" s="2">
        <f t="shared" ca="1" si="37"/>
        <v>136.70940999991709</v>
      </c>
      <c r="AT46" s="2">
        <f t="shared" ca="1" si="37"/>
        <v>136.69339162802714</v>
      </c>
      <c r="AU46" s="2">
        <f t="shared" ca="1" si="37"/>
        <v>136.71625428038578</v>
      </c>
      <c r="AV46" s="2">
        <f t="shared" ca="1" si="37"/>
        <v>136.69356038178157</v>
      </c>
      <c r="AW46" s="2">
        <f t="shared" ca="1" si="37"/>
        <v>136.65496880789715</v>
      </c>
      <c r="AX46" s="2">
        <f t="shared" ca="1" si="37"/>
        <v>136.51643025575595</v>
      </c>
      <c r="AY46" s="2">
        <f t="shared" ca="1" si="37"/>
        <v>136.50267311424196</v>
      </c>
      <c r="AZ46" s="2">
        <f t="shared" ca="1" si="37"/>
        <v>136.31944161133879</v>
      </c>
      <c r="BA46" s="2">
        <f t="shared" ca="1" si="37"/>
        <v>136.05384356454266</v>
      </c>
      <c r="BB46" s="2">
        <f t="shared" ca="1" si="37"/>
        <v>136.09666720916908</v>
      </c>
      <c r="BC46" s="2">
        <f t="shared" ca="1" si="37"/>
        <v>136.09507915516309</v>
      </c>
      <c r="BD46" s="2">
        <f t="shared" ca="1" si="37"/>
        <v>136.02483568654631</v>
      </c>
      <c r="BE46" s="2">
        <f t="shared" ca="1" si="37"/>
        <v>135.96393448128728</v>
      </c>
      <c r="BF46" s="2">
        <f t="shared" ca="1" si="37"/>
        <v>136.01684410862819</v>
      </c>
      <c r="BG46" s="2">
        <f t="shared" ca="1" si="37"/>
        <v>135.99330567380778</v>
      </c>
      <c r="BH46" s="2">
        <f t="shared" ca="1" si="37"/>
        <v>135.87780089602862</v>
      </c>
      <c r="BI46" s="2">
        <f t="shared" ca="1" si="37"/>
        <v>135.88273850388379</v>
      </c>
      <c r="BJ46" s="2">
        <f t="shared" ca="1" si="37"/>
        <v>135.9633423634848</v>
      </c>
      <c r="BK46" s="2">
        <f t="shared" ca="1" si="37"/>
        <v>135.98432763685744</v>
      </c>
      <c r="BL46" s="2">
        <f t="shared" ca="1" si="37"/>
        <v>136.20986126066236</v>
      </c>
      <c r="BM46" s="2">
        <f t="shared" ca="1" si="37"/>
        <v>136.12943026408919</v>
      </c>
      <c r="BN46" s="2">
        <f t="shared" ca="1" si="37"/>
        <v>136.22520901781621</v>
      </c>
      <c r="BO46" s="2">
        <f t="shared" ca="1" si="37"/>
        <v>136.10530759396303</v>
      </c>
      <c r="BP46" s="2">
        <f t="shared" ca="1" si="37"/>
        <v>135.90206711790489</v>
      </c>
      <c r="BQ46" s="2">
        <f t="shared" ca="1" si="37"/>
        <v>135.75864898260119</v>
      </c>
      <c r="BR46" s="2">
        <f t="shared" ca="1" si="37"/>
        <v>135.90521788323758</v>
      </c>
      <c r="BS46" s="2">
        <f t="shared" ref="BS46:DB46" ca="1" si="38">+BS44-_xlfn.STDEV.S(BS33:BS42)</f>
        <v>135.93821382562376</v>
      </c>
      <c r="BT46" s="2">
        <f t="shared" ca="1" si="38"/>
        <v>136.17179682803217</v>
      </c>
      <c r="BU46" s="2">
        <f t="shared" ca="1" si="38"/>
        <v>136.25649943917284</v>
      </c>
      <c r="BV46" s="2">
        <f t="shared" ca="1" si="38"/>
        <v>136.22425651109521</v>
      </c>
      <c r="BW46" s="2">
        <f t="shared" ca="1" si="38"/>
        <v>136.16582283480074</v>
      </c>
      <c r="BX46" s="2">
        <f t="shared" ca="1" si="38"/>
        <v>136.04836590152431</v>
      </c>
      <c r="BY46" s="2">
        <f t="shared" ca="1" si="38"/>
        <v>136.167375441226</v>
      </c>
      <c r="BZ46" s="2">
        <f t="shared" ca="1" si="38"/>
        <v>136.25575851524891</v>
      </c>
      <c r="CA46" s="2">
        <f t="shared" ca="1" si="38"/>
        <v>136.25130372739787</v>
      </c>
      <c r="CB46" s="2">
        <f t="shared" ca="1" si="38"/>
        <v>136.217710230802</v>
      </c>
      <c r="CC46" s="2">
        <f t="shared" ca="1" si="38"/>
        <v>136.09428322907385</v>
      </c>
      <c r="CD46" s="2">
        <f t="shared" ca="1" si="38"/>
        <v>136.02261377042367</v>
      </c>
      <c r="CE46" s="2">
        <f t="shared" ca="1" si="38"/>
        <v>136.00495450017843</v>
      </c>
      <c r="CF46" s="2">
        <f t="shared" ca="1" si="38"/>
        <v>135.9244916690202</v>
      </c>
      <c r="CG46" s="2">
        <f t="shared" ca="1" si="38"/>
        <v>135.80829318395581</v>
      </c>
      <c r="CH46" s="2">
        <f t="shared" ca="1" si="38"/>
        <v>136.02139963024283</v>
      </c>
      <c r="CI46" s="2">
        <f t="shared" ca="1" si="38"/>
        <v>136.19697867706384</v>
      </c>
      <c r="CJ46" s="2">
        <f t="shared" ca="1" si="38"/>
        <v>136.1682475998924</v>
      </c>
      <c r="CK46" s="2">
        <f t="shared" ca="1" si="38"/>
        <v>136.26646205212984</v>
      </c>
      <c r="CL46" s="2">
        <f t="shared" ca="1" si="38"/>
        <v>136.30171603811414</v>
      </c>
      <c r="CM46" s="2">
        <f t="shared" ca="1" si="38"/>
        <v>136.35579686244586</v>
      </c>
      <c r="CN46" s="2">
        <f t="shared" ca="1" si="38"/>
        <v>136.41757749279861</v>
      </c>
      <c r="CO46" s="2">
        <f t="shared" ca="1" si="38"/>
        <v>136.27386600751004</v>
      </c>
      <c r="CP46" s="2">
        <f t="shared" ca="1" si="38"/>
        <v>136.12056969810106</v>
      </c>
      <c r="CQ46" s="2">
        <f t="shared" ca="1" si="38"/>
        <v>136.22400179380389</v>
      </c>
      <c r="CR46" s="2">
        <f t="shared" ca="1" si="38"/>
        <v>135.96635705671977</v>
      </c>
      <c r="CS46" s="2">
        <f t="shared" ca="1" si="38"/>
        <v>135.98070303250893</v>
      </c>
      <c r="CT46" s="2">
        <f t="shared" ca="1" si="38"/>
        <v>135.98483169441189</v>
      </c>
      <c r="CU46" s="2">
        <f t="shared" ca="1" si="38"/>
        <v>135.97569946066025</v>
      </c>
      <c r="CV46" s="2">
        <f t="shared" ca="1" si="38"/>
        <v>136.09813333459613</v>
      </c>
      <c r="CW46" s="2">
        <f t="shared" ca="1" si="38"/>
        <v>136.0859259869772</v>
      </c>
      <c r="CX46" s="2">
        <f t="shared" ca="1" si="38"/>
        <v>136.20825328842369</v>
      </c>
      <c r="CY46" s="2">
        <f t="shared" ca="1" si="38"/>
        <v>136.20654785883127</v>
      </c>
      <c r="CZ46" s="2">
        <f t="shared" ca="1" si="38"/>
        <v>136.15445063613518</v>
      </c>
      <c r="DA46" s="2">
        <f t="shared" ca="1" si="38"/>
        <v>136.11832292300576</v>
      </c>
      <c r="DB46" s="2">
        <f t="shared" ca="1" si="38"/>
        <v>136.11151745887111</v>
      </c>
    </row>
    <row r="47" spans="1:106">
      <c r="F47" s="19">
        <f ca="1">+DB45*3700*100</f>
        <v>51564067.590513267</v>
      </c>
      <c r="G47" s="20">
        <f ca="1">+F47-F48</f>
        <v>134067.59051326662</v>
      </c>
    </row>
    <row r="48" spans="1:106">
      <c r="F48" s="19">
        <f>+F44*3700*100</f>
        <v>51430000</v>
      </c>
    </row>
    <row r="49" spans="6:7">
      <c r="F49" s="19">
        <f ca="1">+DB46*3700*100</f>
        <v>50361261.45978231</v>
      </c>
      <c r="G49" s="20">
        <f ca="1">+F49-F48</f>
        <v>-1068738.5402176902</v>
      </c>
    </row>
    <row r="51" spans="6:7">
      <c r="F51" s="19">
        <f>2.75*3700*100</f>
        <v>1017500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6</vt:i4>
      </vt:variant>
    </vt:vector>
  </HeadingPairs>
  <TitlesOfParts>
    <vt:vector size="8" baseType="lpstr">
      <vt:lpstr>WMT</vt:lpstr>
      <vt:lpstr>GBM</vt:lpstr>
      <vt:lpstr>Diagramm1</vt:lpstr>
      <vt:lpstr>Diagramm2</vt:lpstr>
      <vt:lpstr>Bm</vt:lpstr>
      <vt:lpstr>dBm</vt:lpstr>
      <vt:lpstr>GBMM</vt:lpstr>
      <vt:lpstr>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2020-08-20T12:30:09Z</dcterms:created>
  <dcterms:modified xsi:type="dcterms:W3CDTF">2020-08-28T16:39:52Z</dcterms:modified>
</cp:coreProperties>
</file>