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Codigos/"/>
    </mc:Choice>
  </mc:AlternateContent>
  <xr:revisionPtr revIDLastSave="0" documentId="13_ncr:1_{4464DB7D-CD70-9C4D-8174-1D46C602B4B6}" xr6:coauthVersionLast="45" xr6:coauthVersionMax="45" xr10:uidLastSave="{00000000-0000-0000-0000-000000000000}"/>
  <bookViews>
    <workbookView xWindow="780" yWindow="940" windowWidth="27640" windowHeight="15960" xr2:uid="{219894B1-EA18-CC4D-82E4-9AB8FA40A19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8" i="1" s="1"/>
  <c r="E19" i="1"/>
  <c r="E3" i="1" l="1"/>
  <c r="E21" i="1" l="1"/>
  <c r="E13" i="1"/>
  <c r="E12" i="1"/>
  <c r="E5" i="1"/>
  <c r="E15" i="1" l="1"/>
  <c r="F15" i="1" s="1"/>
</calcChain>
</file>

<file path=xl/sharedStrings.xml><?xml version="1.0" encoding="utf-8"?>
<sst xmlns="http://schemas.openxmlformats.org/spreadsheetml/2006/main" count="22" uniqueCount="20">
  <si>
    <t>Activos</t>
  </si>
  <si>
    <t>Pasivos</t>
  </si>
  <si>
    <t>r</t>
  </si>
  <si>
    <t>vol</t>
  </si>
  <si>
    <t>T</t>
  </si>
  <si>
    <t>Probabilidad Default</t>
  </si>
  <si>
    <t>N(-d2)</t>
  </si>
  <si>
    <t>d2</t>
  </si>
  <si>
    <t>d1</t>
  </si>
  <si>
    <t>N(-d1)</t>
  </si>
  <si>
    <t>LGD</t>
  </si>
  <si>
    <t>Esperado</t>
  </si>
  <si>
    <t>C</t>
  </si>
  <si>
    <t>B</t>
  </si>
  <si>
    <t>A</t>
  </si>
  <si>
    <t>Modelo de Merton</t>
  </si>
  <si>
    <t>Recuperación de cartera</t>
  </si>
  <si>
    <t>N(d2)</t>
  </si>
  <si>
    <t>N(d1)</t>
  </si>
  <si>
    <t>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</si>
</sst>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COP&quot;_-;\-* #,##0\ &quot;COP&quot;_-;_-* &quot;-&quot;\ &quot;COP&quot;_-;_-@_-"/>
    <numFmt numFmtId="164" formatCode="0.000%"/>
    <numFmt numFmtId="168" formatCode="_-* #,##0.0000\ &quot;COP&quot;_-;\-* #,##0.0000\ &quot;COP&quot;_-;_-* &quot;-&quot;\ &quot;COP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7" xfId="2" applyNumberFormat="1" applyFont="1" applyBorder="1"/>
  </cellXfs>
  <cellStyles count="3">
    <cellStyle name="Prozent" xfId="1" builtinId="5"/>
    <cellStyle name="Standard" xfId="0" builtinId="0"/>
    <cellStyle name="Währung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1FC6-AF34-5D41-8500-2C27A96EFA90}">
  <dimension ref="A1:G21"/>
  <sheetViews>
    <sheetView tabSelected="1" zoomScale="200" zoomScaleNormal="200" workbookViewId="0">
      <selection activeCell="E15" sqref="E15"/>
    </sheetView>
  </sheetViews>
  <sheetFormatPr baseColWidth="10" defaultRowHeight="16" x14ac:dyDescent="0.2"/>
  <cols>
    <col min="4" max="4" width="21.83203125" customWidth="1"/>
    <col min="5" max="5" width="15.33203125" bestFit="1" customWidth="1"/>
    <col min="7" max="7" width="21.1640625" bestFit="1" customWidth="1"/>
  </cols>
  <sheetData>
    <row r="1" spans="1:7" ht="17" thickBot="1" x14ac:dyDescent="0.25"/>
    <row r="2" spans="1:7" ht="17" thickBot="1" x14ac:dyDescent="0.25">
      <c r="A2" s="1"/>
      <c r="B2" s="12" t="s">
        <v>15</v>
      </c>
      <c r="C2" s="13"/>
      <c r="D2" s="13"/>
      <c r="E2" s="14"/>
      <c r="F2" s="2"/>
      <c r="G2" s="3"/>
    </row>
    <row r="3" spans="1:7" x14ac:dyDescent="0.2">
      <c r="A3" s="4"/>
      <c r="B3" s="5"/>
      <c r="C3" s="5"/>
      <c r="D3" s="5" t="s">
        <v>7</v>
      </c>
      <c r="E3" s="5">
        <f>+(LOG(B4/B5)+(B6-0.5*B7^2)*B8)/(SQRT(B7)*B8)</f>
        <v>0.12560610312258547</v>
      </c>
      <c r="F3" s="5"/>
      <c r="G3" s="6"/>
    </row>
    <row r="4" spans="1:7" x14ac:dyDescent="0.2">
      <c r="A4" s="4" t="s">
        <v>0</v>
      </c>
      <c r="B4" s="5">
        <v>16000</v>
      </c>
      <c r="C4" s="5"/>
      <c r="D4" s="5" t="s">
        <v>6</v>
      </c>
      <c r="E4" s="5"/>
      <c r="F4" s="5"/>
      <c r="G4" s="6"/>
    </row>
    <row r="5" spans="1:7" x14ac:dyDescent="0.2">
      <c r="A5" s="4" t="s">
        <v>1</v>
      </c>
      <c r="B5" s="5">
        <v>17000</v>
      </c>
      <c r="C5" s="5"/>
      <c r="D5" s="5" t="s">
        <v>5</v>
      </c>
      <c r="E5" s="7">
        <f>+_xlfn.NORM.S.DIST(-E3,TRUE)</f>
        <v>0.45002186581470988</v>
      </c>
      <c r="F5" s="5" t="s">
        <v>12</v>
      </c>
      <c r="G5" s="6"/>
    </row>
    <row r="6" spans="1:7" x14ac:dyDescent="0.2">
      <c r="A6" s="4" t="s">
        <v>2</v>
      </c>
      <c r="B6" s="8">
        <v>7.0000000000000007E-2</v>
      </c>
      <c r="C6" s="5"/>
      <c r="D6" s="5"/>
      <c r="E6" s="8">
        <v>0.2</v>
      </c>
      <c r="F6" s="5" t="s">
        <v>13</v>
      </c>
      <c r="G6" s="6"/>
    </row>
    <row r="7" spans="1:7" x14ac:dyDescent="0.2">
      <c r="A7" s="4" t="s">
        <v>3</v>
      </c>
      <c r="B7" s="8">
        <v>0.17</v>
      </c>
      <c r="C7" s="5"/>
      <c r="D7" s="5"/>
      <c r="E7" s="8">
        <v>0.1</v>
      </c>
      <c r="F7" s="5" t="s">
        <v>14</v>
      </c>
      <c r="G7" s="6"/>
    </row>
    <row r="8" spans="1:7" x14ac:dyDescent="0.2">
      <c r="A8" s="4" t="s">
        <v>4</v>
      </c>
      <c r="B8" s="5">
        <v>7</v>
      </c>
      <c r="C8" s="5"/>
      <c r="D8" s="5"/>
      <c r="E8" s="5"/>
      <c r="F8" s="5"/>
      <c r="G8" s="6"/>
    </row>
    <row r="9" spans="1:7" x14ac:dyDescent="0.2">
      <c r="A9" s="4"/>
      <c r="B9" s="5"/>
      <c r="C9" s="5"/>
      <c r="D9" s="5" t="s">
        <v>8</v>
      </c>
      <c r="E9" s="5">
        <f>+(LOG(B4/B5)+(B6+0.5*B7^2)*B8)/(SQRT(B8)*B7)</f>
        <v>1.2557782045312924</v>
      </c>
      <c r="F9" s="5"/>
      <c r="G9" s="6"/>
    </row>
    <row r="10" spans="1:7" x14ac:dyDescent="0.2">
      <c r="A10" s="4"/>
      <c r="B10" s="5"/>
      <c r="C10" s="5"/>
      <c r="D10" s="5" t="s">
        <v>7</v>
      </c>
      <c r="E10" s="5">
        <f>+(LOG(B4/B5)+(B6-0.5*B7^2)*B8)/(SQRT(B8)*B7)</f>
        <v>0.80600048165031224</v>
      </c>
      <c r="F10" s="5"/>
      <c r="G10" s="6"/>
    </row>
    <row r="11" spans="1:7" x14ac:dyDescent="0.2">
      <c r="A11" s="4"/>
      <c r="B11" s="5"/>
      <c r="C11" s="5"/>
      <c r="D11" s="5"/>
      <c r="E11" s="5"/>
      <c r="F11" s="5"/>
      <c r="G11" s="6"/>
    </row>
    <row r="12" spans="1:7" x14ac:dyDescent="0.2">
      <c r="A12" s="4"/>
      <c r="B12" s="5"/>
      <c r="C12" s="5"/>
      <c r="D12" s="5" t="s">
        <v>9</v>
      </c>
      <c r="E12" s="5">
        <f>+_xlfn.NORM.S.DIST(-E9,TRUE)</f>
        <v>0.10459819796493194</v>
      </c>
      <c r="F12" s="5"/>
      <c r="G12" s="6"/>
    </row>
    <row r="13" spans="1:7" x14ac:dyDescent="0.2">
      <c r="A13" s="4"/>
      <c r="B13" s="5"/>
      <c r="C13" s="5"/>
      <c r="D13" s="5" t="s">
        <v>6</v>
      </c>
      <c r="E13" s="5">
        <f>+_xlfn.NORM.S.DIST(-E10,TRUE)</f>
        <v>0.21012128569070257</v>
      </c>
      <c r="F13" s="5"/>
      <c r="G13" s="6"/>
    </row>
    <row r="14" spans="1:7" x14ac:dyDescent="0.2">
      <c r="A14" s="4"/>
      <c r="B14" s="5"/>
      <c r="C14" s="5"/>
      <c r="D14" s="5"/>
      <c r="E14" s="5"/>
      <c r="F14" s="5"/>
      <c r="G14" s="6"/>
    </row>
    <row r="15" spans="1:7" ht="17" thickBot="1" x14ac:dyDescent="0.25">
      <c r="A15" s="9"/>
      <c r="B15" s="10"/>
      <c r="C15" s="10" t="s">
        <v>10</v>
      </c>
      <c r="D15" s="10" t="s">
        <v>11</v>
      </c>
      <c r="E15" s="15">
        <f>+B5*E13-B4*EXP(-B8*B6)*E12</f>
        <v>2546.7879870228398</v>
      </c>
      <c r="F15" s="10">
        <f>+E15-B5</f>
        <v>-14453.212012977161</v>
      </c>
      <c r="G15" s="11" t="s">
        <v>16</v>
      </c>
    </row>
    <row r="18" spans="4:5" x14ac:dyDescent="0.2">
      <c r="D18" t="s">
        <v>17</v>
      </c>
      <c r="E18">
        <f>+_xlfn.NORM.S.DIST(E10,TRUE)</f>
        <v>0.78987871430929746</v>
      </c>
    </row>
    <row r="19" spans="4:5" x14ac:dyDescent="0.2">
      <c r="D19" t="s">
        <v>18</v>
      </c>
      <c r="E19">
        <f>+_xlfn.NORM.S.DIST(E9,TRUE)</f>
        <v>0.89540180203506803</v>
      </c>
    </row>
    <row r="21" spans="4:5" x14ac:dyDescent="0.2">
      <c r="D21" t="s">
        <v>19</v>
      </c>
      <c r="E21">
        <f>+B4*E19-B5*E18</f>
        <v>898.4906893030311</v>
      </c>
    </row>
  </sheetData>
  <mergeCells count="1">
    <mergeCell ref="B2:E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2020-11-10T14:07:40Z</dcterms:created>
  <dcterms:modified xsi:type="dcterms:W3CDTF">2020-11-23T11:57:32Z</dcterms:modified>
</cp:coreProperties>
</file>