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F7D4473E-5E87-7749-97DD-98608FB25FCB}" xr6:coauthVersionLast="45" xr6:coauthVersionMax="45" xr10:uidLastSave="{00000000-0000-0000-0000-000000000000}"/>
  <bookViews>
    <workbookView xWindow="680" yWindow="940" windowWidth="27840" windowHeight="16040" activeTab="7" xr2:uid="{00000000-000D-0000-FFFF-FFFF00000000}"/>
  </bookViews>
  <sheets>
    <sheet name="Diagramm1" sheetId="2" r:id="rId1"/>
    <sheet name="Diagramm2" sheetId="3" r:id="rId2"/>
    <sheet name="TIF" sheetId="1" r:id="rId3"/>
    <sheet name="Bm" sheetId="5" r:id="rId4"/>
    <sheet name="dBm" sheetId="6" r:id="rId5"/>
    <sheet name="GMBB" sheetId="7" r:id="rId6"/>
    <sheet name="EV" sheetId="8" r:id="rId7"/>
    <sheet name="GB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4" l="1"/>
  <c r="E50" i="4"/>
  <c r="B36" i="4"/>
  <c r="E48" i="4"/>
  <c r="E47" i="4"/>
  <c r="E46" i="4"/>
  <c r="E36" i="4"/>
  <c r="E37" i="4"/>
  <c r="E38" i="4" s="1"/>
  <c r="E39" i="4" s="1"/>
  <c r="E40" i="4" s="1"/>
  <c r="E41" i="4" s="1"/>
  <c r="E42" i="4" s="1"/>
  <c r="E43" i="4" s="1"/>
  <c r="E35" i="4"/>
  <c r="E34" i="4"/>
  <c r="G33" i="4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BA33" i="4" s="1"/>
  <c r="BB33" i="4" s="1"/>
  <c r="BC33" i="4" s="1"/>
  <c r="BD33" i="4" s="1"/>
  <c r="BE33" i="4" s="1"/>
  <c r="BF33" i="4" s="1"/>
  <c r="BG33" i="4" s="1"/>
  <c r="BH33" i="4" s="1"/>
  <c r="BI33" i="4" s="1"/>
  <c r="BJ33" i="4" s="1"/>
  <c r="BK33" i="4" s="1"/>
  <c r="BL33" i="4" s="1"/>
  <c r="BM33" i="4" s="1"/>
  <c r="BN33" i="4" s="1"/>
  <c r="BO33" i="4" s="1"/>
  <c r="BP33" i="4" s="1"/>
  <c r="BQ33" i="4" s="1"/>
  <c r="BR33" i="4" s="1"/>
  <c r="BS33" i="4" s="1"/>
  <c r="BT33" i="4" s="1"/>
  <c r="BU33" i="4" s="1"/>
  <c r="BV33" i="4" s="1"/>
  <c r="BW33" i="4" s="1"/>
  <c r="BX33" i="4" s="1"/>
  <c r="BY33" i="4" s="1"/>
  <c r="BZ33" i="4" s="1"/>
  <c r="CA33" i="4" s="1"/>
  <c r="CB33" i="4" s="1"/>
  <c r="CC33" i="4" s="1"/>
  <c r="CD33" i="4" s="1"/>
  <c r="CE33" i="4" s="1"/>
  <c r="CF33" i="4" s="1"/>
  <c r="CG33" i="4" s="1"/>
  <c r="CH33" i="4" s="1"/>
  <c r="CI33" i="4" s="1"/>
  <c r="CJ33" i="4" s="1"/>
  <c r="CK33" i="4" s="1"/>
  <c r="CL33" i="4" s="1"/>
  <c r="CM33" i="4" s="1"/>
  <c r="CN33" i="4" s="1"/>
  <c r="CO33" i="4" s="1"/>
  <c r="CP33" i="4" s="1"/>
  <c r="CQ33" i="4" s="1"/>
  <c r="CR33" i="4" s="1"/>
  <c r="CS33" i="4" s="1"/>
  <c r="CT33" i="4" s="1"/>
  <c r="CU33" i="4" s="1"/>
  <c r="CV33" i="4" s="1"/>
  <c r="CW33" i="4" s="1"/>
  <c r="CX33" i="4" s="1"/>
  <c r="CY33" i="4" s="1"/>
  <c r="CZ33" i="4" s="1"/>
  <c r="DA33" i="4" s="1"/>
  <c r="B35" i="4"/>
  <c r="B34" i="4"/>
  <c r="F6" i="4"/>
  <c r="AL26" i="4"/>
  <c r="AD26" i="4"/>
  <c r="J25" i="4"/>
  <c r="CX24" i="4"/>
  <c r="AJ24" i="4"/>
  <c r="AF24" i="4"/>
  <c r="BT23" i="4"/>
  <c r="BP23" i="4"/>
  <c r="O23" i="4"/>
  <c r="L23" i="4"/>
  <c r="CE22" i="4"/>
  <c r="CB22" i="4"/>
  <c r="AY22" i="4"/>
  <c r="AV22" i="4"/>
  <c r="S22" i="4"/>
  <c r="P22" i="4"/>
  <c r="CJ21" i="4"/>
  <c r="CI21" i="4"/>
  <c r="BO21" i="4"/>
  <c r="BN21" i="4"/>
  <c r="AT21" i="4"/>
  <c r="AR21" i="4"/>
  <c r="AB21" i="4"/>
  <c r="AA21" i="4"/>
  <c r="L21" i="4"/>
  <c r="K21" i="4"/>
  <c r="CR20" i="4"/>
  <c r="CQ20" i="4"/>
  <c r="CB20" i="4"/>
  <c r="CA20" i="4"/>
  <c r="BL20" i="4"/>
  <c r="BK20" i="4"/>
  <c r="AV20" i="4"/>
  <c r="AU20" i="4"/>
  <c r="AF20" i="4"/>
  <c r="AE20" i="4"/>
  <c r="P20" i="4"/>
  <c r="O20" i="4"/>
  <c r="G19" i="4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BL19" i="4" s="1"/>
  <c r="BM19" i="4" s="1"/>
  <c r="BN19" i="4" s="1"/>
  <c r="BO19" i="4" s="1"/>
  <c r="BP19" i="4" s="1"/>
  <c r="BQ19" i="4" s="1"/>
  <c r="BR19" i="4" s="1"/>
  <c r="BS19" i="4" s="1"/>
  <c r="BT19" i="4" s="1"/>
  <c r="BU19" i="4" s="1"/>
  <c r="BV19" i="4" s="1"/>
  <c r="BW19" i="4" s="1"/>
  <c r="BX19" i="4" s="1"/>
  <c r="BY19" i="4" s="1"/>
  <c r="BZ19" i="4" s="1"/>
  <c r="CA19" i="4" s="1"/>
  <c r="CB19" i="4" s="1"/>
  <c r="CC19" i="4" s="1"/>
  <c r="CD19" i="4" s="1"/>
  <c r="CE19" i="4" s="1"/>
  <c r="CF19" i="4" s="1"/>
  <c r="CG19" i="4" s="1"/>
  <c r="CH19" i="4" s="1"/>
  <c r="CI19" i="4" s="1"/>
  <c r="CJ19" i="4" s="1"/>
  <c r="CK19" i="4" s="1"/>
  <c r="CL19" i="4" s="1"/>
  <c r="CM19" i="4" s="1"/>
  <c r="CN19" i="4" s="1"/>
  <c r="CO19" i="4" s="1"/>
  <c r="CP19" i="4" s="1"/>
  <c r="CQ19" i="4" s="1"/>
  <c r="CR19" i="4" s="1"/>
  <c r="CS19" i="4" s="1"/>
  <c r="CT19" i="4" s="1"/>
  <c r="CU19" i="4" s="1"/>
  <c r="CV19" i="4" s="1"/>
  <c r="CW19" i="4" s="1"/>
  <c r="CX19" i="4" s="1"/>
  <c r="CY19" i="4" s="1"/>
  <c r="CZ19" i="4" s="1"/>
  <c r="DA19" i="4" s="1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F5" i="4"/>
  <c r="B2" i="4"/>
  <c r="DA29" i="4" l="1"/>
  <c r="CW29" i="4"/>
  <c r="CS29" i="4"/>
  <c r="CO29" i="4"/>
  <c r="CK29" i="4"/>
  <c r="CG29" i="4"/>
  <c r="CZ29" i="4"/>
  <c r="CV29" i="4"/>
  <c r="CR29" i="4"/>
  <c r="CN29" i="4"/>
  <c r="CJ29" i="4"/>
  <c r="CF29" i="4"/>
  <c r="CB29" i="4"/>
  <c r="BX29" i="4"/>
  <c r="BT29" i="4"/>
  <c r="BP29" i="4"/>
  <c r="BL29" i="4"/>
  <c r="BH29" i="4"/>
  <c r="BD29" i="4"/>
  <c r="AZ29" i="4"/>
  <c r="AV29" i="4"/>
  <c r="AR29" i="4"/>
  <c r="AN29" i="4"/>
  <c r="AJ29" i="4"/>
  <c r="AF29" i="4"/>
  <c r="AB29" i="4"/>
  <c r="X29" i="4"/>
  <c r="T29" i="4"/>
  <c r="P29" i="4"/>
  <c r="L29" i="4"/>
  <c r="H29" i="4"/>
  <c r="CZ28" i="4"/>
  <c r="CV28" i="4"/>
  <c r="CR28" i="4"/>
  <c r="CN28" i="4"/>
  <c r="CJ28" i="4"/>
  <c r="CF28" i="4"/>
  <c r="CB28" i="4"/>
  <c r="BX28" i="4"/>
  <c r="BT28" i="4"/>
  <c r="BP28" i="4"/>
  <c r="BL28" i="4"/>
  <c r="BH28" i="4"/>
  <c r="BD28" i="4"/>
  <c r="AZ28" i="4"/>
  <c r="AV28" i="4"/>
  <c r="AR28" i="4"/>
  <c r="AN28" i="4"/>
  <c r="AJ28" i="4"/>
  <c r="AF28" i="4"/>
  <c r="AB28" i="4"/>
  <c r="X28" i="4"/>
  <c r="T28" i="4"/>
  <c r="P28" i="4"/>
  <c r="L28" i="4"/>
  <c r="H28" i="4"/>
  <c r="CZ27" i="4"/>
  <c r="CV27" i="4"/>
  <c r="CR27" i="4"/>
  <c r="CN27" i="4"/>
  <c r="CJ27" i="4"/>
  <c r="CF27" i="4"/>
  <c r="CB27" i="4"/>
  <c r="BX27" i="4"/>
  <c r="BT27" i="4"/>
  <c r="BP27" i="4"/>
  <c r="BL27" i="4"/>
  <c r="BH27" i="4"/>
  <c r="BD27" i="4"/>
  <c r="AZ27" i="4"/>
  <c r="AV27" i="4"/>
  <c r="AR27" i="4"/>
  <c r="AN27" i="4"/>
  <c r="AJ27" i="4"/>
  <c r="AF27" i="4"/>
  <c r="AB27" i="4"/>
  <c r="X27" i="4"/>
  <c r="T27" i="4"/>
  <c r="P27" i="4"/>
  <c r="L27" i="4"/>
  <c r="H27" i="4"/>
  <c r="CZ26" i="4"/>
  <c r="CV26" i="4"/>
  <c r="CR26" i="4"/>
  <c r="CN26" i="4"/>
  <c r="CJ26" i="4"/>
  <c r="CF26" i="4"/>
  <c r="CB26" i="4"/>
  <c r="BX26" i="4"/>
  <c r="BT26" i="4"/>
  <c r="BP26" i="4"/>
  <c r="CY29" i="4"/>
  <c r="CU29" i="4"/>
  <c r="CQ29" i="4"/>
  <c r="CM29" i="4"/>
  <c r="CI29" i="4"/>
  <c r="CE29" i="4"/>
  <c r="CA29" i="4"/>
  <c r="BW29" i="4"/>
  <c r="BS29" i="4"/>
  <c r="BO29" i="4"/>
  <c r="BK29" i="4"/>
  <c r="BG29" i="4"/>
  <c r="BC29" i="4"/>
  <c r="AY29" i="4"/>
  <c r="AU29" i="4"/>
  <c r="AQ29" i="4"/>
  <c r="AM29" i="4"/>
  <c r="AI29" i="4"/>
  <c r="AE29" i="4"/>
  <c r="AA29" i="4"/>
  <c r="W29" i="4"/>
  <c r="S29" i="4"/>
  <c r="O29" i="4"/>
  <c r="K29" i="4"/>
  <c r="G29" i="4"/>
  <c r="CY28" i="4"/>
  <c r="CU28" i="4"/>
  <c r="CQ28" i="4"/>
  <c r="CM28" i="4"/>
  <c r="CI28" i="4"/>
  <c r="CE28" i="4"/>
  <c r="CA28" i="4"/>
  <c r="BW28" i="4"/>
  <c r="BS28" i="4"/>
  <c r="BO28" i="4"/>
  <c r="BK28" i="4"/>
  <c r="BG28" i="4"/>
  <c r="BC28" i="4"/>
  <c r="AY28" i="4"/>
  <c r="AU28" i="4"/>
  <c r="AQ28" i="4"/>
  <c r="AM28" i="4"/>
  <c r="AI28" i="4"/>
  <c r="AE28" i="4"/>
  <c r="AA28" i="4"/>
  <c r="W28" i="4"/>
  <c r="S28" i="4"/>
  <c r="O28" i="4"/>
  <c r="K28" i="4"/>
  <c r="G28" i="4"/>
  <c r="CY27" i="4"/>
  <c r="CU27" i="4"/>
  <c r="CQ27" i="4"/>
  <c r="CM27" i="4"/>
  <c r="CI27" i="4"/>
  <c r="CE27" i="4"/>
  <c r="CA27" i="4"/>
  <c r="BW27" i="4"/>
  <c r="BS27" i="4"/>
  <c r="BO27" i="4"/>
  <c r="BK27" i="4"/>
  <c r="BG27" i="4"/>
  <c r="BC27" i="4"/>
  <c r="AY27" i="4"/>
  <c r="AU27" i="4"/>
  <c r="AQ27" i="4"/>
  <c r="AM27" i="4"/>
  <c r="AI27" i="4"/>
  <c r="AE27" i="4"/>
  <c r="AA27" i="4"/>
  <c r="W27" i="4"/>
  <c r="S27" i="4"/>
  <c r="O27" i="4"/>
  <c r="K27" i="4"/>
  <c r="G27" i="4"/>
  <c r="CY26" i="4"/>
  <c r="CU26" i="4"/>
  <c r="CQ26" i="4"/>
  <c r="CM26" i="4"/>
  <c r="CI26" i="4"/>
  <c r="CE26" i="4"/>
  <c r="CA26" i="4"/>
  <c r="BW26" i="4"/>
  <c r="BS26" i="4"/>
  <c r="BO26" i="4"/>
  <c r="CT29" i="4"/>
  <c r="CD29" i="4"/>
  <c r="BV29" i="4"/>
  <c r="BN29" i="4"/>
  <c r="BF29" i="4"/>
  <c r="AX29" i="4"/>
  <c r="AP29" i="4"/>
  <c r="AH29" i="4"/>
  <c r="Z29" i="4"/>
  <c r="R29" i="4"/>
  <c r="J29" i="4"/>
  <c r="CX28" i="4"/>
  <c r="CP28" i="4"/>
  <c r="CH28" i="4"/>
  <c r="BZ28" i="4"/>
  <c r="BR28" i="4"/>
  <c r="BJ28" i="4"/>
  <c r="BB28" i="4"/>
  <c r="AT28" i="4"/>
  <c r="AL28" i="4"/>
  <c r="AD28" i="4"/>
  <c r="V28" i="4"/>
  <c r="N28" i="4"/>
  <c r="F28" i="4"/>
  <c r="F42" i="4" s="1"/>
  <c r="CT27" i="4"/>
  <c r="CL27" i="4"/>
  <c r="CD27" i="4"/>
  <c r="BV27" i="4"/>
  <c r="BN27" i="4"/>
  <c r="BF27" i="4"/>
  <c r="AX27" i="4"/>
  <c r="AP27" i="4"/>
  <c r="AH27" i="4"/>
  <c r="Z27" i="4"/>
  <c r="R27" i="4"/>
  <c r="J27" i="4"/>
  <c r="CX26" i="4"/>
  <c r="CP26" i="4"/>
  <c r="CH26" i="4"/>
  <c r="BZ26" i="4"/>
  <c r="BR26" i="4"/>
  <c r="BL26" i="4"/>
  <c r="BH26" i="4"/>
  <c r="BD26" i="4"/>
  <c r="AZ26" i="4"/>
  <c r="AV26" i="4"/>
  <c r="AR26" i="4"/>
  <c r="AN26" i="4"/>
  <c r="AJ26" i="4"/>
  <c r="AF26" i="4"/>
  <c r="AB26" i="4"/>
  <c r="X26" i="4"/>
  <c r="T26" i="4"/>
  <c r="P26" i="4"/>
  <c r="L26" i="4"/>
  <c r="H26" i="4"/>
  <c r="CZ25" i="4"/>
  <c r="CV25" i="4"/>
  <c r="CR25" i="4"/>
  <c r="CN25" i="4"/>
  <c r="CJ25" i="4"/>
  <c r="CF25" i="4"/>
  <c r="CB25" i="4"/>
  <c r="BX25" i="4"/>
  <c r="BT25" i="4"/>
  <c r="BP25" i="4"/>
  <c r="BL25" i="4"/>
  <c r="BH25" i="4"/>
  <c r="BD25" i="4"/>
  <c r="AZ25" i="4"/>
  <c r="AV25" i="4"/>
  <c r="AR25" i="4"/>
  <c r="AN25" i="4"/>
  <c r="AJ25" i="4"/>
  <c r="AF25" i="4"/>
  <c r="AB25" i="4"/>
  <c r="X25" i="4"/>
  <c r="T25" i="4"/>
  <c r="P25" i="4"/>
  <c r="L25" i="4"/>
  <c r="H25" i="4"/>
  <c r="CZ24" i="4"/>
  <c r="CV24" i="4"/>
  <c r="CR24" i="4"/>
  <c r="CN24" i="4"/>
  <c r="CP29" i="4"/>
  <c r="CC29" i="4"/>
  <c r="BU29" i="4"/>
  <c r="BM29" i="4"/>
  <c r="BE29" i="4"/>
  <c r="AW29" i="4"/>
  <c r="AO29" i="4"/>
  <c r="AG29" i="4"/>
  <c r="Y29" i="4"/>
  <c r="Q29" i="4"/>
  <c r="I29" i="4"/>
  <c r="CW28" i="4"/>
  <c r="CO28" i="4"/>
  <c r="CG28" i="4"/>
  <c r="BY28" i="4"/>
  <c r="BQ28" i="4"/>
  <c r="BI28" i="4"/>
  <c r="BA28" i="4"/>
  <c r="AS28" i="4"/>
  <c r="AK28" i="4"/>
  <c r="AC28" i="4"/>
  <c r="U28" i="4"/>
  <c r="M28" i="4"/>
  <c r="DA27" i="4"/>
  <c r="CS27" i="4"/>
  <c r="CK27" i="4"/>
  <c r="CC27" i="4"/>
  <c r="BU27" i="4"/>
  <c r="BM27" i="4"/>
  <c r="BE27" i="4"/>
  <c r="AW27" i="4"/>
  <c r="AO27" i="4"/>
  <c r="AG27" i="4"/>
  <c r="Y27" i="4"/>
  <c r="Q27" i="4"/>
  <c r="I27" i="4"/>
  <c r="CW26" i="4"/>
  <c r="CO26" i="4"/>
  <c r="CG26" i="4"/>
  <c r="BY26" i="4"/>
  <c r="BQ26" i="4"/>
  <c r="BK26" i="4"/>
  <c r="BG26" i="4"/>
  <c r="BC26" i="4"/>
  <c r="AY26" i="4"/>
  <c r="AU26" i="4"/>
  <c r="AQ26" i="4"/>
  <c r="AM26" i="4"/>
  <c r="AI26" i="4"/>
  <c r="AE26" i="4"/>
  <c r="AA26" i="4"/>
  <c r="W26" i="4"/>
  <c r="S26" i="4"/>
  <c r="O26" i="4"/>
  <c r="K26" i="4"/>
  <c r="G26" i="4"/>
  <c r="CY25" i="4"/>
  <c r="CU25" i="4"/>
  <c r="CQ25" i="4"/>
  <c r="CM25" i="4"/>
  <c r="CI25" i="4"/>
  <c r="CE25" i="4"/>
  <c r="CA25" i="4"/>
  <c r="BW25" i="4"/>
  <c r="BS25" i="4"/>
  <c r="BO25" i="4"/>
  <c r="BK25" i="4"/>
  <c r="BG25" i="4"/>
  <c r="BC25" i="4"/>
  <c r="AY25" i="4"/>
  <c r="AU25" i="4"/>
  <c r="AQ25" i="4"/>
  <c r="AM25" i="4"/>
  <c r="AI25" i="4"/>
  <c r="AE25" i="4"/>
  <c r="AA25" i="4"/>
  <c r="W25" i="4"/>
  <c r="S25" i="4"/>
  <c r="O25" i="4"/>
  <c r="K25" i="4"/>
  <c r="G25" i="4"/>
  <c r="CY24" i="4"/>
  <c r="CU24" i="4"/>
  <c r="CQ24" i="4"/>
  <c r="CM24" i="4"/>
  <c r="CX29" i="4"/>
  <c r="BY29" i="4"/>
  <c r="BI29" i="4"/>
  <c r="AS29" i="4"/>
  <c r="AC29" i="4"/>
  <c r="M29" i="4"/>
  <c r="CS28" i="4"/>
  <c r="CC28" i="4"/>
  <c r="BM28" i="4"/>
  <c r="AW28" i="4"/>
  <c r="AG28" i="4"/>
  <c r="Q28" i="4"/>
  <c r="CW27" i="4"/>
  <c r="CG27" i="4"/>
  <c r="BQ27" i="4"/>
  <c r="BA27" i="4"/>
  <c r="AK27" i="4"/>
  <c r="U27" i="4"/>
  <c r="DA26" i="4"/>
  <c r="CK26" i="4"/>
  <c r="BU26" i="4"/>
  <c r="BI26" i="4"/>
  <c r="BA26" i="4"/>
  <c r="AS26" i="4"/>
  <c r="AK26" i="4"/>
  <c r="AC26" i="4"/>
  <c r="U26" i="4"/>
  <c r="M26" i="4"/>
  <c r="DA25" i="4"/>
  <c r="CS25" i="4"/>
  <c r="CK25" i="4"/>
  <c r="CC25" i="4"/>
  <c r="BU25" i="4"/>
  <c r="BM25" i="4"/>
  <c r="BE25" i="4"/>
  <c r="AW25" i="4"/>
  <c r="AO25" i="4"/>
  <c r="AG25" i="4"/>
  <c r="Y25" i="4"/>
  <c r="Q25" i="4"/>
  <c r="I25" i="4"/>
  <c r="CW24" i="4"/>
  <c r="CO24" i="4"/>
  <c r="CI24" i="4"/>
  <c r="CE24" i="4"/>
  <c r="CA24" i="4"/>
  <c r="BW24" i="4"/>
  <c r="BS24" i="4"/>
  <c r="BO24" i="4"/>
  <c r="BK24" i="4"/>
  <c r="BG24" i="4"/>
  <c r="BC24" i="4"/>
  <c r="AY24" i="4"/>
  <c r="AU24" i="4"/>
  <c r="AQ24" i="4"/>
  <c r="AM24" i="4"/>
  <c r="AI24" i="4"/>
  <c r="AE24" i="4"/>
  <c r="AA24" i="4"/>
  <c r="W24" i="4"/>
  <c r="S24" i="4"/>
  <c r="O24" i="4"/>
  <c r="K24" i="4"/>
  <c r="G24" i="4"/>
  <c r="CY23" i="4"/>
  <c r="CU23" i="4"/>
  <c r="CQ23" i="4"/>
  <c r="CM23" i="4"/>
  <c r="CI23" i="4"/>
  <c r="CE23" i="4"/>
  <c r="CA23" i="4"/>
  <c r="BW23" i="4"/>
  <c r="BS23" i="4"/>
  <c r="BO23" i="4"/>
  <c r="BK23" i="4"/>
  <c r="BG23" i="4"/>
  <c r="BC23" i="4"/>
  <c r="AY23" i="4"/>
  <c r="AU23" i="4"/>
  <c r="AQ23" i="4"/>
  <c r="AM23" i="4"/>
  <c r="AI23" i="4"/>
  <c r="AE23" i="4"/>
  <c r="AA23" i="4"/>
  <c r="W23" i="4"/>
  <c r="CL29" i="4"/>
  <c r="BR29" i="4"/>
  <c r="BB29" i="4"/>
  <c r="AL29" i="4"/>
  <c r="V29" i="4"/>
  <c r="F29" i="4"/>
  <c r="F43" i="4" s="1"/>
  <c r="CL28" i="4"/>
  <c r="BV28" i="4"/>
  <c r="BF28" i="4"/>
  <c r="AP28" i="4"/>
  <c r="Z28" i="4"/>
  <c r="J28" i="4"/>
  <c r="CP27" i="4"/>
  <c r="BZ27" i="4"/>
  <c r="BJ27" i="4"/>
  <c r="AT27" i="4"/>
  <c r="AD27" i="4"/>
  <c r="N27" i="4"/>
  <c r="CT26" i="4"/>
  <c r="CD26" i="4"/>
  <c r="BN26" i="4"/>
  <c r="BF26" i="4"/>
  <c r="AX26" i="4"/>
  <c r="AP26" i="4"/>
  <c r="AH26" i="4"/>
  <c r="Z26" i="4"/>
  <c r="R26" i="4"/>
  <c r="J26" i="4"/>
  <c r="CX25" i="4"/>
  <c r="CP25" i="4"/>
  <c r="CH25" i="4"/>
  <c r="BZ25" i="4"/>
  <c r="BR25" i="4"/>
  <c r="BJ25" i="4"/>
  <c r="BB25" i="4"/>
  <c r="AT25" i="4"/>
  <c r="AL25" i="4"/>
  <c r="AD25" i="4"/>
  <c r="V25" i="4"/>
  <c r="N25" i="4"/>
  <c r="F25" i="4"/>
  <c r="F39" i="4" s="1"/>
  <c r="CT24" i="4"/>
  <c r="CL24" i="4"/>
  <c r="CH24" i="4"/>
  <c r="CD24" i="4"/>
  <c r="BZ24" i="4"/>
  <c r="BV24" i="4"/>
  <c r="BR24" i="4"/>
  <c r="BN24" i="4"/>
  <c r="BJ24" i="4"/>
  <c r="BF24" i="4"/>
  <c r="BB24" i="4"/>
  <c r="AX24" i="4"/>
  <c r="AT24" i="4"/>
  <c r="AP24" i="4"/>
  <c r="AL24" i="4"/>
  <c r="AH24" i="4"/>
  <c r="AD24" i="4"/>
  <c r="Z24" i="4"/>
  <c r="V24" i="4"/>
  <c r="R24" i="4"/>
  <c r="N24" i="4"/>
  <c r="J24" i="4"/>
  <c r="F24" i="4"/>
  <c r="F38" i="4" s="1"/>
  <c r="CX23" i="4"/>
  <c r="CT23" i="4"/>
  <c r="CP23" i="4"/>
  <c r="CL23" i="4"/>
  <c r="CH23" i="4"/>
  <c r="CD23" i="4"/>
  <c r="BZ23" i="4"/>
  <c r="BV23" i="4"/>
  <c r="BR23" i="4"/>
  <c r="BN23" i="4"/>
  <c r="BJ23" i="4"/>
  <c r="BF23" i="4"/>
  <c r="BB23" i="4"/>
  <c r="AX23" i="4"/>
  <c r="AT23" i="4"/>
  <c r="AP23" i="4"/>
  <c r="AL23" i="4"/>
  <c r="AH23" i="4"/>
  <c r="AD23" i="4"/>
  <c r="Z23" i="4"/>
  <c r="V23" i="4"/>
  <c r="R23" i="4"/>
  <c r="N23" i="4"/>
  <c r="J23" i="4"/>
  <c r="F23" i="4"/>
  <c r="F37" i="4" s="1"/>
  <c r="CX22" i="4"/>
  <c r="CT22" i="4"/>
  <c r="CP22" i="4"/>
  <c r="CL22" i="4"/>
  <c r="CH22" i="4"/>
  <c r="CD22" i="4"/>
  <c r="BZ22" i="4"/>
  <c r="BV22" i="4"/>
  <c r="BR22" i="4"/>
  <c r="BN22" i="4"/>
  <c r="BJ22" i="4"/>
  <c r="BF22" i="4"/>
  <c r="BB22" i="4"/>
  <c r="AX22" i="4"/>
  <c r="AT22" i="4"/>
  <c r="AP22" i="4"/>
  <c r="AL22" i="4"/>
  <c r="AH22" i="4"/>
  <c r="AD22" i="4"/>
  <c r="Z22" i="4"/>
  <c r="V22" i="4"/>
  <c r="R22" i="4"/>
  <c r="N22" i="4"/>
  <c r="J22" i="4"/>
  <c r="F22" i="4"/>
  <c r="F36" i="4" s="1"/>
  <c r="CX21" i="4"/>
  <c r="CT21" i="4"/>
  <c r="CP21" i="4"/>
  <c r="CH29" i="4"/>
  <c r="BQ29" i="4"/>
  <c r="BA29" i="4"/>
  <c r="AK29" i="4"/>
  <c r="U29" i="4"/>
  <c r="DA28" i="4"/>
  <c r="CK28" i="4"/>
  <c r="BU28" i="4"/>
  <c r="BE28" i="4"/>
  <c r="AO28" i="4"/>
  <c r="Y28" i="4"/>
  <c r="I28" i="4"/>
  <c r="CO27" i="4"/>
  <c r="BY27" i="4"/>
  <c r="BI27" i="4"/>
  <c r="AS27" i="4"/>
  <c r="AC27" i="4"/>
  <c r="M27" i="4"/>
  <c r="CS26" i="4"/>
  <c r="CC26" i="4"/>
  <c r="BM26" i="4"/>
  <c r="BE26" i="4"/>
  <c r="AW26" i="4"/>
  <c r="AO26" i="4"/>
  <c r="AG26" i="4"/>
  <c r="Y26" i="4"/>
  <c r="Q26" i="4"/>
  <c r="I26" i="4"/>
  <c r="CW25" i="4"/>
  <c r="CO25" i="4"/>
  <c r="CG25" i="4"/>
  <c r="BY25" i="4"/>
  <c r="BQ25" i="4"/>
  <c r="BI25" i="4"/>
  <c r="BA25" i="4"/>
  <c r="AS25" i="4"/>
  <c r="AK25" i="4"/>
  <c r="AC25" i="4"/>
  <c r="U25" i="4"/>
  <c r="M25" i="4"/>
  <c r="DA24" i="4"/>
  <c r="CS24" i="4"/>
  <c r="CK24" i="4"/>
  <c r="CG24" i="4"/>
  <c r="CC24" i="4"/>
  <c r="BY24" i="4"/>
  <c r="BU24" i="4"/>
  <c r="BQ24" i="4"/>
  <c r="BM24" i="4"/>
  <c r="BI24" i="4"/>
  <c r="BE24" i="4"/>
  <c r="BA24" i="4"/>
  <c r="AW24" i="4"/>
  <c r="AS24" i="4"/>
  <c r="AO24" i="4"/>
  <c r="AK24" i="4"/>
  <c r="AG24" i="4"/>
  <c r="AC24" i="4"/>
  <c r="Y24" i="4"/>
  <c r="U24" i="4"/>
  <c r="Q24" i="4"/>
  <c r="M24" i="4"/>
  <c r="I24" i="4"/>
  <c r="DA23" i="4"/>
  <c r="CW23" i="4"/>
  <c r="CS23" i="4"/>
  <c r="CO23" i="4"/>
  <c r="CK23" i="4"/>
  <c r="CG23" i="4"/>
  <c r="CC23" i="4"/>
  <c r="BY23" i="4"/>
  <c r="BU23" i="4"/>
  <c r="BQ23" i="4"/>
  <c r="BM23" i="4"/>
  <c r="BI23" i="4"/>
  <c r="BE23" i="4"/>
  <c r="BA23" i="4"/>
  <c r="AW23" i="4"/>
  <c r="AS23" i="4"/>
  <c r="AO23" i="4"/>
  <c r="AK23" i="4"/>
  <c r="AG23" i="4"/>
  <c r="AC23" i="4"/>
  <c r="Y23" i="4"/>
  <c r="U23" i="4"/>
  <c r="Q23" i="4"/>
  <c r="M23" i="4"/>
  <c r="I23" i="4"/>
  <c r="DA22" i="4"/>
  <c r="CW22" i="4"/>
  <c r="CS22" i="4"/>
  <c r="CO22" i="4"/>
  <c r="CK22" i="4"/>
  <c r="CG22" i="4"/>
  <c r="CC22" i="4"/>
  <c r="BY22" i="4"/>
  <c r="BU22" i="4"/>
  <c r="BQ22" i="4"/>
  <c r="BM22" i="4"/>
  <c r="BI22" i="4"/>
  <c r="BE22" i="4"/>
  <c r="BA22" i="4"/>
  <c r="AW22" i="4"/>
  <c r="AS22" i="4"/>
  <c r="AO22" i="4"/>
  <c r="AK22" i="4"/>
  <c r="AG22" i="4"/>
  <c r="AC22" i="4"/>
  <c r="Y22" i="4"/>
  <c r="U22" i="4"/>
  <c r="Q22" i="4"/>
  <c r="M22" i="4"/>
  <c r="I22" i="4"/>
  <c r="DA21" i="4"/>
  <c r="CW21" i="4"/>
  <c r="CS21" i="4"/>
  <c r="CO21" i="4"/>
  <c r="CK21" i="4"/>
  <c r="CG21" i="4"/>
  <c r="CC21" i="4"/>
  <c r="BY21" i="4"/>
  <c r="BU21" i="4"/>
  <c r="BQ21" i="4"/>
  <c r="BM21" i="4"/>
  <c r="BI21" i="4"/>
  <c r="BE21" i="4"/>
  <c r="BA21" i="4"/>
  <c r="AW21" i="4"/>
  <c r="AS21" i="4"/>
  <c r="AO21" i="4"/>
  <c r="BZ29" i="4"/>
  <c r="BJ29" i="4"/>
  <c r="AT29" i="4"/>
  <c r="AD29" i="4"/>
  <c r="N29" i="4"/>
  <c r="CT28" i="4"/>
  <c r="CD28" i="4"/>
  <c r="BN28" i="4"/>
  <c r="AX28" i="4"/>
  <c r="AH28" i="4"/>
  <c r="BR27" i="4"/>
  <c r="F27" i="4"/>
  <c r="F41" i="4" s="1"/>
  <c r="G41" i="4" s="1"/>
  <c r="H41" i="4" s="1"/>
  <c r="BB26" i="4"/>
  <c r="V26" i="4"/>
  <c r="CL25" i="4"/>
  <c r="BF25" i="4"/>
  <c r="Z25" i="4"/>
  <c r="CP24" i="4"/>
  <c r="BX24" i="4"/>
  <c r="BH24" i="4"/>
  <c r="AR24" i="4"/>
  <c r="AB24" i="4"/>
  <c r="L24" i="4"/>
  <c r="CR23" i="4"/>
  <c r="CB23" i="4"/>
  <c r="BL23" i="4"/>
  <c r="AV23" i="4"/>
  <c r="AF23" i="4"/>
  <c r="S23" i="4"/>
  <c r="K23" i="4"/>
  <c r="CY22" i="4"/>
  <c r="CQ22" i="4"/>
  <c r="CI22" i="4"/>
  <c r="CA22" i="4"/>
  <c r="BS22" i="4"/>
  <c r="BK22" i="4"/>
  <c r="BC22" i="4"/>
  <c r="AU22" i="4"/>
  <c r="AM22" i="4"/>
  <c r="AE22" i="4"/>
  <c r="W22" i="4"/>
  <c r="O22" i="4"/>
  <c r="G22" i="4"/>
  <c r="CU21" i="4"/>
  <c r="CM21" i="4"/>
  <c r="CH21" i="4"/>
  <c r="CB21" i="4"/>
  <c r="BW21" i="4"/>
  <c r="BR21" i="4"/>
  <c r="BL21" i="4"/>
  <c r="BG21" i="4"/>
  <c r="BB21" i="4"/>
  <c r="AV21" i="4"/>
  <c r="AQ21" i="4"/>
  <c r="AL21" i="4"/>
  <c r="AH21" i="4"/>
  <c r="AD21" i="4"/>
  <c r="Z21" i="4"/>
  <c r="V21" i="4"/>
  <c r="R21" i="4"/>
  <c r="N21" i="4"/>
  <c r="J21" i="4"/>
  <c r="F21" i="4"/>
  <c r="F35" i="4" s="1"/>
  <c r="CX20" i="4"/>
  <c r="CT20" i="4"/>
  <c r="CP20" i="4"/>
  <c r="CL20" i="4"/>
  <c r="CH20" i="4"/>
  <c r="CD20" i="4"/>
  <c r="BZ20" i="4"/>
  <c r="BV20" i="4"/>
  <c r="BR20" i="4"/>
  <c r="BN20" i="4"/>
  <c r="BJ20" i="4"/>
  <c r="BF20" i="4"/>
  <c r="BB20" i="4"/>
  <c r="AX20" i="4"/>
  <c r="AT20" i="4"/>
  <c r="AP20" i="4"/>
  <c r="AL20" i="4"/>
  <c r="AH20" i="4"/>
  <c r="AD20" i="4"/>
  <c r="Z20" i="4"/>
  <c r="V20" i="4"/>
  <c r="R20" i="4"/>
  <c r="N20" i="4"/>
  <c r="J20" i="4"/>
  <c r="F20" i="4"/>
  <c r="F34" i="4" s="1"/>
  <c r="R28" i="4"/>
  <c r="BB27" i="4"/>
  <c r="CL26" i="4"/>
  <c r="AT26" i="4"/>
  <c r="N26" i="4"/>
  <c r="CD25" i="4"/>
  <c r="AX25" i="4"/>
  <c r="R25" i="4"/>
  <c r="CJ24" i="4"/>
  <c r="BT24" i="4"/>
  <c r="BD24" i="4"/>
  <c r="AN24" i="4"/>
  <c r="X24" i="4"/>
  <c r="H24" i="4"/>
  <c r="CN23" i="4"/>
  <c r="BX23" i="4"/>
  <c r="BH23" i="4"/>
  <c r="AR23" i="4"/>
  <c r="AB23" i="4"/>
  <c r="P23" i="4"/>
  <c r="H23" i="4"/>
  <c r="CV22" i="4"/>
  <c r="CN22" i="4"/>
  <c r="CF22" i="4"/>
  <c r="BX22" i="4"/>
  <c r="BP22" i="4"/>
  <c r="BH22" i="4"/>
  <c r="AZ22" i="4"/>
  <c r="AR22" i="4"/>
  <c r="AJ22" i="4"/>
  <c r="AB22" i="4"/>
  <c r="T22" i="4"/>
  <c r="L22" i="4"/>
  <c r="CZ21" i="4"/>
  <c r="CR21" i="4"/>
  <c r="CL21" i="4"/>
  <c r="CF21" i="4"/>
  <c r="CA21" i="4"/>
  <c r="BV21" i="4"/>
  <c r="BP21" i="4"/>
  <c r="BK21" i="4"/>
  <c r="BF21" i="4"/>
  <c r="AZ21" i="4"/>
  <c r="AU21" i="4"/>
  <c r="AP21" i="4"/>
  <c r="AK21" i="4"/>
  <c r="AG21" i="4"/>
  <c r="AC21" i="4"/>
  <c r="Y21" i="4"/>
  <c r="U21" i="4"/>
  <c r="Q21" i="4"/>
  <c r="M21" i="4"/>
  <c r="I21" i="4"/>
  <c r="DA20" i="4"/>
  <c r="CW20" i="4"/>
  <c r="CS20" i="4"/>
  <c r="CO20" i="4"/>
  <c r="CK20" i="4"/>
  <c r="CG20" i="4"/>
  <c r="CC20" i="4"/>
  <c r="BY20" i="4"/>
  <c r="BU20" i="4"/>
  <c r="BQ20" i="4"/>
  <c r="BM20" i="4"/>
  <c r="BI20" i="4"/>
  <c r="BE20" i="4"/>
  <c r="BA20" i="4"/>
  <c r="AW20" i="4"/>
  <c r="AS20" i="4"/>
  <c r="AO20" i="4"/>
  <c r="AK20" i="4"/>
  <c r="AG20" i="4"/>
  <c r="AC20" i="4"/>
  <c r="Y20" i="4"/>
  <c r="U20" i="4"/>
  <c r="Q20" i="4"/>
  <c r="M20" i="4"/>
  <c r="I20" i="4"/>
  <c r="CX27" i="4"/>
  <c r="BV26" i="4"/>
  <c r="F26" i="4"/>
  <c r="F40" i="4" s="1"/>
  <c r="AP25" i="4"/>
  <c r="CF24" i="4"/>
  <c r="AZ24" i="4"/>
  <c r="T24" i="4"/>
  <c r="CJ23" i="4"/>
  <c r="BD23" i="4"/>
  <c r="X23" i="4"/>
  <c r="G23" i="4"/>
  <c r="CM22" i="4"/>
  <c r="BW22" i="4"/>
  <c r="BG22" i="4"/>
  <c r="AQ22" i="4"/>
  <c r="AA22" i="4"/>
  <c r="K22" i="4"/>
  <c r="CQ21" i="4"/>
  <c r="CE21" i="4"/>
  <c r="BT21" i="4"/>
  <c r="BJ21" i="4"/>
  <c r="AY21" i="4"/>
  <c r="AN21" i="4"/>
  <c r="AF21" i="4"/>
  <c r="X21" i="4"/>
  <c r="P21" i="4"/>
  <c r="H21" i="4"/>
  <c r="CV20" i="4"/>
  <c r="CN20" i="4"/>
  <c r="CF20" i="4"/>
  <c r="BX20" i="4"/>
  <c r="BP20" i="4"/>
  <c r="BH20" i="4"/>
  <c r="AZ20" i="4"/>
  <c r="AR20" i="4"/>
  <c r="AJ20" i="4"/>
  <c r="AB20" i="4"/>
  <c r="T20" i="4"/>
  <c r="L20" i="4"/>
  <c r="F13" i="4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Y12" i="4" s="1"/>
  <c r="CZ12" i="4" s="1"/>
  <c r="DA12" i="4" s="1"/>
  <c r="F11" i="4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  <c r="CI11" i="4" s="1"/>
  <c r="CJ11" i="4" s="1"/>
  <c r="CK11" i="4" s="1"/>
  <c r="CL11" i="4" s="1"/>
  <c r="CM11" i="4" s="1"/>
  <c r="CN11" i="4" s="1"/>
  <c r="CO11" i="4" s="1"/>
  <c r="CP11" i="4" s="1"/>
  <c r="CQ11" i="4" s="1"/>
  <c r="CR11" i="4" s="1"/>
  <c r="CS11" i="4" s="1"/>
  <c r="CT11" i="4" s="1"/>
  <c r="CU11" i="4" s="1"/>
  <c r="CV11" i="4" s="1"/>
  <c r="CW11" i="4" s="1"/>
  <c r="CX11" i="4" s="1"/>
  <c r="CY11" i="4" s="1"/>
  <c r="CZ11" i="4" s="1"/>
  <c r="DA11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BL10" i="4" s="1"/>
  <c r="BM10" i="4" s="1"/>
  <c r="BN10" i="4" s="1"/>
  <c r="BO10" i="4" s="1"/>
  <c r="BP10" i="4" s="1"/>
  <c r="BQ10" i="4" s="1"/>
  <c r="BR10" i="4" s="1"/>
  <c r="BS10" i="4" s="1"/>
  <c r="BT10" i="4" s="1"/>
  <c r="BU10" i="4" s="1"/>
  <c r="BV10" i="4" s="1"/>
  <c r="BW10" i="4" s="1"/>
  <c r="BX10" i="4" s="1"/>
  <c r="BY10" i="4" s="1"/>
  <c r="BZ10" i="4" s="1"/>
  <c r="CA10" i="4" s="1"/>
  <c r="CB10" i="4" s="1"/>
  <c r="CC10" i="4" s="1"/>
  <c r="CD10" i="4" s="1"/>
  <c r="CE10" i="4" s="1"/>
  <c r="CF10" i="4" s="1"/>
  <c r="CG10" i="4" s="1"/>
  <c r="CH10" i="4" s="1"/>
  <c r="CI10" i="4" s="1"/>
  <c r="CJ10" i="4" s="1"/>
  <c r="CK10" i="4" s="1"/>
  <c r="CL10" i="4" s="1"/>
  <c r="CM10" i="4" s="1"/>
  <c r="CN10" i="4" s="1"/>
  <c r="CO10" i="4" s="1"/>
  <c r="CP10" i="4" s="1"/>
  <c r="CQ10" i="4" s="1"/>
  <c r="CR10" i="4" s="1"/>
  <c r="CS10" i="4" s="1"/>
  <c r="CT10" i="4" s="1"/>
  <c r="CU10" i="4" s="1"/>
  <c r="CV10" i="4" s="1"/>
  <c r="CW10" i="4" s="1"/>
  <c r="CX10" i="4" s="1"/>
  <c r="CY10" i="4" s="1"/>
  <c r="CZ10" i="4" s="1"/>
  <c r="DA10" i="4" s="1"/>
  <c r="CH27" i="4"/>
  <c r="BJ26" i="4"/>
  <c r="CT25" i="4"/>
  <c r="AH25" i="4"/>
  <c r="CB24" i="4"/>
  <c r="AV24" i="4"/>
  <c r="P24" i="4"/>
  <c r="CF23" i="4"/>
  <c r="AZ23" i="4"/>
  <c r="T23" i="4"/>
  <c r="CZ22" i="4"/>
  <c r="CJ22" i="4"/>
  <c r="BT22" i="4"/>
  <c r="BD22" i="4"/>
  <c r="AN22" i="4"/>
  <c r="X22" i="4"/>
  <c r="H22" i="4"/>
  <c r="CN21" i="4"/>
  <c r="CD21" i="4"/>
  <c r="BS21" i="4"/>
  <c r="BH21" i="4"/>
  <c r="AX21" i="4"/>
  <c r="AM21" i="4"/>
  <c r="AE21" i="4"/>
  <c r="W21" i="4"/>
  <c r="O21" i="4"/>
  <c r="G21" i="4"/>
  <c r="CU20" i="4"/>
  <c r="CM20" i="4"/>
  <c r="CE20" i="4"/>
  <c r="BW20" i="4"/>
  <c r="BO20" i="4"/>
  <c r="BG20" i="4"/>
  <c r="AY20" i="4"/>
  <c r="AQ20" i="4"/>
  <c r="AI20" i="4"/>
  <c r="AA20" i="4"/>
  <c r="S20" i="4"/>
  <c r="K20" i="4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BL14" i="4" s="1"/>
  <c r="BM14" i="4" s="1"/>
  <c r="BN14" i="4" s="1"/>
  <c r="BO14" i="4" s="1"/>
  <c r="BP14" i="4" s="1"/>
  <c r="BQ14" i="4" s="1"/>
  <c r="BR14" i="4" s="1"/>
  <c r="BS14" i="4" s="1"/>
  <c r="BT14" i="4" s="1"/>
  <c r="BU14" i="4" s="1"/>
  <c r="BV14" i="4" s="1"/>
  <c r="BW14" i="4" s="1"/>
  <c r="BX14" i="4" s="1"/>
  <c r="BY14" i="4" s="1"/>
  <c r="BZ14" i="4" s="1"/>
  <c r="CA14" i="4" s="1"/>
  <c r="CB14" i="4" s="1"/>
  <c r="CC14" i="4" s="1"/>
  <c r="CD14" i="4" s="1"/>
  <c r="CE14" i="4" s="1"/>
  <c r="CF14" i="4" s="1"/>
  <c r="CG14" i="4" s="1"/>
  <c r="CH14" i="4" s="1"/>
  <c r="CI14" i="4" s="1"/>
  <c r="CJ14" i="4" s="1"/>
  <c r="CK14" i="4" s="1"/>
  <c r="CL14" i="4" s="1"/>
  <c r="CM14" i="4" s="1"/>
  <c r="CN14" i="4" s="1"/>
  <c r="CO14" i="4" s="1"/>
  <c r="CP14" i="4" s="1"/>
  <c r="CQ14" i="4" s="1"/>
  <c r="CR14" i="4" s="1"/>
  <c r="CS14" i="4" s="1"/>
  <c r="CT14" i="4" s="1"/>
  <c r="CU14" i="4" s="1"/>
  <c r="CV14" i="4" s="1"/>
  <c r="CW14" i="4" s="1"/>
  <c r="CX14" i="4" s="1"/>
  <c r="CY14" i="4" s="1"/>
  <c r="CZ14" i="4" s="1"/>
  <c r="DA14" i="4" s="1"/>
  <c r="G20" i="4"/>
  <c r="W20" i="4"/>
  <c r="AM20" i="4"/>
  <c r="BC20" i="4"/>
  <c r="BS20" i="4"/>
  <c r="CI20" i="4"/>
  <c r="CY20" i="4"/>
  <c r="S21" i="4"/>
  <c r="AI21" i="4"/>
  <c r="BC21" i="4"/>
  <c r="BX21" i="4"/>
  <c r="CV21" i="4"/>
  <c r="AF22" i="4"/>
  <c r="BL22" i="4"/>
  <c r="CR22" i="4"/>
  <c r="AJ23" i="4"/>
  <c r="CV23" i="4"/>
  <c r="BL24" i="4"/>
  <c r="BN25" i="4"/>
  <c r="V27" i="4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CV6" i="4" s="1"/>
  <c r="CW6" i="4" s="1"/>
  <c r="CX6" i="4" s="1"/>
  <c r="CY6" i="4" s="1"/>
  <c r="CZ6" i="4" s="1"/>
  <c r="DA6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F8" i="4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F9" i="4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CD9" i="4" s="1"/>
  <c r="CE9" i="4" s="1"/>
  <c r="CF9" i="4" s="1"/>
  <c r="CG9" i="4" s="1"/>
  <c r="CH9" i="4" s="1"/>
  <c r="CI9" i="4" s="1"/>
  <c r="CJ9" i="4" s="1"/>
  <c r="CK9" i="4" s="1"/>
  <c r="CL9" i="4" s="1"/>
  <c r="CM9" i="4" s="1"/>
  <c r="CN9" i="4" s="1"/>
  <c r="CO9" i="4" s="1"/>
  <c r="CP9" i="4" s="1"/>
  <c r="CQ9" i="4" s="1"/>
  <c r="CR9" i="4" s="1"/>
  <c r="CS9" i="4" s="1"/>
  <c r="CT9" i="4" s="1"/>
  <c r="CU9" i="4" s="1"/>
  <c r="CV9" i="4" s="1"/>
  <c r="CW9" i="4" s="1"/>
  <c r="CX9" i="4" s="1"/>
  <c r="CY9" i="4" s="1"/>
  <c r="CZ9" i="4" s="1"/>
  <c r="DA9" i="4" s="1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H20" i="4"/>
  <c r="X20" i="4"/>
  <c r="AN20" i="4"/>
  <c r="BD20" i="4"/>
  <c r="BT20" i="4"/>
  <c r="CJ20" i="4"/>
  <c r="CZ20" i="4"/>
  <c r="T21" i="4"/>
  <c r="AJ21" i="4"/>
  <c r="BD21" i="4"/>
  <c r="BZ21" i="4"/>
  <c r="CY21" i="4"/>
  <c r="AI22" i="4"/>
  <c r="BO22" i="4"/>
  <c r="CU22" i="4"/>
  <c r="AN23" i="4"/>
  <c r="CZ23" i="4"/>
  <c r="BP24" i="4"/>
  <c r="BV25" i="4"/>
  <c r="AL27" i="4"/>
  <c r="G39" i="4" l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BA39" i="4" s="1"/>
  <c r="BB39" i="4" s="1"/>
  <c r="BC39" i="4" s="1"/>
  <c r="BD39" i="4" s="1"/>
  <c r="BE39" i="4" s="1"/>
  <c r="BF39" i="4" s="1"/>
  <c r="BG39" i="4" s="1"/>
  <c r="BH39" i="4" s="1"/>
  <c r="BI39" i="4" s="1"/>
  <c r="BJ39" i="4" s="1"/>
  <c r="BK39" i="4" s="1"/>
  <c r="BL39" i="4" s="1"/>
  <c r="BM39" i="4" s="1"/>
  <c r="BN39" i="4" s="1"/>
  <c r="BO39" i="4" s="1"/>
  <c r="BP39" i="4" s="1"/>
  <c r="BQ39" i="4" s="1"/>
  <c r="BR39" i="4" s="1"/>
  <c r="BS39" i="4" s="1"/>
  <c r="BT39" i="4" s="1"/>
  <c r="BU39" i="4" s="1"/>
  <c r="BV39" i="4" s="1"/>
  <c r="BW39" i="4" s="1"/>
  <c r="BX39" i="4" s="1"/>
  <c r="BY39" i="4" s="1"/>
  <c r="BZ39" i="4" s="1"/>
  <c r="CA39" i="4" s="1"/>
  <c r="CB39" i="4" s="1"/>
  <c r="CC39" i="4" s="1"/>
  <c r="CD39" i="4" s="1"/>
  <c r="CE39" i="4" s="1"/>
  <c r="CF39" i="4" s="1"/>
  <c r="CG39" i="4" s="1"/>
  <c r="CH39" i="4" s="1"/>
  <c r="CI39" i="4" s="1"/>
  <c r="CJ39" i="4" s="1"/>
  <c r="CK39" i="4" s="1"/>
  <c r="CL39" i="4" s="1"/>
  <c r="CM39" i="4" s="1"/>
  <c r="CN39" i="4" s="1"/>
  <c r="CO39" i="4" s="1"/>
  <c r="CP39" i="4" s="1"/>
  <c r="CQ39" i="4" s="1"/>
  <c r="CR39" i="4" s="1"/>
  <c r="CS39" i="4" s="1"/>
  <c r="CT39" i="4" s="1"/>
  <c r="CU39" i="4" s="1"/>
  <c r="CV39" i="4" s="1"/>
  <c r="CW39" i="4" s="1"/>
  <c r="CX39" i="4" s="1"/>
  <c r="CY39" i="4" s="1"/>
  <c r="CZ39" i="4" s="1"/>
  <c r="DA39" i="4" s="1"/>
  <c r="G42" i="4"/>
  <c r="H42" i="4" s="1"/>
  <c r="G40" i="4"/>
  <c r="I41" i="4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BL41" i="4" s="1"/>
  <c r="BM41" i="4" s="1"/>
  <c r="BN41" i="4" s="1"/>
  <c r="BO41" i="4" s="1"/>
  <c r="BP41" i="4" s="1"/>
  <c r="BQ41" i="4" s="1"/>
  <c r="BR41" i="4" s="1"/>
  <c r="BS41" i="4" s="1"/>
  <c r="BT41" i="4" s="1"/>
  <c r="BU41" i="4" s="1"/>
  <c r="BV41" i="4" s="1"/>
  <c r="BW41" i="4" s="1"/>
  <c r="BX41" i="4" s="1"/>
  <c r="BY41" i="4" s="1"/>
  <c r="BZ41" i="4" s="1"/>
  <c r="CA41" i="4" s="1"/>
  <c r="CB41" i="4" s="1"/>
  <c r="CC41" i="4" s="1"/>
  <c r="CD41" i="4" s="1"/>
  <c r="CE41" i="4" s="1"/>
  <c r="CF41" i="4" s="1"/>
  <c r="CG41" i="4" s="1"/>
  <c r="CH41" i="4" s="1"/>
  <c r="CI41" i="4" s="1"/>
  <c r="CJ41" i="4" s="1"/>
  <c r="CK41" i="4" s="1"/>
  <c r="CL41" i="4" s="1"/>
  <c r="CM41" i="4" s="1"/>
  <c r="CN41" i="4" s="1"/>
  <c r="CO41" i="4" s="1"/>
  <c r="CP41" i="4" s="1"/>
  <c r="CQ41" i="4" s="1"/>
  <c r="CR41" i="4" s="1"/>
  <c r="CS41" i="4" s="1"/>
  <c r="CT41" i="4" s="1"/>
  <c r="CU41" i="4" s="1"/>
  <c r="CV41" i="4" s="1"/>
  <c r="CW41" i="4" s="1"/>
  <c r="CX41" i="4" s="1"/>
  <c r="CY41" i="4" s="1"/>
  <c r="CZ41" i="4" s="1"/>
  <c r="DA41" i="4" s="1"/>
  <c r="F46" i="4"/>
  <c r="G38" i="4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BA38" i="4" s="1"/>
  <c r="BB38" i="4" s="1"/>
  <c r="BC38" i="4" s="1"/>
  <c r="BD38" i="4" s="1"/>
  <c r="BE38" i="4" s="1"/>
  <c r="BF38" i="4" s="1"/>
  <c r="BG38" i="4" s="1"/>
  <c r="BH38" i="4" s="1"/>
  <c r="BI38" i="4" s="1"/>
  <c r="BJ38" i="4" s="1"/>
  <c r="BK38" i="4" s="1"/>
  <c r="BL38" i="4" s="1"/>
  <c r="BM38" i="4" s="1"/>
  <c r="BN38" i="4" s="1"/>
  <c r="BO38" i="4" s="1"/>
  <c r="BP38" i="4" s="1"/>
  <c r="BQ38" i="4" s="1"/>
  <c r="BR38" i="4" s="1"/>
  <c r="BS38" i="4" s="1"/>
  <c r="BT38" i="4" s="1"/>
  <c r="BU38" i="4" s="1"/>
  <c r="BV38" i="4" s="1"/>
  <c r="BW38" i="4" s="1"/>
  <c r="BX38" i="4" s="1"/>
  <c r="BY38" i="4" s="1"/>
  <c r="BZ38" i="4" s="1"/>
  <c r="CA38" i="4" s="1"/>
  <c r="CB38" i="4" s="1"/>
  <c r="CC38" i="4" s="1"/>
  <c r="CD38" i="4" s="1"/>
  <c r="CE38" i="4" s="1"/>
  <c r="CF38" i="4" s="1"/>
  <c r="CG38" i="4" s="1"/>
  <c r="CH38" i="4" s="1"/>
  <c r="CI38" i="4" s="1"/>
  <c r="CJ38" i="4" s="1"/>
  <c r="CK38" i="4" s="1"/>
  <c r="CL38" i="4" s="1"/>
  <c r="CM38" i="4" s="1"/>
  <c r="CN38" i="4" s="1"/>
  <c r="CO38" i="4" s="1"/>
  <c r="CP38" i="4" s="1"/>
  <c r="CQ38" i="4" s="1"/>
  <c r="CR38" i="4" s="1"/>
  <c r="CS38" i="4" s="1"/>
  <c r="CT38" i="4" s="1"/>
  <c r="CU38" i="4" s="1"/>
  <c r="CV38" i="4" s="1"/>
  <c r="CW38" i="4" s="1"/>
  <c r="CX38" i="4" s="1"/>
  <c r="CY38" i="4" s="1"/>
  <c r="CZ38" i="4" s="1"/>
  <c r="DA38" i="4" s="1"/>
  <c r="H40" i="4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BC40" i="4" s="1"/>
  <c r="BD40" i="4" s="1"/>
  <c r="BE40" i="4" s="1"/>
  <c r="BF40" i="4" s="1"/>
  <c r="BG40" i="4" s="1"/>
  <c r="BH40" i="4" s="1"/>
  <c r="BI40" i="4" s="1"/>
  <c r="BJ40" i="4" s="1"/>
  <c r="BK40" i="4" s="1"/>
  <c r="BL40" i="4" s="1"/>
  <c r="BM40" i="4" s="1"/>
  <c r="BN40" i="4" s="1"/>
  <c r="BO40" i="4" s="1"/>
  <c r="BP40" i="4" s="1"/>
  <c r="BQ40" i="4" s="1"/>
  <c r="BR40" i="4" s="1"/>
  <c r="BS40" i="4" s="1"/>
  <c r="BT40" i="4" s="1"/>
  <c r="BU40" i="4" s="1"/>
  <c r="BV40" i="4" s="1"/>
  <c r="BW40" i="4" s="1"/>
  <c r="BX40" i="4" s="1"/>
  <c r="BY40" i="4" s="1"/>
  <c r="BZ40" i="4" s="1"/>
  <c r="CA40" i="4" s="1"/>
  <c r="CB40" i="4" s="1"/>
  <c r="CC40" i="4" s="1"/>
  <c r="CD40" i="4" s="1"/>
  <c r="CE40" i="4" s="1"/>
  <c r="CF40" i="4" s="1"/>
  <c r="CG40" i="4" s="1"/>
  <c r="CH40" i="4" s="1"/>
  <c r="CI40" i="4" s="1"/>
  <c r="CJ40" i="4" s="1"/>
  <c r="CK40" i="4" s="1"/>
  <c r="CL40" i="4" s="1"/>
  <c r="CM40" i="4" s="1"/>
  <c r="CN40" i="4" s="1"/>
  <c r="CO40" i="4" s="1"/>
  <c r="CP40" i="4" s="1"/>
  <c r="CQ40" i="4" s="1"/>
  <c r="CR40" i="4" s="1"/>
  <c r="CS40" i="4" s="1"/>
  <c r="CT40" i="4" s="1"/>
  <c r="CU40" i="4" s="1"/>
  <c r="CV40" i="4" s="1"/>
  <c r="CW40" i="4" s="1"/>
  <c r="CX40" i="4" s="1"/>
  <c r="CY40" i="4" s="1"/>
  <c r="CZ40" i="4" s="1"/>
  <c r="DA40" i="4" s="1"/>
  <c r="G43" i="4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AR43" i="4" s="1"/>
  <c r="AS43" i="4" s="1"/>
  <c r="AT43" i="4" s="1"/>
  <c r="AU43" i="4" s="1"/>
  <c r="AV43" i="4" s="1"/>
  <c r="AW43" i="4" s="1"/>
  <c r="AX43" i="4" s="1"/>
  <c r="AY43" i="4" s="1"/>
  <c r="AZ43" i="4" s="1"/>
  <c r="BA43" i="4" s="1"/>
  <c r="BB43" i="4" s="1"/>
  <c r="BC43" i="4" s="1"/>
  <c r="BD43" i="4" s="1"/>
  <c r="BE43" i="4" s="1"/>
  <c r="BF43" i="4" s="1"/>
  <c r="BG43" i="4" s="1"/>
  <c r="BH43" i="4" s="1"/>
  <c r="BI43" i="4" s="1"/>
  <c r="BJ43" i="4" s="1"/>
  <c r="BK43" i="4" s="1"/>
  <c r="BL43" i="4" s="1"/>
  <c r="BM43" i="4" s="1"/>
  <c r="BN43" i="4" s="1"/>
  <c r="BO43" i="4" s="1"/>
  <c r="BP43" i="4" s="1"/>
  <c r="BQ43" i="4" s="1"/>
  <c r="BR43" i="4" s="1"/>
  <c r="BS43" i="4" s="1"/>
  <c r="BT43" i="4" s="1"/>
  <c r="BU43" i="4" s="1"/>
  <c r="BV43" i="4" s="1"/>
  <c r="BW43" i="4" s="1"/>
  <c r="BX43" i="4" s="1"/>
  <c r="BY43" i="4" s="1"/>
  <c r="BZ43" i="4" s="1"/>
  <c r="CA43" i="4" s="1"/>
  <c r="CB43" i="4" s="1"/>
  <c r="CC43" i="4" s="1"/>
  <c r="CD43" i="4" s="1"/>
  <c r="CE43" i="4" s="1"/>
  <c r="CF43" i="4" s="1"/>
  <c r="CG43" i="4" s="1"/>
  <c r="CH43" i="4" s="1"/>
  <c r="CI43" i="4" s="1"/>
  <c r="CJ43" i="4" s="1"/>
  <c r="CK43" i="4" s="1"/>
  <c r="CL43" i="4" s="1"/>
  <c r="CM43" i="4" s="1"/>
  <c r="CN43" i="4" s="1"/>
  <c r="CO43" i="4" s="1"/>
  <c r="CP43" i="4" s="1"/>
  <c r="CQ43" i="4" s="1"/>
  <c r="CR43" i="4" s="1"/>
  <c r="CS43" i="4" s="1"/>
  <c r="CT43" i="4" s="1"/>
  <c r="CU43" i="4" s="1"/>
  <c r="CV43" i="4" s="1"/>
  <c r="CW43" i="4" s="1"/>
  <c r="CX43" i="4" s="1"/>
  <c r="CY43" i="4" s="1"/>
  <c r="CZ43" i="4" s="1"/>
  <c r="DA43" i="4" s="1"/>
  <c r="G37" i="4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BL37" i="4" s="1"/>
  <c r="BM37" i="4" s="1"/>
  <c r="BN37" i="4" s="1"/>
  <c r="BO37" i="4" s="1"/>
  <c r="BP37" i="4" s="1"/>
  <c r="BQ37" i="4" s="1"/>
  <c r="BR37" i="4" s="1"/>
  <c r="BS37" i="4" s="1"/>
  <c r="BT37" i="4" s="1"/>
  <c r="BU37" i="4" s="1"/>
  <c r="BV37" i="4" s="1"/>
  <c r="BW37" i="4" s="1"/>
  <c r="BX37" i="4" s="1"/>
  <c r="BY37" i="4" s="1"/>
  <c r="BZ37" i="4" s="1"/>
  <c r="CA37" i="4" s="1"/>
  <c r="CB37" i="4" s="1"/>
  <c r="CC37" i="4" s="1"/>
  <c r="CD37" i="4" s="1"/>
  <c r="CE37" i="4" s="1"/>
  <c r="CF37" i="4" s="1"/>
  <c r="CG37" i="4" s="1"/>
  <c r="CH37" i="4" s="1"/>
  <c r="CI37" i="4" s="1"/>
  <c r="CJ37" i="4" s="1"/>
  <c r="CK37" i="4" s="1"/>
  <c r="CL37" i="4" s="1"/>
  <c r="CM37" i="4" s="1"/>
  <c r="CN37" i="4" s="1"/>
  <c r="CO37" i="4" s="1"/>
  <c r="CP37" i="4" s="1"/>
  <c r="CQ37" i="4" s="1"/>
  <c r="CR37" i="4" s="1"/>
  <c r="CS37" i="4" s="1"/>
  <c r="CT37" i="4" s="1"/>
  <c r="CU37" i="4" s="1"/>
  <c r="CV37" i="4" s="1"/>
  <c r="CW37" i="4" s="1"/>
  <c r="CX37" i="4" s="1"/>
  <c r="CY37" i="4" s="1"/>
  <c r="CZ37" i="4" s="1"/>
  <c r="DA37" i="4" s="1"/>
  <c r="I42" i="4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BK42" i="4" s="1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BW42" i="4" s="1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I42" i="4" s="1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CU42" i="4" s="1"/>
  <c r="CV42" i="4" s="1"/>
  <c r="CW42" i="4" s="1"/>
  <c r="CX42" i="4" s="1"/>
  <c r="CY42" i="4" s="1"/>
  <c r="CZ42" i="4" s="1"/>
  <c r="DA42" i="4" s="1"/>
  <c r="G34" i="4"/>
  <c r="G35" i="4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C35" i="4" s="1"/>
  <c r="BD35" i="4" s="1"/>
  <c r="BE35" i="4" s="1"/>
  <c r="BF35" i="4" s="1"/>
  <c r="BG35" i="4" s="1"/>
  <c r="BH35" i="4" s="1"/>
  <c r="BI35" i="4" s="1"/>
  <c r="BJ35" i="4" s="1"/>
  <c r="BK35" i="4" s="1"/>
  <c r="BL35" i="4" s="1"/>
  <c r="BM35" i="4" s="1"/>
  <c r="BN35" i="4" s="1"/>
  <c r="BO35" i="4" s="1"/>
  <c r="BP35" i="4" s="1"/>
  <c r="BQ35" i="4" s="1"/>
  <c r="BR35" i="4" s="1"/>
  <c r="BS35" i="4" s="1"/>
  <c r="BT35" i="4" s="1"/>
  <c r="BU35" i="4" s="1"/>
  <c r="BV35" i="4" s="1"/>
  <c r="BW35" i="4" s="1"/>
  <c r="BX35" i="4" s="1"/>
  <c r="BY35" i="4" s="1"/>
  <c r="BZ35" i="4" s="1"/>
  <c r="CA35" i="4" s="1"/>
  <c r="CB35" i="4" s="1"/>
  <c r="CC35" i="4" s="1"/>
  <c r="CD35" i="4" s="1"/>
  <c r="CE35" i="4" s="1"/>
  <c r="CF35" i="4" s="1"/>
  <c r="CG35" i="4" s="1"/>
  <c r="CH35" i="4" s="1"/>
  <c r="CI35" i="4" s="1"/>
  <c r="CJ35" i="4" s="1"/>
  <c r="CK35" i="4" s="1"/>
  <c r="CL35" i="4" s="1"/>
  <c r="CM35" i="4" s="1"/>
  <c r="CN35" i="4" s="1"/>
  <c r="CO35" i="4" s="1"/>
  <c r="CP35" i="4" s="1"/>
  <c r="CQ35" i="4" s="1"/>
  <c r="CR35" i="4" s="1"/>
  <c r="CS35" i="4" s="1"/>
  <c r="CT35" i="4" s="1"/>
  <c r="CU35" i="4" s="1"/>
  <c r="CV35" i="4" s="1"/>
  <c r="CW35" i="4" s="1"/>
  <c r="CX35" i="4" s="1"/>
  <c r="CY35" i="4" s="1"/>
  <c r="CZ35" i="4" s="1"/>
  <c r="DA35" i="4" s="1"/>
  <c r="G36" i="4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F47" i="4" l="1"/>
  <c r="F48" i="4"/>
  <c r="H34" i="4"/>
  <c r="G46" i="4"/>
  <c r="G47" i="4" l="1"/>
  <c r="G48" i="4"/>
  <c r="I34" i="4"/>
  <c r="H46" i="4"/>
  <c r="H47" i="4" l="1"/>
  <c r="H48" i="4"/>
  <c r="J34" i="4"/>
  <c r="I46" i="4"/>
  <c r="I47" i="4" l="1"/>
  <c r="I48" i="4"/>
  <c r="K34" i="4"/>
  <c r="J46" i="4"/>
  <c r="J47" i="4" l="1"/>
  <c r="J48" i="4"/>
  <c r="L34" i="4"/>
  <c r="K46" i="4"/>
  <c r="K47" i="4" l="1"/>
  <c r="K48" i="4"/>
  <c r="M34" i="4"/>
  <c r="L46" i="4"/>
  <c r="L47" i="4" l="1"/>
  <c r="L48" i="4"/>
  <c r="N34" i="4"/>
  <c r="M46" i="4"/>
  <c r="M15" i="1"/>
  <c r="L15" i="1"/>
  <c r="K15" i="1"/>
  <c r="J15" i="1"/>
  <c r="M47" i="4" l="1"/>
  <c r="M48" i="4"/>
  <c r="O34" i="4"/>
  <c r="N46" i="4"/>
  <c r="W27" i="1"/>
  <c r="W28" i="1"/>
  <c r="T27" i="1"/>
  <c r="R28" i="1"/>
  <c r="R27" i="1"/>
  <c r="O27" i="1"/>
  <c r="V25" i="1"/>
  <c r="W25" i="1"/>
  <c r="U25" i="1"/>
  <c r="Q25" i="1"/>
  <c r="R25" i="1"/>
  <c r="P25" i="1"/>
  <c r="V24" i="1"/>
  <c r="W24" i="1"/>
  <c r="U24" i="1"/>
  <c r="Q24" i="1"/>
  <c r="R24" i="1"/>
  <c r="P24" i="1"/>
  <c r="W21" i="1"/>
  <c r="V21" i="1"/>
  <c r="U21" i="1"/>
  <c r="W20" i="1"/>
  <c r="V20" i="1"/>
  <c r="U20" i="1"/>
  <c r="Q23" i="1"/>
  <c r="R23" i="1"/>
  <c r="P23" i="1"/>
  <c r="Q22" i="1"/>
  <c r="R22" i="1"/>
  <c r="P22" i="1"/>
  <c r="R21" i="1"/>
  <c r="Q21" i="1"/>
  <c r="P21" i="1"/>
  <c r="R20" i="1"/>
  <c r="Q20" i="1"/>
  <c r="P20" i="1"/>
  <c r="W4" i="1"/>
  <c r="W5" i="1" s="1"/>
  <c r="R4" i="1"/>
  <c r="R5" i="1" s="1"/>
  <c r="O4" i="1"/>
  <c r="W2" i="1"/>
  <c r="R2" i="1"/>
  <c r="W16" i="1"/>
  <c r="W10" i="1"/>
  <c r="W12" i="1"/>
  <c r="V15" i="1"/>
  <c r="V11" i="1"/>
  <c r="U14" i="1"/>
  <c r="U12" i="1"/>
  <c r="T13" i="1"/>
  <c r="V13" i="1"/>
  <c r="O13" i="1"/>
  <c r="L6" i="1"/>
  <c r="K6" i="1"/>
  <c r="J6" i="1"/>
  <c r="N47" i="4" l="1"/>
  <c r="N48" i="4"/>
  <c r="P34" i="4"/>
  <c r="O46" i="4"/>
  <c r="W22" i="1"/>
  <c r="W23" i="1" s="1"/>
  <c r="V22" i="1"/>
  <c r="V23" i="1" s="1"/>
  <c r="U22" i="1"/>
  <c r="U23" i="1" s="1"/>
  <c r="W14" i="1"/>
  <c r="Q13" i="1"/>
  <c r="F4" i="1"/>
  <c r="F3" i="1"/>
  <c r="E5" i="1"/>
  <c r="E4" i="1"/>
  <c r="D8" i="1"/>
  <c r="D13" i="1"/>
  <c r="D24" i="1"/>
  <c r="D29" i="1"/>
  <c r="D41" i="1"/>
  <c r="D48" i="1"/>
  <c r="D52" i="1"/>
  <c r="D73" i="1"/>
  <c r="D80" i="1"/>
  <c r="D84" i="1"/>
  <c r="D105" i="1"/>
  <c r="D112" i="1"/>
  <c r="D116" i="1"/>
  <c r="D132" i="1"/>
  <c r="D133" i="1"/>
  <c r="D140" i="1"/>
  <c r="D148" i="1"/>
  <c r="D160" i="1"/>
  <c r="D161" i="1"/>
  <c r="D169" i="1"/>
  <c r="D176" i="1"/>
  <c r="D188" i="1"/>
  <c r="D196" i="1"/>
  <c r="D197" i="1"/>
  <c r="D204" i="1"/>
  <c r="D212" i="1"/>
  <c r="D224" i="1"/>
  <c r="D225" i="1"/>
  <c r="D233" i="1"/>
  <c r="D240" i="1"/>
  <c r="D252" i="1"/>
  <c r="J3" i="1"/>
  <c r="M3" i="1" s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D81" i="1" s="1"/>
  <c r="C82" i="1"/>
  <c r="D82" i="1" s="1"/>
  <c r="C83" i="1"/>
  <c r="D83" i="1" s="1"/>
  <c r="C84" i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C113" i="1"/>
  <c r="D113" i="1" s="1"/>
  <c r="C114" i="1"/>
  <c r="D114" i="1" s="1"/>
  <c r="C115" i="1"/>
  <c r="D115" i="1" s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C133" i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C197" i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C253" i="1"/>
  <c r="D253" i="1" s="1"/>
  <c r="C254" i="1"/>
  <c r="D254" i="1" s="1"/>
  <c r="C3" i="1"/>
  <c r="D3" i="1" s="1"/>
  <c r="O47" i="4" l="1"/>
  <c r="O48" i="4"/>
  <c r="Q34" i="4"/>
  <c r="P46" i="4"/>
  <c r="F5" i="1"/>
  <c r="G5" i="1" s="1"/>
  <c r="E6" i="1"/>
  <c r="G3" i="1"/>
  <c r="G4" i="1"/>
  <c r="K3" i="1"/>
  <c r="L3" i="1"/>
  <c r="P47" i="4" l="1"/>
  <c r="P48" i="4"/>
  <c r="R34" i="4"/>
  <c r="Q46" i="4"/>
  <c r="E7" i="1"/>
  <c r="F6" i="1"/>
  <c r="G6" i="1" s="1"/>
  <c r="J9" i="1"/>
  <c r="J10" i="1"/>
  <c r="P14" i="1" s="1"/>
  <c r="Q47" i="4" l="1"/>
  <c r="Q48" i="4"/>
  <c r="S34" i="4"/>
  <c r="R46" i="4"/>
  <c r="J12" i="1"/>
  <c r="J13" i="1" s="1"/>
  <c r="P12" i="1"/>
  <c r="Q11" i="1" s="1"/>
  <c r="E8" i="1"/>
  <c r="F7" i="1"/>
  <c r="G7" i="1" s="1"/>
  <c r="R14" i="1"/>
  <c r="Q15" i="1"/>
  <c r="R16" i="1" s="1"/>
  <c r="R47" i="4" l="1"/>
  <c r="R48" i="4"/>
  <c r="T34" i="4"/>
  <c r="S46" i="4"/>
  <c r="E9" i="1"/>
  <c r="F8" i="1"/>
  <c r="G8" i="1" s="1"/>
  <c r="R12" i="1"/>
  <c r="R10" i="1"/>
  <c r="S47" i="4" l="1"/>
  <c r="S48" i="4"/>
  <c r="U34" i="4"/>
  <c r="T46" i="4"/>
  <c r="E10" i="1"/>
  <c r="F9" i="1"/>
  <c r="G9" i="1" s="1"/>
  <c r="T47" i="4" l="1"/>
  <c r="T48" i="4"/>
  <c r="V34" i="4"/>
  <c r="U46" i="4"/>
  <c r="E11" i="1"/>
  <c r="F10" i="1"/>
  <c r="G10" i="1" s="1"/>
  <c r="U47" i="4" l="1"/>
  <c r="U48" i="4"/>
  <c r="W34" i="4"/>
  <c r="V46" i="4"/>
  <c r="E12" i="1"/>
  <c r="F11" i="1"/>
  <c r="G11" i="1" s="1"/>
  <c r="V47" i="4" l="1"/>
  <c r="V48" i="4"/>
  <c r="X34" i="4"/>
  <c r="W46" i="4"/>
  <c r="E13" i="1"/>
  <c r="F12" i="1"/>
  <c r="G12" i="1" s="1"/>
  <c r="W47" i="4" l="1"/>
  <c r="W48" i="4"/>
  <c r="Y34" i="4"/>
  <c r="X46" i="4"/>
  <c r="E14" i="1"/>
  <c r="F13" i="1"/>
  <c r="G13" i="1" s="1"/>
  <c r="X47" i="4" l="1"/>
  <c r="X48" i="4"/>
  <c r="Z34" i="4"/>
  <c r="Y46" i="4"/>
  <c r="E15" i="1"/>
  <c r="F14" i="1"/>
  <c r="G14" i="1" s="1"/>
  <c r="Y47" i="4" l="1"/>
  <c r="Y48" i="4"/>
  <c r="AA34" i="4"/>
  <c r="Z46" i="4"/>
  <c r="E16" i="1"/>
  <c r="F15" i="1"/>
  <c r="G15" i="1" s="1"/>
  <c r="Z47" i="4" l="1"/>
  <c r="Z48" i="4"/>
  <c r="AB34" i="4"/>
  <c r="AA46" i="4"/>
  <c r="E17" i="1"/>
  <c r="F16" i="1"/>
  <c r="G16" i="1" s="1"/>
  <c r="AA47" i="4" l="1"/>
  <c r="AA48" i="4"/>
  <c r="AC34" i="4"/>
  <c r="AB46" i="4"/>
  <c r="E18" i="1"/>
  <c r="F17" i="1"/>
  <c r="G17" i="1" s="1"/>
  <c r="AB47" i="4" l="1"/>
  <c r="AB48" i="4"/>
  <c r="AD34" i="4"/>
  <c r="AC46" i="4"/>
  <c r="E19" i="1"/>
  <c r="F18" i="1"/>
  <c r="G18" i="1" s="1"/>
  <c r="AC47" i="4" l="1"/>
  <c r="AC48" i="4"/>
  <c r="AE34" i="4"/>
  <c r="AD46" i="4"/>
  <c r="E20" i="1"/>
  <c r="F19" i="1"/>
  <c r="G19" i="1" s="1"/>
  <c r="AD47" i="4" l="1"/>
  <c r="AD48" i="4"/>
  <c r="AF34" i="4"/>
  <c r="AE46" i="4"/>
  <c r="E21" i="1"/>
  <c r="F20" i="1"/>
  <c r="G20" i="1" s="1"/>
  <c r="AE47" i="4" l="1"/>
  <c r="AE48" i="4"/>
  <c r="AG34" i="4"/>
  <c r="AF46" i="4"/>
  <c r="E22" i="1"/>
  <c r="F21" i="1"/>
  <c r="G21" i="1" s="1"/>
  <c r="AF47" i="4" l="1"/>
  <c r="AF48" i="4"/>
  <c r="AH34" i="4"/>
  <c r="AG46" i="4"/>
  <c r="E23" i="1"/>
  <c r="F22" i="1"/>
  <c r="G22" i="1" s="1"/>
  <c r="AG47" i="4" l="1"/>
  <c r="AG48" i="4"/>
  <c r="AI34" i="4"/>
  <c r="AH46" i="4"/>
  <c r="E24" i="1"/>
  <c r="F23" i="1"/>
  <c r="G23" i="1" s="1"/>
  <c r="AH47" i="4" l="1"/>
  <c r="AH48" i="4"/>
  <c r="AJ34" i="4"/>
  <c r="AI46" i="4"/>
  <c r="E25" i="1"/>
  <c r="F24" i="1"/>
  <c r="G24" i="1" s="1"/>
  <c r="AI47" i="4" l="1"/>
  <c r="AI48" i="4"/>
  <c r="AK34" i="4"/>
  <c r="AJ46" i="4"/>
  <c r="E26" i="1"/>
  <c r="F25" i="1"/>
  <c r="G25" i="1" s="1"/>
  <c r="AJ47" i="4" l="1"/>
  <c r="AJ48" i="4"/>
  <c r="AL34" i="4"/>
  <c r="AK46" i="4"/>
  <c r="E27" i="1"/>
  <c r="F26" i="1"/>
  <c r="G26" i="1" s="1"/>
  <c r="AK47" i="4" l="1"/>
  <c r="AK48" i="4"/>
  <c r="AM34" i="4"/>
  <c r="AL46" i="4"/>
  <c r="E28" i="1"/>
  <c r="F27" i="1"/>
  <c r="G27" i="1" s="1"/>
  <c r="AL47" i="4" l="1"/>
  <c r="AL48" i="4"/>
  <c r="AN34" i="4"/>
  <c r="AM46" i="4"/>
  <c r="E29" i="1"/>
  <c r="F28" i="1"/>
  <c r="G28" i="1" s="1"/>
  <c r="AM47" i="4" l="1"/>
  <c r="AM48" i="4"/>
  <c r="AO34" i="4"/>
  <c r="AN46" i="4"/>
  <c r="E30" i="1"/>
  <c r="F29" i="1"/>
  <c r="G29" i="1" s="1"/>
  <c r="AN47" i="4" l="1"/>
  <c r="AN48" i="4"/>
  <c r="AP34" i="4"/>
  <c r="AO46" i="4"/>
  <c r="E31" i="1"/>
  <c r="F30" i="1"/>
  <c r="G30" i="1" s="1"/>
  <c r="AO47" i="4" l="1"/>
  <c r="AO48" i="4"/>
  <c r="AQ34" i="4"/>
  <c r="AP46" i="4"/>
  <c r="E32" i="1"/>
  <c r="F31" i="1"/>
  <c r="G31" i="1" s="1"/>
  <c r="AP47" i="4" l="1"/>
  <c r="AP48" i="4"/>
  <c r="AR34" i="4"/>
  <c r="AQ46" i="4"/>
  <c r="E33" i="1"/>
  <c r="F32" i="1"/>
  <c r="G32" i="1" s="1"/>
  <c r="AQ47" i="4" l="1"/>
  <c r="AQ48" i="4"/>
  <c r="AS34" i="4"/>
  <c r="AR46" i="4"/>
  <c r="E34" i="1"/>
  <c r="F33" i="1"/>
  <c r="G33" i="1" s="1"/>
  <c r="AR47" i="4" l="1"/>
  <c r="AR48" i="4"/>
  <c r="AT34" i="4"/>
  <c r="AS46" i="4"/>
  <c r="E35" i="1"/>
  <c r="F34" i="1"/>
  <c r="G34" i="1" s="1"/>
  <c r="AS47" i="4" l="1"/>
  <c r="AS48" i="4"/>
  <c r="AU34" i="4"/>
  <c r="AT46" i="4"/>
  <c r="E36" i="1"/>
  <c r="F35" i="1"/>
  <c r="G35" i="1" s="1"/>
  <c r="AT47" i="4" l="1"/>
  <c r="AT48" i="4"/>
  <c r="AV34" i="4"/>
  <c r="AU46" i="4"/>
  <c r="E37" i="1"/>
  <c r="F36" i="1"/>
  <c r="G36" i="1" s="1"/>
  <c r="AU47" i="4" l="1"/>
  <c r="AU48" i="4"/>
  <c r="AW34" i="4"/>
  <c r="AV46" i="4"/>
  <c r="E38" i="1"/>
  <c r="F37" i="1"/>
  <c r="G37" i="1" s="1"/>
  <c r="AV47" i="4" l="1"/>
  <c r="AV48" i="4"/>
  <c r="AX34" i="4"/>
  <c r="AW46" i="4"/>
  <c r="E39" i="1"/>
  <c r="F38" i="1"/>
  <c r="G38" i="1" s="1"/>
  <c r="AW47" i="4" l="1"/>
  <c r="AW48" i="4"/>
  <c r="AY34" i="4"/>
  <c r="AX46" i="4"/>
  <c r="E40" i="1"/>
  <c r="F39" i="1"/>
  <c r="G39" i="1" s="1"/>
  <c r="AX47" i="4" l="1"/>
  <c r="AX48" i="4"/>
  <c r="AZ34" i="4"/>
  <c r="AY46" i="4"/>
  <c r="E41" i="1"/>
  <c r="F40" i="1"/>
  <c r="G40" i="1" s="1"/>
  <c r="AY47" i="4" l="1"/>
  <c r="AY48" i="4"/>
  <c r="BA34" i="4"/>
  <c r="AZ46" i="4"/>
  <c r="E42" i="1"/>
  <c r="F41" i="1"/>
  <c r="G41" i="1" s="1"/>
  <c r="AZ47" i="4" l="1"/>
  <c r="AZ48" i="4"/>
  <c r="BB34" i="4"/>
  <c r="BA46" i="4"/>
  <c r="E43" i="1"/>
  <c r="F42" i="1"/>
  <c r="G42" i="1" s="1"/>
  <c r="BA47" i="4" l="1"/>
  <c r="BA48" i="4"/>
  <c r="BC34" i="4"/>
  <c r="BB46" i="4"/>
  <c r="E44" i="1"/>
  <c r="F43" i="1"/>
  <c r="G43" i="1" s="1"/>
  <c r="BB47" i="4" l="1"/>
  <c r="BB48" i="4"/>
  <c r="BD34" i="4"/>
  <c r="BC46" i="4"/>
  <c r="E45" i="1"/>
  <c r="F44" i="1"/>
  <c r="G44" i="1" s="1"/>
  <c r="BC47" i="4" l="1"/>
  <c r="BC48" i="4"/>
  <c r="BE34" i="4"/>
  <c r="BD46" i="4"/>
  <c r="E46" i="1"/>
  <c r="F45" i="1"/>
  <c r="G45" i="1" s="1"/>
  <c r="BD47" i="4" l="1"/>
  <c r="BD48" i="4"/>
  <c r="BF34" i="4"/>
  <c r="BE46" i="4"/>
  <c r="E47" i="1"/>
  <c r="F46" i="1"/>
  <c r="G46" i="1" s="1"/>
  <c r="BE47" i="4" l="1"/>
  <c r="BE48" i="4"/>
  <c r="BG34" i="4"/>
  <c r="BF46" i="4"/>
  <c r="E48" i="1"/>
  <c r="F47" i="1"/>
  <c r="G47" i="1" s="1"/>
  <c r="BF47" i="4" l="1"/>
  <c r="BF48" i="4"/>
  <c r="BH34" i="4"/>
  <c r="BG46" i="4"/>
  <c r="E49" i="1"/>
  <c r="F48" i="1"/>
  <c r="G48" i="1" s="1"/>
  <c r="BG47" i="4" l="1"/>
  <c r="BG48" i="4"/>
  <c r="BI34" i="4"/>
  <c r="BH46" i="4"/>
  <c r="E50" i="1"/>
  <c r="F49" i="1"/>
  <c r="G49" i="1" s="1"/>
  <c r="BH47" i="4" l="1"/>
  <c r="BH48" i="4"/>
  <c r="BJ34" i="4"/>
  <c r="BI46" i="4"/>
  <c r="E51" i="1"/>
  <c r="F50" i="1"/>
  <c r="G50" i="1" s="1"/>
  <c r="BI47" i="4" l="1"/>
  <c r="BI48" i="4"/>
  <c r="BK34" i="4"/>
  <c r="BJ46" i="4"/>
  <c r="E52" i="1"/>
  <c r="F51" i="1"/>
  <c r="G51" i="1" s="1"/>
  <c r="BJ47" i="4" l="1"/>
  <c r="BJ48" i="4"/>
  <c r="BL34" i="4"/>
  <c r="BK46" i="4"/>
  <c r="E53" i="1"/>
  <c r="F52" i="1"/>
  <c r="G52" i="1" s="1"/>
  <c r="BK47" i="4" l="1"/>
  <c r="BK48" i="4"/>
  <c r="BM34" i="4"/>
  <c r="BL46" i="4"/>
  <c r="E54" i="1"/>
  <c r="F53" i="1"/>
  <c r="G53" i="1" s="1"/>
  <c r="BL47" i="4" l="1"/>
  <c r="BL48" i="4"/>
  <c r="BN34" i="4"/>
  <c r="BM46" i="4"/>
  <c r="E55" i="1"/>
  <c r="F54" i="1"/>
  <c r="G54" i="1" s="1"/>
  <c r="BM47" i="4" l="1"/>
  <c r="BM48" i="4"/>
  <c r="BO34" i="4"/>
  <c r="BN46" i="4"/>
  <c r="E56" i="1"/>
  <c r="F55" i="1"/>
  <c r="G55" i="1" s="1"/>
  <c r="BN47" i="4" l="1"/>
  <c r="BN48" i="4"/>
  <c r="BP34" i="4"/>
  <c r="BO46" i="4"/>
  <c r="E57" i="1"/>
  <c r="F56" i="1"/>
  <c r="G56" i="1" s="1"/>
  <c r="BO47" i="4" l="1"/>
  <c r="BO48" i="4"/>
  <c r="BQ34" i="4"/>
  <c r="BP46" i="4"/>
  <c r="E58" i="1"/>
  <c r="F57" i="1"/>
  <c r="G57" i="1" s="1"/>
  <c r="BP47" i="4" l="1"/>
  <c r="BP48" i="4"/>
  <c r="BR34" i="4"/>
  <c r="BQ46" i="4"/>
  <c r="E59" i="1"/>
  <c r="F58" i="1"/>
  <c r="G58" i="1" s="1"/>
  <c r="BQ47" i="4" l="1"/>
  <c r="BQ48" i="4"/>
  <c r="BS34" i="4"/>
  <c r="BR46" i="4"/>
  <c r="E60" i="1"/>
  <c r="F59" i="1"/>
  <c r="G59" i="1" s="1"/>
  <c r="BR47" i="4" l="1"/>
  <c r="BR48" i="4"/>
  <c r="BT34" i="4"/>
  <c r="BS46" i="4"/>
  <c r="E61" i="1"/>
  <c r="F60" i="1"/>
  <c r="G60" i="1" s="1"/>
  <c r="BS47" i="4" l="1"/>
  <c r="BS48" i="4"/>
  <c r="BU34" i="4"/>
  <c r="BT46" i="4"/>
  <c r="E62" i="1"/>
  <c r="F61" i="1"/>
  <c r="G61" i="1" s="1"/>
  <c r="BT47" i="4" l="1"/>
  <c r="BT48" i="4"/>
  <c r="BV34" i="4"/>
  <c r="BU46" i="4"/>
  <c r="E63" i="1"/>
  <c r="F62" i="1"/>
  <c r="G62" i="1" s="1"/>
  <c r="BU47" i="4" l="1"/>
  <c r="BU48" i="4"/>
  <c r="BW34" i="4"/>
  <c r="BV46" i="4"/>
  <c r="E64" i="1"/>
  <c r="F63" i="1"/>
  <c r="G63" i="1" s="1"/>
  <c r="BV47" i="4" l="1"/>
  <c r="BV48" i="4"/>
  <c r="BX34" i="4"/>
  <c r="BW46" i="4"/>
  <c r="E65" i="1"/>
  <c r="F64" i="1"/>
  <c r="G64" i="1" s="1"/>
  <c r="BW47" i="4" l="1"/>
  <c r="BW48" i="4"/>
  <c r="BY34" i="4"/>
  <c r="BX46" i="4"/>
  <c r="E66" i="1"/>
  <c r="F65" i="1"/>
  <c r="G65" i="1" s="1"/>
  <c r="BX47" i="4" l="1"/>
  <c r="BX48" i="4"/>
  <c r="BZ34" i="4"/>
  <c r="BY46" i="4"/>
  <c r="E67" i="1"/>
  <c r="F66" i="1"/>
  <c r="G66" i="1" s="1"/>
  <c r="BY47" i="4" l="1"/>
  <c r="BY48" i="4"/>
  <c r="CA34" i="4"/>
  <c r="BZ46" i="4"/>
  <c r="E68" i="1"/>
  <c r="F67" i="1"/>
  <c r="G67" i="1" s="1"/>
  <c r="BZ47" i="4" l="1"/>
  <c r="BZ48" i="4"/>
  <c r="CB34" i="4"/>
  <c r="CA46" i="4"/>
  <c r="E69" i="1"/>
  <c r="F68" i="1"/>
  <c r="G68" i="1" s="1"/>
  <c r="CA47" i="4" l="1"/>
  <c r="CA48" i="4"/>
  <c r="CC34" i="4"/>
  <c r="CB46" i="4"/>
  <c r="E70" i="1"/>
  <c r="F69" i="1"/>
  <c r="G69" i="1" s="1"/>
  <c r="CB47" i="4" l="1"/>
  <c r="CB48" i="4"/>
  <c r="CD34" i="4"/>
  <c r="CC46" i="4"/>
  <c r="E71" i="1"/>
  <c r="F70" i="1"/>
  <c r="G70" i="1" s="1"/>
  <c r="CC47" i="4" l="1"/>
  <c r="CC48" i="4"/>
  <c r="CE34" i="4"/>
  <c r="CD46" i="4"/>
  <c r="E72" i="1"/>
  <c r="F71" i="1"/>
  <c r="G71" i="1" s="1"/>
  <c r="CD47" i="4" l="1"/>
  <c r="CD48" i="4"/>
  <c r="CF34" i="4"/>
  <c r="CE46" i="4"/>
  <c r="E73" i="1"/>
  <c r="F72" i="1"/>
  <c r="G72" i="1" s="1"/>
  <c r="CE47" i="4" l="1"/>
  <c r="CE48" i="4"/>
  <c r="CG34" i="4"/>
  <c r="CF46" i="4"/>
  <c r="E74" i="1"/>
  <c r="F73" i="1"/>
  <c r="G73" i="1" s="1"/>
  <c r="CF47" i="4" l="1"/>
  <c r="CF48" i="4"/>
  <c r="CH34" i="4"/>
  <c r="CG46" i="4"/>
  <c r="E75" i="1"/>
  <c r="F74" i="1"/>
  <c r="G74" i="1" s="1"/>
  <c r="CG47" i="4" l="1"/>
  <c r="CG48" i="4"/>
  <c r="CI34" i="4"/>
  <c r="CH46" i="4"/>
  <c r="E76" i="1"/>
  <c r="F75" i="1"/>
  <c r="G75" i="1" s="1"/>
  <c r="CH47" i="4" l="1"/>
  <c r="CH48" i="4"/>
  <c r="CJ34" i="4"/>
  <c r="CI46" i="4"/>
  <c r="E77" i="1"/>
  <c r="F76" i="1"/>
  <c r="G76" i="1" s="1"/>
  <c r="CI47" i="4" l="1"/>
  <c r="CI48" i="4"/>
  <c r="CK34" i="4"/>
  <c r="CJ46" i="4"/>
  <c r="E78" i="1"/>
  <c r="F77" i="1"/>
  <c r="G77" i="1" s="1"/>
  <c r="CJ47" i="4" l="1"/>
  <c r="CJ48" i="4"/>
  <c r="CL34" i="4"/>
  <c r="CK46" i="4"/>
  <c r="E79" i="1"/>
  <c r="F78" i="1"/>
  <c r="G78" i="1" s="1"/>
  <c r="CK47" i="4" l="1"/>
  <c r="CK48" i="4"/>
  <c r="CM34" i="4"/>
  <c r="CL46" i="4"/>
  <c r="E80" i="1"/>
  <c r="F79" i="1"/>
  <c r="G79" i="1" s="1"/>
  <c r="CL47" i="4" l="1"/>
  <c r="CL48" i="4"/>
  <c r="CN34" i="4"/>
  <c r="CM46" i="4"/>
  <c r="E81" i="1"/>
  <c r="F80" i="1"/>
  <c r="G80" i="1" s="1"/>
  <c r="CM47" i="4" l="1"/>
  <c r="CM48" i="4"/>
  <c r="CO34" i="4"/>
  <c r="CN46" i="4"/>
  <c r="E82" i="1"/>
  <c r="F81" i="1"/>
  <c r="G81" i="1" s="1"/>
  <c r="CN47" i="4" l="1"/>
  <c r="CN48" i="4"/>
  <c r="CP34" i="4"/>
  <c r="CO46" i="4"/>
  <c r="E83" i="1"/>
  <c r="F82" i="1"/>
  <c r="G82" i="1" s="1"/>
  <c r="CO47" i="4" l="1"/>
  <c r="CO48" i="4"/>
  <c r="CQ34" i="4"/>
  <c r="CP46" i="4"/>
  <c r="E84" i="1"/>
  <c r="F83" i="1"/>
  <c r="G83" i="1" s="1"/>
  <c r="CP47" i="4" l="1"/>
  <c r="CP48" i="4"/>
  <c r="CR34" i="4"/>
  <c r="CQ46" i="4"/>
  <c r="E85" i="1"/>
  <c r="F84" i="1"/>
  <c r="G84" i="1" s="1"/>
  <c r="CQ47" i="4" l="1"/>
  <c r="CQ48" i="4"/>
  <c r="CS34" i="4"/>
  <c r="CR46" i="4"/>
  <c r="E86" i="1"/>
  <c r="F85" i="1"/>
  <c r="G85" i="1" s="1"/>
  <c r="CR47" i="4" l="1"/>
  <c r="CR48" i="4"/>
  <c r="CT34" i="4"/>
  <c r="CS46" i="4"/>
  <c r="E87" i="1"/>
  <c r="F86" i="1"/>
  <c r="G86" i="1" s="1"/>
  <c r="CS47" i="4" l="1"/>
  <c r="CS48" i="4"/>
  <c r="CU34" i="4"/>
  <c r="CT46" i="4"/>
  <c r="E88" i="1"/>
  <c r="F87" i="1"/>
  <c r="G87" i="1" s="1"/>
  <c r="CT47" i="4" l="1"/>
  <c r="CT48" i="4"/>
  <c r="CV34" i="4"/>
  <c r="CU46" i="4"/>
  <c r="E89" i="1"/>
  <c r="F88" i="1"/>
  <c r="G88" i="1" s="1"/>
  <c r="CU47" i="4" l="1"/>
  <c r="CU48" i="4"/>
  <c r="CW34" i="4"/>
  <c r="CV46" i="4"/>
  <c r="E90" i="1"/>
  <c r="F89" i="1"/>
  <c r="G89" i="1" s="1"/>
  <c r="CV47" i="4" l="1"/>
  <c r="CV48" i="4"/>
  <c r="CX34" i="4"/>
  <c r="CW46" i="4"/>
  <c r="E91" i="1"/>
  <c r="F90" i="1"/>
  <c r="G90" i="1" s="1"/>
  <c r="CW47" i="4" l="1"/>
  <c r="CW48" i="4"/>
  <c r="CY34" i="4"/>
  <c r="CX46" i="4"/>
  <c r="E92" i="1"/>
  <c r="F91" i="1"/>
  <c r="G91" i="1" s="1"/>
  <c r="CX47" i="4" l="1"/>
  <c r="CX48" i="4"/>
  <c r="CZ34" i="4"/>
  <c r="CY46" i="4"/>
  <c r="E93" i="1"/>
  <c r="F92" i="1"/>
  <c r="G92" i="1" s="1"/>
  <c r="CY47" i="4" l="1"/>
  <c r="CY48" i="4"/>
  <c r="DA34" i="4"/>
  <c r="DA46" i="4" s="1"/>
  <c r="CZ46" i="4"/>
  <c r="E94" i="1"/>
  <c r="F93" i="1"/>
  <c r="G93" i="1" s="1"/>
  <c r="DA47" i="4" l="1"/>
  <c r="DA48" i="4"/>
  <c r="CZ47" i="4"/>
  <c r="CZ48" i="4"/>
  <c r="E95" i="1"/>
  <c r="F94" i="1"/>
  <c r="G94" i="1" s="1"/>
  <c r="E49" i="4" l="1"/>
  <c r="F49" i="4" s="1"/>
  <c r="E51" i="4"/>
  <c r="E52" i="4" s="1"/>
  <c r="E96" i="1"/>
  <c r="F95" i="1"/>
  <c r="G95" i="1" s="1"/>
  <c r="E97" i="1" l="1"/>
  <c r="F96" i="1"/>
  <c r="G96" i="1" s="1"/>
  <c r="E98" i="1" l="1"/>
  <c r="F97" i="1"/>
  <c r="G97" i="1" s="1"/>
  <c r="E99" i="1" l="1"/>
  <c r="F98" i="1"/>
  <c r="G98" i="1" s="1"/>
  <c r="E100" i="1" l="1"/>
  <c r="F99" i="1"/>
  <c r="G99" i="1" s="1"/>
  <c r="E101" i="1" l="1"/>
  <c r="F100" i="1"/>
  <c r="G100" i="1" s="1"/>
  <c r="E102" i="1" l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J4" i="1" s="1"/>
  <c r="F253" i="1"/>
  <c r="G253" i="1" s="1"/>
  <c r="L4" i="1" l="1"/>
  <c r="M4" i="1"/>
  <c r="K4" i="1"/>
  <c r="K10" i="1" l="1"/>
  <c r="K12" i="1" s="1"/>
  <c r="K13" i="1" s="1"/>
  <c r="K9" i="1"/>
</calcChain>
</file>

<file path=xl/sharedStrings.xml><?xml version="1.0" encoding="utf-8"?>
<sst xmlns="http://schemas.openxmlformats.org/spreadsheetml/2006/main" count="49" uniqueCount="33">
  <si>
    <t>Date</t>
  </si>
  <si>
    <t>Open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</si>
  <si>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</si>
  <si>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</si>
  <si>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</si>
  <si>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</si>
  <si>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</si>
  <si>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</si>
  <si>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</si>
  <si>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</si>
  <si>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</si>
  <si>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</si>
  <si>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2X4</t>
  </si>
  <si>
    <t>U</t>
  </si>
  <si>
    <t>D</t>
  </si>
  <si>
    <t>P</t>
  </si>
  <si>
    <t>Q</t>
  </si>
  <si>
    <t>r</t>
  </si>
  <si>
    <t>Histórico</t>
  </si>
  <si>
    <t>Valor Esperado</t>
  </si>
  <si>
    <t>Valor Esperado ^2</t>
  </si>
  <si>
    <t>Varianza</t>
  </si>
  <si>
    <t>Desv</t>
  </si>
  <si>
    <t>Optimo</t>
  </si>
  <si>
    <t>Malo</t>
  </si>
  <si>
    <t>Promedio</t>
  </si>
  <si>
    <t>dt</t>
  </si>
  <si>
    <t>Trayectoria</t>
  </si>
  <si>
    <t>B(t)</t>
  </si>
  <si>
    <t>dB(t)</t>
  </si>
  <si>
    <t>√dt</t>
  </si>
  <si>
    <t>Precio</t>
  </si>
  <si>
    <t>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</si>
</sst>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COP&quot;_-;\-* #,##0\ &quot;COP&quot;_-;_-* &quot;-&quot;\ &quot;COP&quot;_-;_-@_-"/>
    <numFmt numFmtId="41" formatCode="_-* #,##0_-;\-* #,##0_-;_-* &quot;-&quot;_-;_-@_-"/>
    <numFmt numFmtId="164" formatCode="#,##0.000"/>
    <numFmt numFmtId="165" formatCode="0.000%"/>
    <numFmt numFmtId="166" formatCode="_-* #,##0.000000_-;\-* #,##0.000000_-;_-* &quot;-&quot;_-;_-@_-"/>
    <numFmt numFmtId="167" formatCode="_-* #,##0.0000000_-;\-* #,##0.0000000_-;_-* &quot;-&quot;_-;_-@_-"/>
    <numFmt numFmtId="168" formatCode="0.00000%"/>
    <numFmt numFmtId="169" formatCode="#,##0_ ;[Red]\-#,##0\ "/>
    <numFmt numFmtId="170" formatCode="0.0000%"/>
    <numFmt numFmtId="171" formatCode="0.00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mbria Math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43" applyNumberFormat="1" applyFont="1"/>
    <xf numFmtId="166" fontId="0" fillId="0" borderId="0" xfId="42" applyNumberFormat="1" applyFont="1"/>
    <xf numFmtId="167" fontId="0" fillId="0" borderId="0" xfId="42" applyNumberFormat="1" applyFont="1"/>
    <xf numFmtId="166" fontId="0" fillId="0" borderId="0" xfId="0" applyNumberFormat="1"/>
    <xf numFmtId="10" fontId="0" fillId="0" borderId="0" xfId="0" applyNumberFormat="1"/>
    <xf numFmtId="168" fontId="0" fillId="0" borderId="0" xfId="43" applyNumberFormat="1" applyFont="1"/>
    <xf numFmtId="42" fontId="0" fillId="0" borderId="0" xfId="44" applyFont="1"/>
    <xf numFmtId="42" fontId="0" fillId="0" borderId="0" xfId="0" applyNumberFormat="1"/>
    <xf numFmtId="0" fontId="0" fillId="33" borderId="0" xfId="0" applyFill="1"/>
    <xf numFmtId="0" fontId="0" fillId="34" borderId="0" xfId="0" applyFill="1"/>
    <xf numFmtId="169" fontId="0" fillId="0" borderId="0" xfId="0" applyNumberFormat="1"/>
    <xf numFmtId="170" fontId="0" fillId="0" borderId="0" xfId="43" applyNumberFormat="1" applyFont="1"/>
    <xf numFmtId="0" fontId="0" fillId="0" borderId="0" xfId="0" applyAlignment="1">
      <alignment horizontal="center"/>
    </xf>
    <xf numFmtId="0" fontId="18" fillId="0" borderId="0" xfId="0" applyFont="1"/>
    <xf numFmtId="171" fontId="0" fillId="0" borderId="0" xfId="0" applyNumberFormat="1"/>
    <xf numFmtId="41" fontId="0" fillId="0" borderId="0" xfId="42" applyFont="1"/>
    <xf numFmtId="41" fontId="0" fillId="0" borderId="0" xfId="0" applyNumberForma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 [0]" xfId="42" builtinId="6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 [0]" xfId="44" builtinId="7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TIF!$C$3:$C$254</c:f>
              <c:numCache>
                <c:formatCode>General</c:formatCode>
                <c:ptCount val="252"/>
                <c:pt idx="0">
                  <c:v>-2.6455957675527161E-2</c:v>
                </c:pt>
                <c:pt idx="1">
                  <c:v>2.8506308666573664E-3</c:v>
                </c:pt>
                <c:pt idx="2">
                  <c:v>1.5839154977404676E-2</c:v>
                </c:pt>
                <c:pt idx="3">
                  <c:v>2.0688294822645563E-3</c:v>
                </c:pt>
                <c:pt idx="4">
                  <c:v>2.7221501995285564E-2</c:v>
                </c:pt>
                <c:pt idx="5">
                  <c:v>9.5367417777978761E-3</c:v>
                </c:pt>
                <c:pt idx="6">
                  <c:v>-4.825124212836885E-2</c:v>
                </c:pt>
                <c:pt idx="7">
                  <c:v>2.1412034320947904E-2</c:v>
                </c:pt>
                <c:pt idx="8">
                  <c:v>-4.9472680090824712E-3</c:v>
                </c:pt>
                <c:pt idx="9">
                  <c:v>2.9792480598531294E-2</c:v>
                </c:pt>
                <c:pt idx="10">
                  <c:v>4.3348788186573983E-3</c:v>
                </c:pt>
                <c:pt idx="11">
                  <c:v>-7.8634051594353924E-3</c:v>
                </c:pt>
                <c:pt idx="12">
                  <c:v>-2.8443659702487491E-2</c:v>
                </c:pt>
                <c:pt idx="13">
                  <c:v>2.442943948343973E-2</c:v>
                </c:pt>
                <c:pt idx="14">
                  <c:v>4.2387111467680649E-2</c:v>
                </c:pt>
                <c:pt idx="15">
                  <c:v>3.4010543369430925E-4</c:v>
                </c:pt>
                <c:pt idx="16">
                  <c:v>3.4097988586426098E-2</c:v>
                </c:pt>
                <c:pt idx="17">
                  <c:v>2.9469486266273888E-2</c:v>
                </c:pt>
                <c:pt idx="18">
                  <c:v>1.1001919631981438E-2</c:v>
                </c:pt>
                <c:pt idx="19">
                  <c:v>1.627916538354018E-2</c:v>
                </c:pt>
                <c:pt idx="20">
                  <c:v>1.7138271597654658E-2</c:v>
                </c:pt>
                <c:pt idx="21">
                  <c:v>-1.9314315114580545E-2</c:v>
                </c:pt>
                <c:pt idx="22">
                  <c:v>-1.1896205995502463E-2</c:v>
                </c:pt>
                <c:pt idx="23">
                  <c:v>-1.9504582702615361E-2</c:v>
                </c:pt>
                <c:pt idx="24">
                  <c:v>-2.2516669700841849E-2</c:v>
                </c:pt>
                <c:pt idx="25">
                  <c:v>-4.3794350479823668E-4</c:v>
                </c:pt>
                <c:pt idx="26">
                  <c:v>5.2435776114376307E-3</c:v>
                </c:pt>
                <c:pt idx="27">
                  <c:v>-1.0294724867176147E-2</c:v>
                </c:pt>
                <c:pt idx="28">
                  <c:v>1.2906238921822383E-2</c:v>
                </c:pt>
                <c:pt idx="29">
                  <c:v>-1.3016262592435169E-2</c:v>
                </c:pt>
                <c:pt idx="30">
                  <c:v>1.149369563633418E-2</c:v>
                </c:pt>
                <c:pt idx="31">
                  <c:v>8.1296857094072111E-3</c:v>
                </c:pt>
                <c:pt idx="32">
                  <c:v>-1.9073108916742632E-2</c:v>
                </c:pt>
                <c:pt idx="33">
                  <c:v>-2.5408086924605711E-2</c:v>
                </c:pt>
                <c:pt idx="34">
                  <c:v>6.6371130644827811E-3</c:v>
                </c:pt>
                <c:pt idx="35">
                  <c:v>-1.2750570486334429E-2</c:v>
                </c:pt>
                <c:pt idx="36">
                  <c:v>1.0842652271595728E-2</c:v>
                </c:pt>
                <c:pt idx="37">
                  <c:v>-2.7214888615403113E-2</c:v>
                </c:pt>
                <c:pt idx="38">
                  <c:v>2.1469421305089539E-2</c:v>
                </c:pt>
                <c:pt idx="39">
                  <c:v>-5.4379084640510805E-3</c:v>
                </c:pt>
                <c:pt idx="40">
                  <c:v>4.2805691056561776E-2</c:v>
                </c:pt>
                <c:pt idx="41">
                  <c:v>-1.7788928612548244E-2</c:v>
                </c:pt>
                <c:pt idx="42">
                  <c:v>8.6045648051390148E-3</c:v>
                </c:pt>
                <c:pt idx="43">
                  <c:v>3.946518979738676E-3</c:v>
                </c:pt>
                <c:pt idx="44">
                  <c:v>1.9674287258363028E-3</c:v>
                </c:pt>
                <c:pt idx="45">
                  <c:v>-3.4323400389943845E-2</c:v>
                </c:pt>
                <c:pt idx="46">
                  <c:v>1.2130913809269147E-2</c:v>
                </c:pt>
                <c:pt idx="47">
                  <c:v>1.5399395961333122E-2</c:v>
                </c:pt>
                <c:pt idx="48">
                  <c:v>1.603176282824928E-2</c:v>
                </c:pt>
                <c:pt idx="49">
                  <c:v>5.5142827705582327E-2</c:v>
                </c:pt>
                <c:pt idx="50">
                  <c:v>8.9696350578604023E-3</c:v>
                </c:pt>
                <c:pt idx="51">
                  <c:v>0.27481422510789949</c:v>
                </c:pt>
                <c:pt idx="52">
                  <c:v>-2.2767223485597406E-2</c:v>
                </c:pt>
                <c:pt idx="53">
                  <c:v>-2.3216998606460329E-2</c:v>
                </c:pt>
                <c:pt idx="54">
                  <c:v>4.9919829713168133E-3</c:v>
                </c:pt>
                <c:pt idx="55">
                  <c:v>1.9801036431303307E-2</c:v>
                </c:pt>
                <c:pt idx="56">
                  <c:v>5.0267071169168695E-3</c:v>
                </c:pt>
                <c:pt idx="57">
                  <c:v>-2.6515770923686028E-2</c:v>
                </c:pt>
                <c:pt idx="58">
                  <c:v>3.1326503964513568E-3</c:v>
                </c:pt>
                <c:pt idx="59">
                  <c:v>2.4830642540276471E-3</c:v>
                </c:pt>
                <c:pt idx="60">
                  <c:v>5.3456704100547613E-3</c:v>
                </c:pt>
                <c:pt idx="61">
                  <c:v>-7.9603571148346151E-4</c:v>
                </c:pt>
                <c:pt idx="62">
                  <c:v>-1.1372843937152053E-2</c:v>
                </c:pt>
                <c:pt idx="63">
                  <c:v>-1.2889838389977313E-2</c:v>
                </c:pt>
                <c:pt idx="64">
                  <c:v>3.6649794657911332E-3</c:v>
                </c:pt>
                <c:pt idx="65">
                  <c:v>1.6687879439872655E-2</c:v>
                </c:pt>
                <c:pt idx="66">
                  <c:v>-4.0054526994663976E-3</c:v>
                </c:pt>
                <c:pt idx="67">
                  <c:v>-8.7069398119086691E-3</c:v>
                </c:pt>
                <c:pt idx="68">
                  <c:v>-1.3774502734807967E-3</c:v>
                </c:pt>
                <c:pt idx="69">
                  <c:v>2.5378602373023813E-2</c:v>
                </c:pt>
                <c:pt idx="70">
                  <c:v>-7.8568555602349238E-3</c:v>
                </c:pt>
                <c:pt idx="71">
                  <c:v>5.9841610438613989E-2</c:v>
                </c:pt>
                <c:pt idx="72">
                  <c:v>-2.2515855454022953E-4</c:v>
                </c:pt>
                <c:pt idx="73">
                  <c:v>2.2494048202240818E-3</c:v>
                </c:pt>
                <c:pt idx="74">
                  <c:v>2.094860804014611E-3</c:v>
                </c:pt>
                <c:pt idx="75">
                  <c:v>-1.8702080961860532E-3</c:v>
                </c:pt>
                <c:pt idx="76">
                  <c:v>-1.4237160784275154E-3</c:v>
                </c:pt>
                <c:pt idx="77">
                  <c:v>2.6958230891717502E-3</c:v>
                </c:pt>
                <c:pt idx="78">
                  <c:v>-1.2721070107441883E-3</c:v>
                </c:pt>
                <c:pt idx="79">
                  <c:v>0</c:v>
                </c:pt>
                <c:pt idx="80">
                  <c:v>-5.2433810332991413E-4</c:v>
                </c:pt>
                <c:pt idx="81">
                  <c:v>-1.4976399050518099E-4</c:v>
                </c:pt>
                <c:pt idx="82">
                  <c:v>-2.2491663326852597E-4</c:v>
                </c:pt>
                <c:pt idx="83">
                  <c:v>1.0487941036274686E-3</c:v>
                </c:pt>
                <c:pt idx="84">
                  <c:v>9.7272427361220788E-4</c:v>
                </c:pt>
                <c:pt idx="85">
                  <c:v>-7.4815565687846538E-4</c:v>
                </c:pt>
                <c:pt idx="86">
                  <c:v>7.4815565687858996E-4</c:v>
                </c:pt>
                <c:pt idx="87">
                  <c:v>-3.7406397805385524E-4</c:v>
                </c:pt>
                <c:pt idx="88">
                  <c:v>-1.497544321345612E-3</c:v>
                </c:pt>
                <c:pt idx="89">
                  <c:v>6.7415264076729948E-4</c:v>
                </c:pt>
                <c:pt idx="90">
                  <c:v>-1.4969669933260062E-4</c:v>
                </c:pt>
                <c:pt idx="91">
                  <c:v>5.2406874772138723E-4</c:v>
                </c:pt>
                <c:pt idx="92">
                  <c:v>2.2453501842304121E-4</c:v>
                </c:pt>
                <c:pt idx="93">
                  <c:v>1.1967391375206111E-3</c:v>
                </c:pt>
                <c:pt idx="94">
                  <c:v>-2.2450282991665228E-3</c:v>
                </c:pt>
                <c:pt idx="95">
                  <c:v>1.2727737754120803E-3</c:v>
                </c:pt>
                <c:pt idx="96">
                  <c:v>1.4954171011100001E-3</c:v>
                </c:pt>
                <c:pt idx="97">
                  <c:v>-5.9787758309343185E-4</c:v>
                </c:pt>
                <c:pt idx="98">
                  <c:v>-8.9753951801656686E-4</c:v>
                </c:pt>
                <c:pt idx="99">
                  <c:v>-1.4957348183203454E-4</c:v>
                </c:pt>
                <c:pt idx="100">
                  <c:v>1.5702025824200405E-3</c:v>
                </c:pt>
                <c:pt idx="101">
                  <c:v>-3.7367262741124868E-4</c:v>
                </c:pt>
                <c:pt idx="102">
                  <c:v>2.9899858789005123E-4</c:v>
                </c:pt>
                <c:pt idx="103">
                  <c:v>2.2413239037246348E-4</c:v>
                </c:pt>
                <c:pt idx="104">
                  <c:v>1.3437255029035569E-3</c:v>
                </c:pt>
                <c:pt idx="105">
                  <c:v>2.9844100434920029E-4</c:v>
                </c:pt>
                <c:pt idx="106">
                  <c:v>2.9823266773872049E-4</c:v>
                </c:pt>
                <c:pt idx="107">
                  <c:v>9.6884907099473855E-4</c:v>
                </c:pt>
                <c:pt idx="108">
                  <c:v>2.9785507811268047E-4</c:v>
                </c:pt>
                <c:pt idx="109">
                  <c:v>-1.7887014054094965E-3</c:v>
                </c:pt>
                <c:pt idx="110">
                  <c:v>1.192902505103234E-3</c:v>
                </c:pt>
                <c:pt idx="111">
                  <c:v>5.9579890030619215E-4</c:v>
                </c:pt>
                <c:pt idx="112">
                  <c:v>-1.5649368168459987E-3</c:v>
                </c:pt>
                <c:pt idx="113">
                  <c:v>7.4534810599037886E-5</c:v>
                </c:pt>
                <c:pt idx="114">
                  <c:v>0</c:v>
                </c:pt>
                <c:pt idx="115">
                  <c:v>-7.4534810599032967E-5</c:v>
                </c:pt>
                <c:pt idx="116">
                  <c:v>-4.4757925892478697E-4</c:v>
                </c:pt>
                <c:pt idx="117">
                  <c:v>1.3421297915708751E-3</c:v>
                </c:pt>
                <c:pt idx="118">
                  <c:v>-8.9455053264601858E-4</c:v>
                </c:pt>
                <c:pt idx="119">
                  <c:v>1.0436005303070845E-3</c:v>
                </c:pt>
                <c:pt idx="120">
                  <c:v>-7.4536786256833916E-4</c:v>
                </c:pt>
                <c:pt idx="121">
                  <c:v>-7.4518138564935317E-5</c:v>
                </c:pt>
                <c:pt idx="122">
                  <c:v>7.454233873661661E-4</c:v>
                </c:pt>
                <c:pt idx="123">
                  <c:v>4.4693830855608289E-4</c:v>
                </c:pt>
                <c:pt idx="124">
                  <c:v>2.9781815472324115E-4</c:v>
                </c:pt>
                <c:pt idx="125">
                  <c:v>3.7222615672340506E-4</c:v>
                </c:pt>
                <c:pt idx="126">
                  <c:v>-6.7004431144679355E-4</c:v>
                </c:pt>
                <c:pt idx="127">
                  <c:v>0</c:v>
                </c:pt>
                <c:pt idx="128">
                  <c:v>-1.4899448636236437E-4</c:v>
                </c:pt>
                <c:pt idx="129">
                  <c:v>-4.4701237186753015E-4</c:v>
                </c:pt>
                <c:pt idx="130">
                  <c:v>3.7255894851100839E-4</c:v>
                </c:pt>
                <c:pt idx="131">
                  <c:v>-2.0879797852108857E-3</c:v>
                </c:pt>
                <c:pt idx="132">
                  <c:v>-1.5689144042908005E-3</c:v>
                </c:pt>
                <c:pt idx="133">
                  <c:v>-1.7960418244912192E-3</c:v>
                </c:pt>
                <c:pt idx="134">
                  <c:v>-3.8272157298708917E-3</c:v>
                </c:pt>
                <c:pt idx="135">
                  <c:v>4.4262498376057115E-3</c:v>
                </c:pt>
                <c:pt idx="136">
                  <c:v>5.9868296180174069E-4</c:v>
                </c:pt>
                <c:pt idx="137">
                  <c:v>-2.3218150801221512E-3</c:v>
                </c:pt>
                <c:pt idx="138">
                  <c:v>2.4714560139740792E-3</c:v>
                </c:pt>
                <c:pt idx="139">
                  <c:v>-3.2966389090591042E-3</c:v>
                </c:pt>
                <c:pt idx="140">
                  <c:v>-4.1361443151774818E-3</c:v>
                </c:pt>
                <c:pt idx="141">
                  <c:v>-2.024887712466417E-2</c:v>
                </c:pt>
                <c:pt idx="142">
                  <c:v>1.4353621484527547E-2</c:v>
                </c:pt>
                <c:pt idx="143">
                  <c:v>-1.1359032377084096E-2</c:v>
                </c:pt>
                <c:pt idx="144">
                  <c:v>-2.2877117631317105E-2</c:v>
                </c:pt>
                <c:pt idx="145">
                  <c:v>3.6019065720805086E-3</c:v>
                </c:pt>
                <c:pt idx="146">
                  <c:v>-0.10073366124386449</c:v>
                </c:pt>
                <c:pt idx="147">
                  <c:v>1.7273886018442492E-3</c:v>
                </c:pt>
                <c:pt idx="148">
                  <c:v>-4.1044916261692363E-2</c:v>
                </c:pt>
                <c:pt idx="149">
                  <c:v>0.12477167620087151</c:v>
                </c:pt>
                <c:pt idx="150">
                  <c:v>-4.454334405502856E-3</c:v>
                </c:pt>
                <c:pt idx="151">
                  <c:v>-3.0515127184523427E-2</c:v>
                </c:pt>
                <c:pt idx="152">
                  <c:v>3.9799058068980125E-2</c:v>
                </c:pt>
                <c:pt idx="153">
                  <c:v>3.9485923846121487E-4</c:v>
                </c:pt>
                <c:pt idx="154">
                  <c:v>1.9235803129076693E-2</c:v>
                </c:pt>
                <c:pt idx="155">
                  <c:v>-1.30964845025172E-2</c:v>
                </c:pt>
                <c:pt idx="156">
                  <c:v>8.2054379134698634E-3</c:v>
                </c:pt>
                <c:pt idx="157">
                  <c:v>7.829761930669709E-3</c:v>
                </c:pt>
                <c:pt idx="158">
                  <c:v>-1.2363160473869577E-3</c:v>
                </c:pt>
                <c:pt idx="159">
                  <c:v>3.3191184806982653E-3</c:v>
                </c:pt>
                <c:pt idx="160">
                  <c:v>-1.1548316543397059E-2</c:v>
                </c:pt>
                <c:pt idx="161">
                  <c:v>-8.578748920498267E-4</c:v>
                </c:pt>
                <c:pt idx="162">
                  <c:v>1.7928523894308196E-3</c:v>
                </c:pt>
                <c:pt idx="163">
                  <c:v>7.5261327540852583E-3</c:v>
                </c:pt>
                <c:pt idx="164">
                  <c:v>-1.1036938121834363E-2</c:v>
                </c:pt>
                <c:pt idx="165">
                  <c:v>2.0300600033942521E-3</c:v>
                </c:pt>
                <c:pt idx="166">
                  <c:v>7.4597515979196709E-3</c:v>
                </c:pt>
                <c:pt idx="167">
                  <c:v>-3.1791831617812611E-3</c:v>
                </c:pt>
                <c:pt idx="168">
                  <c:v>-7.7184184751297675E-3</c:v>
                </c:pt>
                <c:pt idx="169">
                  <c:v>1.0742723960699503E-2</c:v>
                </c:pt>
                <c:pt idx="170">
                  <c:v>-1.5497640217187697E-3</c:v>
                </c:pt>
                <c:pt idx="171">
                  <c:v>2.8652979240005308E-3</c:v>
                </c:pt>
                <c:pt idx="172">
                  <c:v>-9.7129628909345764E-3</c:v>
                </c:pt>
                <c:pt idx="173">
                  <c:v>-7.9176439977960041E-3</c:v>
                </c:pt>
                <c:pt idx="174">
                  <c:v>-5.6035820926352096E-3</c:v>
                </c:pt>
                <c:pt idx="175">
                  <c:v>-1.0822099904306636E-2</c:v>
                </c:pt>
                <c:pt idx="176">
                  <c:v>1.2403792596327739E-2</c:v>
                </c:pt>
                <c:pt idx="177">
                  <c:v>6.3802192506537923E-3</c:v>
                </c:pt>
                <c:pt idx="178">
                  <c:v>-6.7754217802567336E-3</c:v>
                </c:pt>
                <c:pt idx="179">
                  <c:v>4.4170919302171999E-3</c:v>
                </c:pt>
                <c:pt idx="180">
                  <c:v>7.8715618650935853E-5</c:v>
                </c:pt>
                <c:pt idx="181">
                  <c:v>3.0644663241064262E-3</c:v>
                </c:pt>
                <c:pt idx="182">
                  <c:v>3.4461421814640366E-3</c:v>
                </c:pt>
                <c:pt idx="183">
                  <c:v>2.1087679154435362E-3</c:v>
                </c:pt>
                <c:pt idx="184">
                  <c:v>3.038213734861898E-3</c:v>
                </c:pt>
                <c:pt idx="185">
                  <c:v>-2.1803388428119452E-3</c:v>
                </c:pt>
                <c:pt idx="186">
                  <c:v>-5.0015734539985693E-3</c:v>
                </c:pt>
                <c:pt idx="187">
                  <c:v>3.133401259905657E-4</c:v>
                </c:pt>
                <c:pt idx="188">
                  <c:v>-3.1377575286611892E-3</c:v>
                </c:pt>
                <c:pt idx="189">
                  <c:v>-2.1235369098179259E-3</c:v>
                </c:pt>
                <c:pt idx="190">
                  <c:v>5.1046718981199975E-3</c:v>
                </c:pt>
                <c:pt idx="191">
                  <c:v>2.5035139913369858E-3</c:v>
                </c:pt>
                <c:pt idx="192">
                  <c:v>-1.8055451303565659E-2</c:v>
                </c:pt>
                <c:pt idx="193">
                  <c:v>5.3164099988702758E-3</c:v>
                </c:pt>
                <c:pt idx="194">
                  <c:v>-1.0261403286965991E-2</c:v>
                </c:pt>
                <c:pt idx="195">
                  <c:v>2.3958084962879436E-3</c:v>
                </c:pt>
                <c:pt idx="196">
                  <c:v>1.7160659670699893E-2</c:v>
                </c:pt>
                <c:pt idx="197">
                  <c:v>2.1929754943326154E-3</c:v>
                </c:pt>
                <c:pt idx="198">
                  <c:v>2.4223883222158162E-3</c:v>
                </c:pt>
                <c:pt idx="199">
                  <c:v>2.8834917909230464E-3</c:v>
                </c:pt>
                <c:pt idx="200">
                  <c:v>-9.3498600693417269E-2</c:v>
                </c:pt>
                <c:pt idx="201">
                  <c:v>-2.4128822557585996E-2</c:v>
                </c:pt>
                <c:pt idx="202">
                  <c:v>2.5353075940167829E-3</c:v>
                </c:pt>
                <c:pt idx="203">
                  <c:v>6.3102269087571508E-2</c:v>
                </c:pt>
                <c:pt idx="204">
                  <c:v>1.5563094557612691E-3</c:v>
                </c:pt>
                <c:pt idx="205">
                  <c:v>1.9292144247602803E-2</c:v>
                </c:pt>
                <c:pt idx="206">
                  <c:v>-2.8583803302009082E-2</c:v>
                </c:pt>
                <c:pt idx="207">
                  <c:v>-1.3138405967780131E-2</c:v>
                </c:pt>
                <c:pt idx="208">
                  <c:v>-2.9338886389936427E-3</c:v>
                </c:pt>
                <c:pt idx="209">
                  <c:v>8.193298872707434E-3</c:v>
                </c:pt>
                <c:pt idx="210">
                  <c:v>5.4804089672650094E-3</c:v>
                </c:pt>
                <c:pt idx="211">
                  <c:v>6.026817003977121E-3</c:v>
                </c:pt>
                <c:pt idx="212">
                  <c:v>-4.8681642410463508E-3</c:v>
                </c:pt>
                <c:pt idx="213">
                  <c:v>-1.6548101686152038E-4</c:v>
                </c:pt>
                <c:pt idx="214">
                  <c:v>8.4848072416619149E-3</c:v>
                </c:pt>
                <c:pt idx="215">
                  <c:v>2.4603649303446887E-4</c:v>
                </c:pt>
                <c:pt idx="216">
                  <c:v>-4.1088067648210203E-3</c:v>
                </c:pt>
                <c:pt idx="217">
                  <c:v>-9.0161825054740838E-3</c:v>
                </c:pt>
                <c:pt idx="218">
                  <c:v>-6.5021736793953334E-3</c:v>
                </c:pt>
                <c:pt idx="219">
                  <c:v>6.1697544902223865E-3</c:v>
                </c:pt>
                <c:pt idx="220">
                  <c:v>1.3457408459468028E-2</c:v>
                </c:pt>
                <c:pt idx="221">
                  <c:v>2.3754034518848619E-3</c:v>
                </c:pt>
                <c:pt idx="222">
                  <c:v>-8.1832684327442056E-5</c:v>
                </c:pt>
                <c:pt idx="223">
                  <c:v>5.6297051222905297E-3</c:v>
                </c:pt>
                <c:pt idx="224">
                  <c:v>-7.3493877916851495E-3</c:v>
                </c:pt>
                <c:pt idx="225">
                  <c:v>-3.5305262086914838E-3</c:v>
                </c:pt>
                <c:pt idx="226">
                  <c:v>-4.8646177475556805E-3</c:v>
                </c:pt>
                <c:pt idx="227">
                  <c:v>2.5589596589787674E-3</c:v>
                </c:pt>
                <c:pt idx="228">
                  <c:v>-1.0723389443780971E-3</c:v>
                </c:pt>
                <c:pt idx="229">
                  <c:v>4.6931048996287318E-3</c:v>
                </c:pt>
                <c:pt idx="230">
                  <c:v>6.2234233474575589E-3</c:v>
                </c:pt>
                <c:pt idx="231">
                  <c:v>-3.9260888472090211E-3</c:v>
                </c:pt>
                <c:pt idx="232">
                  <c:v>-2.2151791748734806E-3</c:v>
                </c:pt>
                <c:pt idx="233">
                  <c:v>-2.7964814606004666E-3</c:v>
                </c:pt>
                <c:pt idx="234">
                  <c:v>6.8948478528828381E-3</c:v>
                </c:pt>
                <c:pt idx="235">
                  <c:v>-4.9200426848415944E-3</c:v>
                </c:pt>
                <c:pt idx="236">
                  <c:v>-3.288744542236654E-4</c:v>
                </c:pt>
                <c:pt idx="237">
                  <c:v>-1.6459307138174519E-3</c:v>
                </c:pt>
                <c:pt idx="238">
                  <c:v>2.9140456800202521E-2</c:v>
                </c:pt>
                <c:pt idx="239">
                  <c:v>-4.0010403094391949E-4</c:v>
                </c:pt>
                <c:pt idx="240">
                  <c:v>-4.0020012701512322E-4</c:v>
                </c:pt>
                <c:pt idx="241">
                  <c:v>-2.003607129849528E-3</c:v>
                </c:pt>
                <c:pt idx="242">
                  <c:v>5.6797800102988804E-3</c:v>
                </c:pt>
                <c:pt idx="243">
                  <c:v>8.7708811684946146E-4</c:v>
                </c:pt>
                <c:pt idx="244">
                  <c:v>3.9839038256221101E-4</c:v>
                </c:pt>
                <c:pt idx="245">
                  <c:v>-2.472764829929518E-3</c:v>
                </c:pt>
                <c:pt idx="246">
                  <c:v>-1.4386191854459157E-3</c:v>
                </c:pt>
                <c:pt idx="247">
                  <c:v>-1.6810010029309156E-3</c:v>
                </c:pt>
                <c:pt idx="248">
                  <c:v>2.8800019906585479E-3</c:v>
                </c:pt>
                <c:pt idx="249">
                  <c:v>-1.5989529917795136E-3</c:v>
                </c:pt>
                <c:pt idx="250">
                  <c:v>1.599887975251649E-4</c:v>
                </c:pt>
                <c:pt idx="251">
                  <c:v>-1.601257328512531E-3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3B41-A8CA-92FA73D8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01743"/>
        <c:axId val="1557193295"/>
      </c:lineChart>
      <c:catAx>
        <c:axId val="1563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57193295"/>
        <c:crosses val="autoZero"/>
        <c:auto val="1"/>
        <c:lblAlgn val="ctr"/>
        <c:lblOffset val="100"/>
        <c:noMultiLvlLbl val="0"/>
      </c:catAx>
      <c:valAx>
        <c:axId val="1557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63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TIF!$B$2:$B$254</c:f>
              <c:numCache>
                <c:formatCode>#,##0.000</c:formatCode>
                <c:ptCount val="253"/>
                <c:pt idx="0">
                  <c:v>82.730002999999996</c:v>
                </c:pt>
                <c:pt idx="1">
                  <c:v>80.569999999999993</c:v>
                </c:pt>
                <c:pt idx="2">
                  <c:v>80.800003000000004</c:v>
                </c:pt>
                <c:pt idx="3">
                  <c:v>82.089995999999999</c:v>
                </c:pt>
                <c:pt idx="4">
                  <c:v>82.260002</c:v>
                </c:pt>
                <c:pt idx="5">
                  <c:v>84.529999000000004</c:v>
                </c:pt>
                <c:pt idx="6">
                  <c:v>85.339995999999999</c:v>
                </c:pt>
                <c:pt idx="7">
                  <c:v>81.319999999999993</c:v>
                </c:pt>
                <c:pt idx="8">
                  <c:v>83.080001999999993</c:v>
                </c:pt>
                <c:pt idx="9">
                  <c:v>82.669998000000007</c:v>
                </c:pt>
                <c:pt idx="10">
                  <c:v>85.169998000000007</c:v>
                </c:pt>
                <c:pt idx="11">
                  <c:v>85.540001000000004</c:v>
                </c:pt>
                <c:pt idx="12">
                  <c:v>84.870002999999997</c:v>
                </c:pt>
                <c:pt idx="13">
                  <c:v>82.489998</c:v>
                </c:pt>
                <c:pt idx="14">
                  <c:v>84.529999000000004</c:v>
                </c:pt>
                <c:pt idx="15">
                  <c:v>88.190002000000007</c:v>
                </c:pt>
                <c:pt idx="16">
                  <c:v>88.220000999999996</c:v>
                </c:pt>
                <c:pt idx="17">
                  <c:v>91.279999000000004</c:v>
                </c:pt>
                <c:pt idx="18">
                  <c:v>94.010002</c:v>
                </c:pt>
                <c:pt idx="19">
                  <c:v>95.050003000000004</c:v>
                </c:pt>
                <c:pt idx="20">
                  <c:v>96.610000999999997</c:v>
                </c:pt>
                <c:pt idx="21">
                  <c:v>98.279999000000004</c:v>
                </c:pt>
                <c:pt idx="22">
                  <c:v>96.400002000000001</c:v>
                </c:pt>
                <c:pt idx="23">
                  <c:v>95.260002</c:v>
                </c:pt>
                <c:pt idx="24">
                  <c:v>93.419998000000007</c:v>
                </c:pt>
                <c:pt idx="25">
                  <c:v>91.339995999999999</c:v>
                </c:pt>
                <c:pt idx="26">
                  <c:v>91.300003000000004</c:v>
                </c:pt>
                <c:pt idx="27">
                  <c:v>91.779999000000004</c:v>
                </c:pt>
                <c:pt idx="28">
                  <c:v>90.839995999999999</c:v>
                </c:pt>
                <c:pt idx="29">
                  <c:v>92.019997000000004</c:v>
                </c:pt>
                <c:pt idx="30">
                  <c:v>90.830001999999993</c:v>
                </c:pt>
                <c:pt idx="31">
                  <c:v>91.879997000000003</c:v>
                </c:pt>
                <c:pt idx="32">
                  <c:v>92.629997000000003</c:v>
                </c:pt>
                <c:pt idx="33">
                  <c:v>90.879997000000003</c:v>
                </c:pt>
                <c:pt idx="34">
                  <c:v>88.599997999999999</c:v>
                </c:pt>
                <c:pt idx="35">
                  <c:v>89.190002000000007</c:v>
                </c:pt>
                <c:pt idx="36">
                  <c:v>88.059997999999993</c:v>
                </c:pt>
                <c:pt idx="37">
                  <c:v>89.019997000000004</c:v>
                </c:pt>
                <c:pt idx="38">
                  <c:v>86.629997000000003</c:v>
                </c:pt>
                <c:pt idx="39">
                  <c:v>88.510002</c:v>
                </c:pt>
                <c:pt idx="40">
                  <c:v>88.029999000000004</c:v>
                </c:pt>
                <c:pt idx="41">
                  <c:v>91.879997000000003</c:v>
                </c:pt>
                <c:pt idx="42">
                  <c:v>90.260002</c:v>
                </c:pt>
                <c:pt idx="43">
                  <c:v>91.040001000000004</c:v>
                </c:pt>
                <c:pt idx="44">
                  <c:v>91.400002000000001</c:v>
                </c:pt>
                <c:pt idx="45">
                  <c:v>91.580001999999993</c:v>
                </c:pt>
                <c:pt idx="46">
                  <c:v>88.489998</c:v>
                </c:pt>
                <c:pt idx="47">
                  <c:v>89.57</c:v>
                </c:pt>
                <c:pt idx="48">
                  <c:v>90.959998999999996</c:v>
                </c:pt>
                <c:pt idx="49">
                  <c:v>92.43</c:v>
                </c:pt>
                <c:pt idx="50">
                  <c:v>97.669998000000007</c:v>
                </c:pt>
                <c:pt idx="51">
                  <c:v>98.550003000000004</c:v>
                </c:pt>
                <c:pt idx="52">
                  <c:v>129.720001</c:v>
                </c:pt>
                <c:pt idx="53">
                  <c:v>126.800003</c:v>
                </c:pt>
                <c:pt idx="54">
                  <c:v>123.889999</c:v>
                </c:pt>
                <c:pt idx="55">
                  <c:v>124.510002</c:v>
                </c:pt>
                <c:pt idx="56">
                  <c:v>127</c:v>
                </c:pt>
                <c:pt idx="57">
                  <c:v>127.639999</c:v>
                </c:pt>
                <c:pt idx="58">
                  <c:v>124.300003</c:v>
                </c:pt>
                <c:pt idx="59">
                  <c:v>124.69000200000001</c:v>
                </c:pt>
                <c:pt idx="60">
                  <c:v>125</c:v>
                </c:pt>
                <c:pt idx="61">
                  <c:v>125.66999800000001</c:v>
                </c:pt>
                <c:pt idx="62">
                  <c:v>125.57</c:v>
                </c:pt>
                <c:pt idx="63">
                  <c:v>124.150002</c:v>
                </c:pt>
                <c:pt idx="64">
                  <c:v>122.55999799999999</c:v>
                </c:pt>
                <c:pt idx="65">
                  <c:v>123.010002</c:v>
                </c:pt>
                <c:pt idx="66">
                  <c:v>125.08000199999999</c:v>
                </c:pt>
                <c:pt idx="67">
                  <c:v>124.58000199999999</c:v>
                </c:pt>
                <c:pt idx="68">
                  <c:v>123.5</c:v>
                </c:pt>
                <c:pt idx="69">
                  <c:v>123.33000199999999</c:v>
                </c:pt>
                <c:pt idx="70">
                  <c:v>126.5</c:v>
                </c:pt>
                <c:pt idx="71">
                  <c:v>125.510002</c:v>
                </c:pt>
                <c:pt idx="72">
                  <c:v>133.25</c:v>
                </c:pt>
                <c:pt idx="73">
                  <c:v>133.220001</c:v>
                </c:pt>
                <c:pt idx="74">
                  <c:v>133.520004</c:v>
                </c:pt>
                <c:pt idx="75">
                  <c:v>133.800003</c:v>
                </c:pt>
                <c:pt idx="76">
                  <c:v>133.550003</c:v>
                </c:pt>
                <c:pt idx="77">
                  <c:v>133.36000100000001</c:v>
                </c:pt>
                <c:pt idx="78">
                  <c:v>133.720001</c:v>
                </c:pt>
                <c:pt idx="79">
                  <c:v>133.550003</c:v>
                </c:pt>
                <c:pt idx="80">
                  <c:v>133.550003</c:v>
                </c:pt>
                <c:pt idx="81">
                  <c:v>133.479996</c:v>
                </c:pt>
                <c:pt idx="82">
                  <c:v>133.46000699999999</c:v>
                </c:pt>
                <c:pt idx="83">
                  <c:v>133.429993</c:v>
                </c:pt>
                <c:pt idx="84">
                  <c:v>133.570007</c:v>
                </c:pt>
                <c:pt idx="85">
                  <c:v>133.699997</c:v>
                </c:pt>
                <c:pt idx="86">
                  <c:v>133.60000600000001</c:v>
                </c:pt>
                <c:pt idx="87">
                  <c:v>133.699997</c:v>
                </c:pt>
                <c:pt idx="88">
                  <c:v>133.64999399999999</c:v>
                </c:pt>
                <c:pt idx="89">
                  <c:v>133.449997</c:v>
                </c:pt>
                <c:pt idx="90">
                  <c:v>133.53999300000001</c:v>
                </c:pt>
                <c:pt idx="91">
                  <c:v>133.520004</c:v>
                </c:pt>
                <c:pt idx="92">
                  <c:v>133.58999600000001</c:v>
                </c:pt>
                <c:pt idx="93">
                  <c:v>133.61999499999999</c:v>
                </c:pt>
                <c:pt idx="94">
                  <c:v>133.779999</c:v>
                </c:pt>
                <c:pt idx="95">
                  <c:v>133.479996</c:v>
                </c:pt>
                <c:pt idx="96">
                  <c:v>133.64999399999999</c:v>
                </c:pt>
                <c:pt idx="97">
                  <c:v>133.85000600000001</c:v>
                </c:pt>
                <c:pt idx="98">
                  <c:v>133.770004</c:v>
                </c:pt>
                <c:pt idx="99">
                  <c:v>133.64999399999999</c:v>
                </c:pt>
                <c:pt idx="100">
                  <c:v>133.63000500000001</c:v>
                </c:pt>
                <c:pt idx="101">
                  <c:v>133.83999600000001</c:v>
                </c:pt>
                <c:pt idx="102">
                  <c:v>133.78999300000001</c:v>
                </c:pt>
                <c:pt idx="103">
                  <c:v>133.83000200000001</c:v>
                </c:pt>
                <c:pt idx="104">
                  <c:v>133.86000100000001</c:v>
                </c:pt>
                <c:pt idx="105">
                  <c:v>134.03999300000001</c:v>
                </c:pt>
                <c:pt idx="106">
                  <c:v>134.08000200000001</c:v>
                </c:pt>
                <c:pt idx="107">
                  <c:v>134.11999499999999</c:v>
                </c:pt>
                <c:pt idx="108">
                  <c:v>134.25</c:v>
                </c:pt>
                <c:pt idx="109">
                  <c:v>134.28999300000001</c:v>
                </c:pt>
                <c:pt idx="110">
                  <c:v>134.050003</c:v>
                </c:pt>
                <c:pt idx="111">
                  <c:v>134.21000699999999</c:v>
                </c:pt>
                <c:pt idx="112">
                  <c:v>134.28999300000001</c:v>
                </c:pt>
                <c:pt idx="113">
                  <c:v>134.08000200000001</c:v>
                </c:pt>
                <c:pt idx="114">
                  <c:v>134.08999600000001</c:v>
                </c:pt>
                <c:pt idx="115">
                  <c:v>134.08999600000001</c:v>
                </c:pt>
                <c:pt idx="116">
                  <c:v>134.08000200000001</c:v>
                </c:pt>
                <c:pt idx="117">
                  <c:v>134.020004</c:v>
                </c:pt>
                <c:pt idx="118">
                  <c:v>134.199997</c:v>
                </c:pt>
                <c:pt idx="119">
                  <c:v>134.08000200000001</c:v>
                </c:pt>
                <c:pt idx="120">
                  <c:v>134.220001</c:v>
                </c:pt>
                <c:pt idx="121">
                  <c:v>134.11999499999999</c:v>
                </c:pt>
                <c:pt idx="122">
                  <c:v>134.11000100000001</c:v>
                </c:pt>
                <c:pt idx="123">
                  <c:v>134.21000699999999</c:v>
                </c:pt>
                <c:pt idx="124">
                  <c:v>134.270004</c:v>
                </c:pt>
                <c:pt idx="125">
                  <c:v>134.30999800000001</c:v>
                </c:pt>
                <c:pt idx="126">
                  <c:v>134.36000100000001</c:v>
                </c:pt>
                <c:pt idx="127">
                  <c:v>134.270004</c:v>
                </c:pt>
                <c:pt idx="128">
                  <c:v>134.270004</c:v>
                </c:pt>
                <c:pt idx="129">
                  <c:v>134.25</c:v>
                </c:pt>
                <c:pt idx="130">
                  <c:v>134.19000199999999</c:v>
                </c:pt>
                <c:pt idx="131">
                  <c:v>134.240005</c:v>
                </c:pt>
                <c:pt idx="132">
                  <c:v>133.96000699999999</c:v>
                </c:pt>
                <c:pt idx="133">
                  <c:v>133.75</c:v>
                </c:pt>
                <c:pt idx="134">
                  <c:v>133.509995</c:v>
                </c:pt>
                <c:pt idx="135">
                  <c:v>133</c:v>
                </c:pt>
                <c:pt idx="136">
                  <c:v>133.58999600000001</c:v>
                </c:pt>
                <c:pt idx="137">
                  <c:v>133.66999799999999</c:v>
                </c:pt>
                <c:pt idx="138">
                  <c:v>133.36000100000001</c:v>
                </c:pt>
                <c:pt idx="139">
                  <c:v>133.69000199999999</c:v>
                </c:pt>
                <c:pt idx="140">
                  <c:v>133.25</c:v>
                </c:pt>
                <c:pt idx="141">
                  <c:v>132.699997</c:v>
                </c:pt>
                <c:pt idx="142">
                  <c:v>130.03999300000001</c:v>
                </c:pt>
                <c:pt idx="143">
                  <c:v>131.91999799999999</c:v>
                </c:pt>
                <c:pt idx="144">
                  <c:v>130.429993</c:v>
                </c:pt>
                <c:pt idx="145">
                  <c:v>127.480003</c:v>
                </c:pt>
                <c:pt idx="146">
                  <c:v>127.94000200000001</c:v>
                </c:pt>
                <c:pt idx="147">
                  <c:v>115.68</c:v>
                </c:pt>
                <c:pt idx="148">
                  <c:v>115.879997</c:v>
                </c:pt>
                <c:pt idx="149">
                  <c:v>111.220001</c:v>
                </c:pt>
                <c:pt idx="150">
                  <c:v>126</c:v>
                </c:pt>
                <c:pt idx="151">
                  <c:v>125.44000200000001</c:v>
                </c:pt>
                <c:pt idx="152">
                  <c:v>121.66999800000001</c:v>
                </c:pt>
                <c:pt idx="153">
                  <c:v>126.610001</c:v>
                </c:pt>
                <c:pt idx="154">
                  <c:v>126.660004</c:v>
                </c:pt>
                <c:pt idx="155">
                  <c:v>129.11999499999999</c:v>
                </c:pt>
                <c:pt idx="156">
                  <c:v>127.44000200000001</c:v>
                </c:pt>
                <c:pt idx="157">
                  <c:v>128.490005</c:v>
                </c:pt>
                <c:pt idx="158">
                  <c:v>129.5</c:v>
                </c:pt>
                <c:pt idx="159">
                  <c:v>129.33999600000001</c:v>
                </c:pt>
                <c:pt idx="160">
                  <c:v>129.770004</c:v>
                </c:pt>
                <c:pt idx="161">
                  <c:v>128.279999</c:v>
                </c:pt>
                <c:pt idx="162">
                  <c:v>128.16999799999999</c:v>
                </c:pt>
                <c:pt idx="163">
                  <c:v>128.39999399999999</c:v>
                </c:pt>
                <c:pt idx="164">
                  <c:v>129.36999499999999</c:v>
                </c:pt>
                <c:pt idx="165">
                  <c:v>127.949997</c:v>
                </c:pt>
                <c:pt idx="166">
                  <c:v>128.21000699999999</c:v>
                </c:pt>
                <c:pt idx="167">
                  <c:v>129.16999799999999</c:v>
                </c:pt>
                <c:pt idx="168">
                  <c:v>128.759995</c:v>
                </c:pt>
                <c:pt idx="169">
                  <c:v>127.769997</c:v>
                </c:pt>
                <c:pt idx="170">
                  <c:v>129.14999399999999</c:v>
                </c:pt>
                <c:pt idx="171">
                  <c:v>128.949997</c:v>
                </c:pt>
                <c:pt idx="172">
                  <c:v>129.320007</c:v>
                </c:pt>
                <c:pt idx="173">
                  <c:v>128.070007</c:v>
                </c:pt>
                <c:pt idx="174">
                  <c:v>127.05999799999999</c:v>
                </c:pt>
                <c:pt idx="175">
                  <c:v>126.349998</c:v>
                </c:pt>
                <c:pt idx="176">
                  <c:v>124.989998</c:v>
                </c:pt>
                <c:pt idx="177">
                  <c:v>126.550003</c:v>
                </c:pt>
                <c:pt idx="178">
                  <c:v>127.360001</c:v>
                </c:pt>
                <c:pt idx="179">
                  <c:v>126.5</c:v>
                </c:pt>
                <c:pt idx="180">
                  <c:v>127.05999799999999</c:v>
                </c:pt>
                <c:pt idx="181">
                  <c:v>127.07</c:v>
                </c:pt>
                <c:pt idx="182">
                  <c:v>127.459999</c:v>
                </c:pt>
                <c:pt idx="183">
                  <c:v>127.900002</c:v>
                </c:pt>
                <c:pt idx="184">
                  <c:v>128.16999799999999</c:v>
                </c:pt>
                <c:pt idx="185">
                  <c:v>128.55999800000001</c:v>
                </c:pt>
                <c:pt idx="186">
                  <c:v>128.279999</c:v>
                </c:pt>
                <c:pt idx="187">
                  <c:v>127.639999</c:v>
                </c:pt>
                <c:pt idx="188">
                  <c:v>127.68</c:v>
                </c:pt>
                <c:pt idx="189">
                  <c:v>127.279999</c:v>
                </c:pt>
                <c:pt idx="190">
                  <c:v>127.010002</c:v>
                </c:pt>
                <c:pt idx="191">
                  <c:v>127.660004</c:v>
                </c:pt>
                <c:pt idx="192">
                  <c:v>127.980003</c:v>
                </c:pt>
                <c:pt idx="193">
                  <c:v>125.69000200000001</c:v>
                </c:pt>
                <c:pt idx="194">
                  <c:v>126.360001</c:v>
                </c:pt>
                <c:pt idx="195">
                  <c:v>125.07</c:v>
                </c:pt>
                <c:pt idx="196">
                  <c:v>125.370003</c:v>
                </c:pt>
                <c:pt idx="197">
                  <c:v>127.540001</c:v>
                </c:pt>
                <c:pt idx="198">
                  <c:v>127.82</c:v>
                </c:pt>
                <c:pt idx="199">
                  <c:v>128.13000500000001</c:v>
                </c:pt>
                <c:pt idx="200">
                  <c:v>128.5</c:v>
                </c:pt>
                <c:pt idx="201">
                  <c:v>117.029999</c:v>
                </c:pt>
                <c:pt idx="202">
                  <c:v>114.239998</c:v>
                </c:pt>
                <c:pt idx="203">
                  <c:v>114.529999</c:v>
                </c:pt>
                <c:pt idx="204">
                  <c:v>121.989998</c:v>
                </c:pt>
                <c:pt idx="205">
                  <c:v>122.18</c:v>
                </c:pt>
                <c:pt idx="206">
                  <c:v>124.55999799999999</c:v>
                </c:pt>
                <c:pt idx="207">
                  <c:v>121.050003</c:v>
                </c:pt>
                <c:pt idx="208">
                  <c:v>119.470001</c:v>
                </c:pt>
                <c:pt idx="209">
                  <c:v>119.120003</c:v>
                </c:pt>
                <c:pt idx="210">
                  <c:v>120.099998</c:v>
                </c:pt>
                <c:pt idx="211">
                  <c:v>120.760002</c:v>
                </c:pt>
                <c:pt idx="212">
                  <c:v>121.489998</c:v>
                </c:pt>
                <c:pt idx="213">
                  <c:v>120.900002</c:v>
                </c:pt>
                <c:pt idx="214">
                  <c:v>120.879997</c:v>
                </c:pt>
                <c:pt idx="215">
                  <c:v>121.910004</c:v>
                </c:pt>
                <c:pt idx="216">
                  <c:v>121.94000200000001</c:v>
                </c:pt>
                <c:pt idx="217">
                  <c:v>121.44000200000001</c:v>
                </c:pt>
                <c:pt idx="218">
                  <c:v>120.349998</c:v>
                </c:pt>
                <c:pt idx="219">
                  <c:v>119.57</c:v>
                </c:pt>
                <c:pt idx="220">
                  <c:v>120.30999799999999</c:v>
                </c:pt>
                <c:pt idx="221">
                  <c:v>121.94000200000001</c:v>
                </c:pt>
                <c:pt idx="222">
                  <c:v>122.230003</c:v>
                </c:pt>
                <c:pt idx="223">
                  <c:v>122.220001</c:v>
                </c:pt>
                <c:pt idx="224">
                  <c:v>122.910004</c:v>
                </c:pt>
                <c:pt idx="225">
                  <c:v>122.010002</c:v>
                </c:pt>
                <c:pt idx="226">
                  <c:v>121.58000199999999</c:v>
                </c:pt>
                <c:pt idx="227">
                  <c:v>120.989998</c:v>
                </c:pt>
                <c:pt idx="228">
                  <c:v>121.300003</c:v>
                </c:pt>
                <c:pt idx="229">
                  <c:v>121.16999800000001</c:v>
                </c:pt>
                <c:pt idx="230">
                  <c:v>121.739998</c:v>
                </c:pt>
                <c:pt idx="231">
                  <c:v>122.5</c:v>
                </c:pt>
                <c:pt idx="232">
                  <c:v>122.019997</c:v>
                </c:pt>
                <c:pt idx="233">
                  <c:v>121.75</c:v>
                </c:pt>
                <c:pt idx="234">
                  <c:v>121.410004</c:v>
                </c:pt>
                <c:pt idx="235">
                  <c:v>122.25</c:v>
                </c:pt>
                <c:pt idx="236">
                  <c:v>121.650002</c:v>
                </c:pt>
                <c:pt idx="237">
                  <c:v>121.610001</c:v>
                </c:pt>
                <c:pt idx="238">
                  <c:v>121.410004</c:v>
                </c:pt>
                <c:pt idx="239">
                  <c:v>125</c:v>
                </c:pt>
                <c:pt idx="240">
                  <c:v>124.949997</c:v>
                </c:pt>
                <c:pt idx="241">
                  <c:v>124.900002</c:v>
                </c:pt>
                <c:pt idx="242">
                  <c:v>124.650002</c:v>
                </c:pt>
                <c:pt idx="243">
                  <c:v>125.360001</c:v>
                </c:pt>
                <c:pt idx="244">
                  <c:v>125.470001</c:v>
                </c:pt>
                <c:pt idx="245">
                  <c:v>125.519997</c:v>
                </c:pt>
                <c:pt idx="246">
                  <c:v>125.209999</c:v>
                </c:pt>
                <c:pt idx="247">
                  <c:v>125.029999</c:v>
                </c:pt>
                <c:pt idx="248">
                  <c:v>124.82</c:v>
                </c:pt>
                <c:pt idx="249">
                  <c:v>125.18</c:v>
                </c:pt>
                <c:pt idx="250">
                  <c:v>124.980003</c:v>
                </c:pt>
                <c:pt idx="251">
                  <c:v>125</c:v>
                </c:pt>
                <c:pt idx="252">
                  <c:v>124.800003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CD42-A7F6-73D6BCCB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98111"/>
        <c:axId val="1585544351"/>
      </c:lineChart>
      <c:catAx>
        <c:axId val="158569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544351"/>
        <c:crosses val="autoZero"/>
        <c:auto val="1"/>
        <c:lblAlgn val="ctr"/>
        <c:lblOffset val="100"/>
        <c:noMultiLvlLbl val="0"/>
      </c:catAx>
      <c:valAx>
        <c:axId val="15855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6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GBM!$E$6:$DA$6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-0.11408430730238789</c:v>
                </c:pt>
                <c:pt idx="2">
                  <c:v>-6.2071936387853043E-2</c:v>
                </c:pt>
                <c:pt idx="3">
                  <c:v>-5.8511489172400809E-2</c:v>
                </c:pt>
                <c:pt idx="4">
                  <c:v>-2.3638829597567079E-2</c:v>
                </c:pt>
                <c:pt idx="5">
                  <c:v>-1.0704721821159476E-2</c:v>
                </c:pt>
                <c:pt idx="6">
                  <c:v>-0.11439345696079208</c:v>
                </c:pt>
                <c:pt idx="7">
                  <c:v>4.9937076633147295E-2</c:v>
                </c:pt>
                <c:pt idx="8">
                  <c:v>0.16652114310619859</c:v>
                </c:pt>
                <c:pt idx="9">
                  <c:v>6.9883007424968363E-2</c:v>
                </c:pt>
                <c:pt idx="10">
                  <c:v>0.15834391608004098</c:v>
                </c:pt>
                <c:pt idx="11">
                  <c:v>8.545898059445188E-2</c:v>
                </c:pt>
                <c:pt idx="12">
                  <c:v>3.2751697692483366E-2</c:v>
                </c:pt>
                <c:pt idx="13">
                  <c:v>0.11382016169408621</c:v>
                </c:pt>
                <c:pt idx="14">
                  <c:v>0.2039877352598925</c:v>
                </c:pt>
                <c:pt idx="15">
                  <c:v>0.30815711021311343</c:v>
                </c:pt>
                <c:pt idx="16">
                  <c:v>0.28831778028819544</c:v>
                </c:pt>
                <c:pt idx="17">
                  <c:v>0.11781106372549041</c:v>
                </c:pt>
                <c:pt idx="18">
                  <c:v>4.1716635444368239E-2</c:v>
                </c:pt>
                <c:pt idx="19">
                  <c:v>9.0732742827784083E-2</c:v>
                </c:pt>
                <c:pt idx="20">
                  <c:v>0.13016339772756164</c:v>
                </c:pt>
                <c:pt idx="21">
                  <c:v>2.5314348312717616E-2</c:v>
                </c:pt>
                <c:pt idx="22">
                  <c:v>8.2788763864596854E-2</c:v>
                </c:pt>
                <c:pt idx="23">
                  <c:v>8.2436400154279332E-2</c:v>
                </c:pt>
                <c:pt idx="24">
                  <c:v>2.9175810399145102E-2</c:v>
                </c:pt>
                <c:pt idx="25">
                  <c:v>-6.268992628636913E-2</c:v>
                </c:pt>
                <c:pt idx="26">
                  <c:v>-5.3654993031290336E-2</c:v>
                </c:pt>
                <c:pt idx="27">
                  <c:v>-8.9294280795003705E-2</c:v>
                </c:pt>
                <c:pt idx="28">
                  <c:v>-2.9217973659918975E-2</c:v>
                </c:pt>
                <c:pt idx="29">
                  <c:v>-0.18236259876058258</c:v>
                </c:pt>
                <c:pt idx="30">
                  <c:v>-0.13622492466937952</c:v>
                </c:pt>
                <c:pt idx="31">
                  <c:v>-9.4984210365749916E-2</c:v>
                </c:pt>
                <c:pt idx="32">
                  <c:v>-1.6184277172421227E-2</c:v>
                </c:pt>
                <c:pt idx="33">
                  <c:v>-0.1824543238793932</c:v>
                </c:pt>
                <c:pt idx="34">
                  <c:v>-0.13920974438013636</c:v>
                </c:pt>
                <c:pt idx="35">
                  <c:v>-0.13214670676243492</c:v>
                </c:pt>
                <c:pt idx="36">
                  <c:v>-0.28276207714138646</c:v>
                </c:pt>
                <c:pt idx="37">
                  <c:v>-0.31434308336399863</c:v>
                </c:pt>
                <c:pt idx="38">
                  <c:v>-0.3435283192076049</c:v>
                </c:pt>
                <c:pt idx="39">
                  <c:v>-0.3162505215533099</c:v>
                </c:pt>
                <c:pt idx="40">
                  <c:v>-0.20770048761513601</c:v>
                </c:pt>
                <c:pt idx="41">
                  <c:v>-9.2843522634935699E-2</c:v>
                </c:pt>
                <c:pt idx="42">
                  <c:v>1.0578588642764786E-3</c:v>
                </c:pt>
                <c:pt idx="43">
                  <c:v>-7.3167864468067403E-2</c:v>
                </c:pt>
                <c:pt idx="44">
                  <c:v>-5.6034075173099294E-2</c:v>
                </c:pt>
                <c:pt idx="45">
                  <c:v>-8.7751167674126329E-2</c:v>
                </c:pt>
                <c:pt idx="46">
                  <c:v>-0.18492985459084937</c:v>
                </c:pt>
                <c:pt idx="47">
                  <c:v>-0.14328265730825329</c:v>
                </c:pt>
                <c:pt idx="48">
                  <c:v>-0.14653977141298355</c:v>
                </c:pt>
                <c:pt idx="49">
                  <c:v>-0.23303411726558354</c:v>
                </c:pt>
                <c:pt idx="50">
                  <c:v>-0.15347858114894036</c:v>
                </c:pt>
                <c:pt idx="51">
                  <c:v>-0.23774330281541783</c:v>
                </c:pt>
                <c:pt idx="52">
                  <c:v>-8.05561844426462E-2</c:v>
                </c:pt>
                <c:pt idx="53">
                  <c:v>-0.32033422238046072</c:v>
                </c:pt>
                <c:pt idx="54">
                  <c:v>-0.39076040204721046</c:v>
                </c:pt>
                <c:pt idx="55">
                  <c:v>-0.27530422326322079</c:v>
                </c:pt>
                <c:pt idx="56">
                  <c:v>-0.34087688515296022</c:v>
                </c:pt>
                <c:pt idx="57">
                  <c:v>-0.29966901135816609</c:v>
                </c:pt>
                <c:pt idx="58">
                  <c:v>-0.26018265260250528</c:v>
                </c:pt>
                <c:pt idx="59">
                  <c:v>-0.23653288422380747</c:v>
                </c:pt>
                <c:pt idx="60">
                  <c:v>-0.30057225717022329</c:v>
                </c:pt>
                <c:pt idx="61">
                  <c:v>-0.33945357851484209</c:v>
                </c:pt>
                <c:pt idx="62">
                  <c:v>-0.28087151163721991</c:v>
                </c:pt>
                <c:pt idx="63">
                  <c:v>-0.46670348157156916</c:v>
                </c:pt>
                <c:pt idx="64">
                  <c:v>-0.34650189422795591</c:v>
                </c:pt>
                <c:pt idx="65">
                  <c:v>-0.40187494688037917</c:v>
                </c:pt>
                <c:pt idx="66">
                  <c:v>-0.35062990564746016</c:v>
                </c:pt>
                <c:pt idx="67">
                  <c:v>-0.33680462284018819</c:v>
                </c:pt>
                <c:pt idx="68">
                  <c:v>-0.26745028538987015</c:v>
                </c:pt>
                <c:pt idx="69">
                  <c:v>-0.37807560061664591</c:v>
                </c:pt>
                <c:pt idx="70">
                  <c:v>-0.32043524024979453</c:v>
                </c:pt>
                <c:pt idx="71">
                  <c:v>-0.2787902663370172</c:v>
                </c:pt>
                <c:pt idx="72">
                  <c:v>-0.40268968429307367</c:v>
                </c:pt>
                <c:pt idx="73">
                  <c:v>-0.61285386274618081</c:v>
                </c:pt>
                <c:pt idx="74">
                  <c:v>-0.67856139251509329</c:v>
                </c:pt>
                <c:pt idx="75">
                  <c:v>-0.51099845011325451</c:v>
                </c:pt>
                <c:pt idx="76">
                  <c:v>-0.67581926895583122</c:v>
                </c:pt>
                <c:pt idx="77">
                  <c:v>-0.53926976160027984</c:v>
                </c:pt>
                <c:pt idx="78">
                  <c:v>-0.53468867537076104</c:v>
                </c:pt>
                <c:pt idx="79">
                  <c:v>-0.59109852559497178</c:v>
                </c:pt>
                <c:pt idx="80">
                  <c:v>-0.55037456149184016</c:v>
                </c:pt>
                <c:pt idx="81">
                  <c:v>-0.68881121469669382</c:v>
                </c:pt>
                <c:pt idx="82">
                  <c:v>-0.44631646259986191</c:v>
                </c:pt>
                <c:pt idx="83">
                  <c:v>-0.33523808609743566</c:v>
                </c:pt>
                <c:pt idx="84">
                  <c:v>-0.26711556709168705</c:v>
                </c:pt>
                <c:pt idx="85">
                  <c:v>-0.11884803121488199</c:v>
                </c:pt>
                <c:pt idx="86">
                  <c:v>-6.5792835688116641E-2</c:v>
                </c:pt>
                <c:pt idx="87">
                  <c:v>-0.12087064003051343</c:v>
                </c:pt>
                <c:pt idx="88">
                  <c:v>-8.9823113677820893E-3</c:v>
                </c:pt>
                <c:pt idx="89">
                  <c:v>1.1936243828358055E-2</c:v>
                </c:pt>
                <c:pt idx="90">
                  <c:v>0.15963463120601654</c:v>
                </c:pt>
                <c:pt idx="91">
                  <c:v>7.4577080786866187E-2</c:v>
                </c:pt>
                <c:pt idx="92">
                  <c:v>9.1025649650721657E-2</c:v>
                </c:pt>
                <c:pt idx="93">
                  <c:v>5.0396521226170637E-2</c:v>
                </c:pt>
                <c:pt idx="94">
                  <c:v>0.13471323221758774</c:v>
                </c:pt>
                <c:pt idx="95">
                  <c:v>0.18336485838353417</c:v>
                </c:pt>
                <c:pt idx="96">
                  <c:v>0.16354028992590824</c:v>
                </c:pt>
                <c:pt idx="97">
                  <c:v>0.26101141832986541</c:v>
                </c:pt>
                <c:pt idx="98">
                  <c:v>0.29632335952958083</c:v>
                </c:pt>
                <c:pt idx="99">
                  <c:v>0.31951072784439816</c:v>
                </c:pt>
                <c:pt idx="100">
                  <c:v>0.41865356962581779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0742-B28C-F4DF35CD43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GBM!$E$7:$DA$7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-4.2388228713078825E-2</c:v>
                </c:pt>
                <c:pt idx="2">
                  <c:v>-0.1348545215893118</c:v>
                </c:pt>
                <c:pt idx="3">
                  <c:v>-3.5846064461959898E-2</c:v>
                </c:pt>
                <c:pt idx="4">
                  <c:v>0.14217234580473034</c:v>
                </c:pt>
                <c:pt idx="5">
                  <c:v>0.21164367700031911</c:v>
                </c:pt>
                <c:pt idx="6">
                  <c:v>0.24137660339076794</c:v>
                </c:pt>
                <c:pt idx="7">
                  <c:v>0.10169898817072268</c:v>
                </c:pt>
                <c:pt idx="8">
                  <c:v>0.17009415361044466</c:v>
                </c:pt>
                <c:pt idx="9">
                  <c:v>8.3956055537627181E-2</c:v>
                </c:pt>
                <c:pt idx="10">
                  <c:v>0.23379471272284857</c:v>
                </c:pt>
                <c:pt idx="11">
                  <c:v>0.2014738645391887</c:v>
                </c:pt>
                <c:pt idx="12">
                  <c:v>0.19549498804433546</c:v>
                </c:pt>
                <c:pt idx="13">
                  <c:v>0.10118749099664176</c:v>
                </c:pt>
                <c:pt idx="14">
                  <c:v>-3.7956107203031469E-2</c:v>
                </c:pt>
                <c:pt idx="15">
                  <c:v>4.5860080987222246E-2</c:v>
                </c:pt>
                <c:pt idx="16">
                  <c:v>6.5809228170447542E-2</c:v>
                </c:pt>
                <c:pt idx="17">
                  <c:v>3.4137060732586183E-2</c:v>
                </c:pt>
                <c:pt idx="18">
                  <c:v>-2.1883853219943357E-2</c:v>
                </c:pt>
                <c:pt idx="19">
                  <c:v>2.1978335189763491E-2</c:v>
                </c:pt>
                <c:pt idx="20">
                  <c:v>-7.9369511771129664E-2</c:v>
                </c:pt>
                <c:pt idx="21">
                  <c:v>2.9040106597038318E-2</c:v>
                </c:pt>
                <c:pt idx="22">
                  <c:v>5.4351054413049139E-2</c:v>
                </c:pt>
                <c:pt idx="23">
                  <c:v>2.7688567095769823E-2</c:v>
                </c:pt>
                <c:pt idx="24">
                  <c:v>-1.6143937371544442E-2</c:v>
                </c:pt>
                <c:pt idx="25">
                  <c:v>-0.10538859845491688</c:v>
                </c:pt>
                <c:pt idx="26">
                  <c:v>-6.4930010304723479E-2</c:v>
                </c:pt>
                <c:pt idx="27">
                  <c:v>-7.4671563235897895E-2</c:v>
                </c:pt>
                <c:pt idx="28">
                  <c:v>8.1158975789469304E-2</c:v>
                </c:pt>
                <c:pt idx="29">
                  <c:v>8.0530884991835028E-2</c:v>
                </c:pt>
                <c:pt idx="30">
                  <c:v>0.17457848142254084</c:v>
                </c:pt>
                <c:pt idx="31">
                  <c:v>-1.6489852263294913E-2</c:v>
                </c:pt>
                <c:pt idx="32">
                  <c:v>-0.12525255860905476</c:v>
                </c:pt>
                <c:pt idx="33">
                  <c:v>-0.21803419700603899</c:v>
                </c:pt>
                <c:pt idx="34">
                  <c:v>-0.28372211120681495</c:v>
                </c:pt>
                <c:pt idx="35">
                  <c:v>-0.42144697561691336</c:v>
                </c:pt>
                <c:pt idx="36">
                  <c:v>-0.57173888412478391</c:v>
                </c:pt>
                <c:pt idx="37">
                  <c:v>-0.55737189789484887</c:v>
                </c:pt>
                <c:pt idx="38">
                  <c:v>-0.43399122941423546</c:v>
                </c:pt>
                <c:pt idx="39">
                  <c:v>-0.28934595184132278</c:v>
                </c:pt>
                <c:pt idx="40">
                  <c:v>-0.42379849766817534</c:v>
                </c:pt>
                <c:pt idx="41">
                  <c:v>-0.30378406605384795</c:v>
                </c:pt>
                <c:pt idx="42">
                  <c:v>-0.24354309643112748</c:v>
                </c:pt>
                <c:pt idx="43">
                  <c:v>-0.15745244088337157</c:v>
                </c:pt>
                <c:pt idx="44">
                  <c:v>-0.2476814224849273</c:v>
                </c:pt>
                <c:pt idx="45">
                  <c:v>-0.20688494594153639</c:v>
                </c:pt>
                <c:pt idx="46">
                  <c:v>-0.24156504479209223</c:v>
                </c:pt>
                <c:pt idx="47">
                  <c:v>-0.32292363149186554</c:v>
                </c:pt>
                <c:pt idx="48">
                  <c:v>-0.23841139487721957</c:v>
                </c:pt>
                <c:pt idx="49">
                  <c:v>-0.32582858351581034</c:v>
                </c:pt>
                <c:pt idx="50">
                  <c:v>-0.29307516062770994</c:v>
                </c:pt>
                <c:pt idx="51">
                  <c:v>-0.16081409405770666</c:v>
                </c:pt>
                <c:pt idx="52">
                  <c:v>-0.2123432457494859</c:v>
                </c:pt>
                <c:pt idx="53">
                  <c:v>-5.6365333500159404E-2</c:v>
                </c:pt>
                <c:pt idx="54">
                  <c:v>-0.13453957890190377</c:v>
                </c:pt>
                <c:pt idx="55">
                  <c:v>-5.6269351061887532E-2</c:v>
                </c:pt>
                <c:pt idx="56">
                  <c:v>6.6314808409830645E-2</c:v>
                </c:pt>
                <c:pt idx="57">
                  <c:v>7.473697709536499E-2</c:v>
                </c:pt>
                <c:pt idx="58">
                  <c:v>0.10967203116822227</c:v>
                </c:pt>
                <c:pt idx="59">
                  <c:v>0.11328695553869285</c:v>
                </c:pt>
                <c:pt idx="60">
                  <c:v>0.19880306224219779</c:v>
                </c:pt>
                <c:pt idx="61">
                  <c:v>8.6244605066537167E-2</c:v>
                </c:pt>
                <c:pt idx="62">
                  <c:v>0.25284912779136315</c:v>
                </c:pt>
                <c:pt idx="63">
                  <c:v>0.2193308852393018</c:v>
                </c:pt>
                <c:pt idx="64">
                  <c:v>0.12998112023577124</c:v>
                </c:pt>
                <c:pt idx="65">
                  <c:v>1.6466909417479539E-2</c:v>
                </c:pt>
                <c:pt idx="66">
                  <c:v>5.7264063163436171E-2</c:v>
                </c:pt>
                <c:pt idx="67">
                  <c:v>5.1836876543214658E-2</c:v>
                </c:pt>
                <c:pt idx="68">
                  <c:v>2.3027610204939399E-2</c:v>
                </c:pt>
                <c:pt idx="69">
                  <c:v>-4.674547756833905E-2</c:v>
                </c:pt>
                <c:pt idx="70">
                  <c:v>4.788669416120056E-2</c:v>
                </c:pt>
                <c:pt idx="71">
                  <c:v>3.4263963156895741E-2</c:v>
                </c:pt>
                <c:pt idx="72">
                  <c:v>-0.16315799080840088</c:v>
                </c:pt>
                <c:pt idx="73">
                  <c:v>-0.22310776076743871</c:v>
                </c:pt>
                <c:pt idx="74">
                  <c:v>-0.18594521256967056</c:v>
                </c:pt>
                <c:pt idx="75">
                  <c:v>-0.16179801100664187</c:v>
                </c:pt>
                <c:pt idx="76">
                  <c:v>-0.26809228659782602</c:v>
                </c:pt>
                <c:pt idx="77">
                  <c:v>-0.27761519426418807</c:v>
                </c:pt>
                <c:pt idx="78">
                  <c:v>-0.34244919700144005</c:v>
                </c:pt>
                <c:pt idx="79">
                  <c:v>-0.34070256513212488</c:v>
                </c:pt>
                <c:pt idx="80">
                  <c:v>-0.36965751391344004</c:v>
                </c:pt>
                <c:pt idx="81">
                  <c:v>-0.50622171736630273</c:v>
                </c:pt>
                <c:pt idx="82">
                  <c:v>-0.29493749820785575</c:v>
                </c:pt>
                <c:pt idx="83">
                  <c:v>-0.24746219858893773</c:v>
                </c:pt>
                <c:pt idx="84">
                  <c:v>-0.20138695258278166</c:v>
                </c:pt>
                <c:pt idx="85">
                  <c:v>-0.1818569883238115</c:v>
                </c:pt>
                <c:pt idx="86">
                  <c:v>-0.21966170085840614</c:v>
                </c:pt>
                <c:pt idx="87">
                  <c:v>-0.12546664185503209</c:v>
                </c:pt>
                <c:pt idx="88">
                  <c:v>-0.12278939174699494</c:v>
                </c:pt>
                <c:pt idx="89">
                  <c:v>-0.14800913751840111</c:v>
                </c:pt>
                <c:pt idx="90">
                  <c:v>-7.3189940590825453E-2</c:v>
                </c:pt>
                <c:pt idx="91">
                  <c:v>7.5138138917622332E-2</c:v>
                </c:pt>
                <c:pt idx="92">
                  <c:v>2.6800955842666535E-2</c:v>
                </c:pt>
                <c:pt idx="93">
                  <c:v>7.4202495509419597E-2</c:v>
                </c:pt>
                <c:pt idx="94">
                  <c:v>3.3043693667281E-2</c:v>
                </c:pt>
                <c:pt idx="95">
                  <c:v>0.26129991611858799</c:v>
                </c:pt>
                <c:pt idx="96">
                  <c:v>0.35165793510269105</c:v>
                </c:pt>
                <c:pt idx="97">
                  <c:v>0.43216028498111692</c:v>
                </c:pt>
                <c:pt idx="98">
                  <c:v>0.35417574848695077</c:v>
                </c:pt>
                <c:pt idx="99">
                  <c:v>0.29983219683908274</c:v>
                </c:pt>
                <c:pt idx="100">
                  <c:v>0.25065759874928667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0742-B28C-F4DF35CD43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GBM!$E$8:$DA$8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-0.1038531923583723</c:v>
                </c:pt>
                <c:pt idx="2">
                  <c:v>1.9261393153381379E-3</c:v>
                </c:pt>
                <c:pt idx="3">
                  <c:v>0.15252796639191224</c:v>
                </c:pt>
                <c:pt idx="4">
                  <c:v>3.8937091113415784E-2</c:v>
                </c:pt>
                <c:pt idx="5">
                  <c:v>-8.9671194173956345E-3</c:v>
                </c:pt>
                <c:pt idx="6">
                  <c:v>8.4325165205666769E-2</c:v>
                </c:pt>
                <c:pt idx="7">
                  <c:v>0.1358595645978308</c:v>
                </c:pt>
                <c:pt idx="8">
                  <c:v>0.2151446773331504</c:v>
                </c:pt>
                <c:pt idx="9">
                  <c:v>0.43133006018457026</c:v>
                </c:pt>
                <c:pt idx="10">
                  <c:v>0.35194160078478653</c:v>
                </c:pt>
                <c:pt idx="11">
                  <c:v>0.34649869318283227</c:v>
                </c:pt>
                <c:pt idx="12">
                  <c:v>0.3391158238999113</c:v>
                </c:pt>
                <c:pt idx="13">
                  <c:v>0.30180202228501263</c:v>
                </c:pt>
                <c:pt idx="14">
                  <c:v>0.5004366135400562</c:v>
                </c:pt>
                <c:pt idx="15">
                  <c:v>0.434210613157265</c:v>
                </c:pt>
                <c:pt idx="16">
                  <c:v>0.57160682007052588</c:v>
                </c:pt>
                <c:pt idx="17">
                  <c:v>0.47089830115679421</c:v>
                </c:pt>
                <c:pt idx="18">
                  <c:v>0.32315391803238547</c:v>
                </c:pt>
                <c:pt idx="19">
                  <c:v>0.10895699983214646</c:v>
                </c:pt>
                <c:pt idx="20">
                  <c:v>-3.8240622534457452E-2</c:v>
                </c:pt>
                <c:pt idx="21">
                  <c:v>-0.10720609687306365</c:v>
                </c:pt>
                <c:pt idx="22">
                  <c:v>-0.11793522897094197</c:v>
                </c:pt>
                <c:pt idx="23">
                  <c:v>-0.21369066269608047</c:v>
                </c:pt>
                <c:pt idx="24">
                  <c:v>9.3945055874629368E-3</c:v>
                </c:pt>
                <c:pt idx="25">
                  <c:v>-0.1096624986438651</c:v>
                </c:pt>
                <c:pt idx="26">
                  <c:v>-0.17416330610899708</c:v>
                </c:pt>
                <c:pt idx="27">
                  <c:v>-0.17006046654801085</c:v>
                </c:pt>
                <c:pt idx="28">
                  <c:v>-0.19782299904194306</c:v>
                </c:pt>
                <c:pt idx="29">
                  <c:v>-0.17614642806183925</c:v>
                </c:pt>
                <c:pt idx="30">
                  <c:v>-0.25848712249486294</c:v>
                </c:pt>
                <c:pt idx="31">
                  <c:v>-0.26367101269332299</c:v>
                </c:pt>
                <c:pt idx="32">
                  <c:v>-0.28590411382049646</c:v>
                </c:pt>
                <c:pt idx="33">
                  <c:v>-0.28609615138606431</c:v>
                </c:pt>
                <c:pt idx="34">
                  <c:v>-0.19465622611666672</c:v>
                </c:pt>
                <c:pt idx="35">
                  <c:v>-0.11622253242596697</c:v>
                </c:pt>
                <c:pt idx="36">
                  <c:v>-3.9094609603520999E-2</c:v>
                </c:pt>
                <c:pt idx="37">
                  <c:v>-7.9297712039524876E-2</c:v>
                </c:pt>
                <c:pt idx="38">
                  <c:v>-0.19024067735944755</c:v>
                </c:pt>
                <c:pt idx="39">
                  <c:v>-9.5009309289491542E-2</c:v>
                </c:pt>
                <c:pt idx="40">
                  <c:v>-0.17505351873376079</c:v>
                </c:pt>
                <c:pt idx="41">
                  <c:v>-0.15069103605236298</c:v>
                </c:pt>
                <c:pt idx="42">
                  <c:v>-9.9652967584131974E-2</c:v>
                </c:pt>
                <c:pt idx="43">
                  <c:v>-6.3684398344384621E-2</c:v>
                </c:pt>
                <c:pt idx="44">
                  <c:v>-9.8317407607455554E-2</c:v>
                </c:pt>
                <c:pt idx="45">
                  <c:v>2.0583449303822055E-2</c:v>
                </c:pt>
                <c:pt idx="46">
                  <c:v>-4.2278624609227128E-2</c:v>
                </c:pt>
                <c:pt idx="47">
                  <c:v>-2.8426441194168442E-2</c:v>
                </c:pt>
                <c:pt idx="48">
                  <c:v>-1.0154443024923469E-2</c:v>
                </c:pt>
                <c:pt idx="49">
                  <c:v>-2.4620880446373707E-2</c:v>
                </c:pt>
                <c:pt idx="50">
                  <c:v>1.9691375835740869E-2</c:v>
                </c:pt>
                <c:pt idx="51">
                  <c:v>1.1125052431918378E-2</c:v>
                </c:pt>
                <c:pt idx="52">
                  <c:v>2.7773252897904763E-2</c:v>
                </c:pt>
                <c:pt idx="53">
                  <c:v>9.2929285700745573E-2</c:v>
                </c:pt>
                <c:pt idx="54">
                  <c:v>6.3667010195411156E-2</c:v>
                </c:pt>
                <c:pt idx="55">
                  <c:v>0.16463950864136584</c:v>
                </c:pt>
                <c:pt idx="56">
                  <c:v>0.2063298318683798</c:v>
                </c:pt>
                <c:pt idx="57">
                  <c:v>0.19754077031878417</c:v>
                </c:pt>
                <c:pt idx="58">
                  <c:v>0.26004043527253784</c:v>
                </c:pt>
                <c:pt idx="59">
                  <c:v>0.13500046597600721</c:v>
                </c:pt>
                <c:pt idx="60">
                  <c:v>0.17193888511955738</c:v>
                </c:pt>
                <c:pt idx="61">
                  <c:v>4.6357554363075371E-2</c:v>
                </c:pt>
                <c:pt idx="62">
                  <c:v>8.6071192161805671E-2</c:v>
                </c:pt>
                <c:pt idx="63">
                  <c:v>0.11265367958091299</c:v>
                </c:pt>
                <c:pt idx="64">
                  <c:v>0.14100644217394365</c:v>
                </c:pt>
                <c:pt idx="65">
                  <c:v>8.4216407120395909E-2</c:v>
                </c:pt>
                <c:pt idx="66">
                  <c:v>0.10265118851620149</c:v>
                </c:pt>
                <c:pt idx="67">
                  <c:v>6.1758294547542232E-2</c:v>
                </c:pt>
                <c:pt idx="68">
                  <c:v>6.6411689791931655E-2</c:v>
                </c:pt>
                <c:pt idx="69">
                  <c:v>5.7977316857411573E-2</c:v>
                </c:pt>
                <c:pt idx="70">
                  <c:v>-3.2220657359546059E-2</c:v>
                </c:pt>
                <c:pt idx="71">
                  <c:v>-9.9986554494971736E-2</c:v>
                </c:pt>
                <c:pt idx="72">
                  <c:v>-2.7419287949261115E-2</c:v>
                </c:pt>
                <c:pt idx="73">
                  <c:v>5.0014289960909453E-2</c:v>
                </c:pt>
                <c:pt idx="74">
                  <c:v>5.6895336544247152E-2</c:v>
                </c:pt>
                <c:pt idx="75">
                  <c:v>4.2899197846069451E-2</c:v>
                </c:pt>
                <c:pt idx="76">
                  <c:v>0.10841335781683505</c:v>
                </c:pt>
                <c:pt idx="77">
                  <c:v>-0.11568248061329124</c:v>
                </c:pt>
                <c:pt idx="78">
                  <c:v>-0.20914539393152098</c:v>
                </c:pt>
                <c:pt idx="79">
                  <c:v>-0.42472094934072357</c:v>
                </c:pt>
                <c:pt idx="80">
                  <c:v>-0.37683233827037294</c:v>
                </c:pt>
                <c:pt idx="81">
                  <c:v>-0.2091114478904027</c:v>
                </c:pt>
                <c:pt idx="82">
                  <c:v>-2.9218592236711027E-2</c:v>
                </c:pt>
                <c:pt idx="83">
                  <c:v>1.2409957665265536E-2</c:v>
                </c:pt>
                <c:pt idx="84">
                  <c:v>7.2025715398886359E-2</c:v>
                </c:pt>
                <c:pt idx="85">
                  <c:v>0.18561354238494115</c:v>
                </c:pt>
                <c:pt idx="86">
                  <c:v>0.24442366496149195</c:v>
                </c:pt>
                <c:pt idx="87">
                  <c:v>0.29902672591097657</c:v>
                </c:pt>
                <c:pt idx="88">
                  <c:v>0.36839502522683482</c:v>
                </c:pt>
                <c:pt idx="89">
                  <c:v>0.2463753720681198</c:v>
                </c:pt>
                <c:pt idx="90">
                  <c:v>0.42112184646292805</c:v>
                </c:pt>
                <c:pt idx="91">
                  <c:v>0.33992032842786069</c:v>
                </c:pt>
                <c:pt idx="92">
                  <c:v>0.28340260542355011</c:v>
                </c:pt>
                <c:pt idx="93">
                  <c:v>0.40926374074083227</c:v>
                </c:pt>
                <c:pt idx="94">
                  <c:v>0.3594496748523629</c:v>
                </c:pt>
                <c:pt idx="95">
                  <c:v>0.27099536875209462</c:v>
                </c:pt>
                <c:pt idx="96">
                  <c:v>0.41083521266365025</c:v>
                </c:pt>
                <c:pt idx="97">
                  <c:v>0.33084423658195783</c:v>
                </c:pt>
                <c:pt idx="98">
                  <c:v>0.34669166711387434</c:v>
                </c:pt>
                <c:pt idx="99">
                  <c:v>0.38571583757293781</c:v>
                </c:pt>
                <c:pt idx="100">
                  <c:v>0.28897281331333791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0742-B28C-F4DF35CD43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GBM!$E$9:$DA$9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-7.9720667301436149E-2</c:v>
                </c:pt>
                <c:pt idx="2">
                  <c:v>3.8653243799754211E-2</c:v>
                </c:pt>
                <c:pt idx="3">
                  <c:v>3.2557503884202615E-2</c:v>
                </c:pt>
                <c:pt idx="4">
                  <c:v>5.57404257973639E-2</c:v>
                </c:pt>
                <c:pt idx="5">
                  <c:v>0.13093447743346659</c:v>
                </c:pt>
                <c:pt idx="6">
                  <c:v>0.11684965786961575</c:v>
                </c:pt>
                <c:pt idx="7">
                  <c:v>6.6315184249156556E-2</c:v>
                </c:pt>
                <c:pt idx="8">
                  <c:v>-6.9417339263621425E-2</c:v>
                </c:pt>
                <c:pt idx="9">
                  <c:v>-6.9642203318965173E-3</c:v>
                </c:pt>
                <c:pt idx="10">
                  <c:v>-2.2901351053815602E-2</c:v>
                </c:pt>
                <c:pt idx="11">
                  <c:v>6.7285341442973046E-2</c:v>
                </c:pt>
                <c:pt idx="12">
                  <c:v>0.1637103299121731</c:v>
                </c:pt>
                <c:pt idx="13">
                  <c:v>-8.4829805444749939E-2</c:v>
                </c:pt>
                <c:pt idx="14">
                  <c:v>-0.22161349439343628</c:v>
                </c:pt>
                <c:pt idx="15">
                  <c:v>-0.35912784677410076</c:v>
                </c:pt>
                <c:pt idx="16">
                  <c:v>-0.49878464165933678</c:v>
                </c:pt>
                <c:pt idx="17">
                  <c:v>-0.53020314661892076</c:v>
                </c:pt>
                <c:pt idx="18">
                  <c:v>-0.58347703112796778</c:v>
                </c:pt>
                <c:pt idx="19">
                  <c:v>-0.39087520599751657</c:v>
                </c:pt>
                <c:pt idx="20">
                  <c:v>-0.3059940593126142</c:v>
                </c:pt>
                <c:pt idx="21">
                  <c:v>-0.30011646930275226</c:v>
                </c:pt>
                <c:pt idx="22">
                  <c:v>-0.2664884984449753</c:v>
                </c:pt>
                <c:pt idx="23">
                  <c:v>-0.36613901414953459</c:v>
                </c:pt>
                <c:pt idx="24">
                  <c:v>-0.35293213080910618</c:v>
                </c:pt>
                <c:pt idx="25">
                  <c:v>-0.4012197313897462</c:v>
                </c:pt>
                <c:pt idx="26">
                  <c:v>-0.47166900917823207</c:v>
                </c:pt>
                <c:pt idx="27">
                  <c:v>-0.36441226182688924</c:v>
                </c:pt>
                <c:pt idx="28">
                  <c:v>-0.32563630923724574</c:v>
                </c:pt>
                <c:pt idx="29">
                  <c:v>-0.34882640575772494</c:v>
                </c:pt>
                <c:pt idx="30">
                  <c:v>-0.3546356565274561</c:v>
                </c:pt>
                <c:pt idx="31">
                  <c:v>-0.43162998216283854</c:v>
                </c:pt>
                <c:pt idx="32">
                  <c:v>-0.45282257594558983</c:v>
                </c:pt>
                <c:pt idx="33">
                  <c:v>-0.32936625156226262</c:v>
                </c:pt>
                <c:pt idx="34">
                  <c:v>-0.36040836983803237</c:v>
                </c:pt>
                <c:pt idx="35">
                  <c:v>-0.35696264209323431</c:v>
                </c:pt>
                <c:pt idx="36">
                  <c:v>-0.39980672922395449</c:v>
                </c:pt>
                <c:pt idx="37">
                  <c:v>-0.46342817547801929</c:v>
                </c:pt>
                <c:pt idx="38">
                  <c:v>-0.40368186668653377</c:v>
                </c:pt>
                <c:pt idx="39">
                  <c:v>-0.54498306781822869</c:v>
                </c:pt>
                <c:pt idx="40">
                  <c:v>-0.63651181678552959</c:v>
                </c:pt>
                <c:pt idx="41">
                  <c:v>-0.6099769642422127</c:v>
                </c:pt>
                <c:pt idx="42">
                  <c:v>-0.63219566800957694</c:v>
                </c:pt>
                <c:pt idx="43">
                  <c:v>-0.60961091141711188</c:v>
                </c:pt>
                <c:pt idx="44">
                  <c:v>-0.73312273753913704</c:v>
                </c:pt>
                <c:pt idx="45">
                  <c:v>-0.6005980173650256</c:v>
                </c:pt>
                <c:pt idx="46">
                  <c:v>-0.61411921533178371</c:v>
                </c:pt>
                <c:pt idx="47">
                  <c:v>-0.61002784447950331</c:v>
                </c:pt>
                <c:pt idx="48">
                  <c:v>-0.75761670755155319</c:v>
                </c:pt>
                <c:pt idx="49">
                  <c:v>-0.83602077440843026</c:v>
                </c:pt>
                <c:pt idx="50">
                  <c:v>-0.85728956950328417</c:v>
                </c:pt>
                <c:pt idx="51">
                  <c:v>-0.89508780417408662</c:v>
                </c:pt>
                <c:pt idx="52">
                  <c:v>-0.87394383326097436</c:v>
                </c:pt>
                <c:pt idx="53">
                  <c:v>-0.91942515687899229</c:v>
                </c:pt>
                <c:pt idx="54">
                  <c:v>-0.94632696795764149</c:v>
                </c:pt>
                <c:pt idx="55">
                  <c:v>-0.84195136523626624</c:v>
                </c:pt>
                <c:pt idx="56">
                  <c:v>-0.71822843059036767</c:v>
                </c:pt>
                <c:pt idx="57">
                  <c:v>-0.62970883782208098</c:v>
                </c:pt>
                <c:pt idx="58">
                  <c:v>-0.64690093826156692</c:v>
                </c:pt>
                <c:pt idx="59">
                  <c:v>-0.78230908333143678</c:v>
                </c:pt>
                <c:pt idx="60">
                  <c:v>-0.76114838119608719</c:v>
                </c:pt>
                <c:pt idx="61">
                  <c:v>-0.73099194925707023</c:v>
                </c:pt>
                <c:pt idx="62">
                  <c:v>-0.74054013941876839</c:v>
                </c:pt>
                <c:pt idx="63">
                  <c:v>-0.65443772103177256</c:v>
                </c:pt>
                <c:pt idx="64">
                  <c:v>-0.52741948993192811</c:v>
                </c:pt>
                <c:pt idx="65">
                  <c:v>-0.4157151861269669</c:v>
                </c:pt>
                <c:pt idx="66">
                  <c:v>-0.40694413682409719</c:v>
                </c:pt>
                <c:pt idx="67">
                  <c:v>-0.36362212266016913</c:v>
                </c:pt>
                <c:pt idx="68">
                  <c:v>-0.39372501518161873</c:v>
                </c:pt>
                <c:pt idx="69">
                  <c:v>-0.48675298467779221</c:v>
                </c:pt>
                <c:pt idx="70">
                  <c:v>-0.64610750576996245</c:v>
                </c:pt>
                <c:pt idx="71">
                  <c:v>-0.67097109262584043</c:v>
                </c:pt>
                <c:pt idx="72">
                  <c:v>-0.67356952342745968</c:v>
                </c:pt>
                <c:pt idx="73">
                  <c:v>-0.87669199946098164</c:v>
                </c:pt>
                <c:pt idx="74">
                  <c:v>-0.76040365148983602</c:v>
                </c:pt>
                <c:pt idx="75">
                  <c:v>-0.62410340603191561</c:v>
                </c:pt>
                <c:pt idx="76">
                  <c:v>-0.55573341594807457</c:v>
                </c:pt>
                <c:pt idx="77">
                  <c:v>-0.39678581641001731</c:v>
                </c:pt>
                <c:pt idx="78">
                  <c:v>-0.47165704585904045</c:v>
                </c:pt>
                <c:pt idx="79">
                  <c:v>-0.62453342040876714</c:v>
                </c:pt>
                <c:pt idx="80">
                  <c:v>-0.51883430215628279</c:v>
                </c:pt>
                <c:pt idx="81">
                  <c:v>-0.38711557663553497</c:v>
                </c:pt>
                <c:pt idx="82">
                  <c:v>-0.13286361225889781</c:v>
                </c:pt>
                <c:pt idx="83">
                  <c:v>-0.11154863253562095</c:v>
                </c:pt>
                <c:pt idx="84">
                  <c:v>-6.1535681838647063E-2</c:v>
                </c:pt>
                <c:pt idx="85">
                  <c:v>-5.5999774114761321E-2</c:v>
                </c:pt>
                <c:pt idx="86">
                  <c:v>-4.9525369876940575E-2</c:v>
                </c:pt>
                <c:pt idx="87">
                  <c:v>0.15086624420527461</c:v>
                </c:pt>
                <c:pt idx="88">
                  <c:v>0.18235805646460074</c:v>
                </c:pt>
                <c:pt idx="89">
                  <c:v>0.22380018859995152</c:v>
                </c:pt>
                <c:pt idx="90">
                  <c:v>0.24389457009464446</c:v>
                </c:pt>
                <c:pt idx="91">
                  <c:v>4.7451922534664626E-2</c:v>
                </c:pt>
                <c:pt idx="92">
                  <c:v>-7.1152966991682332E-2</c:v>
                </c:pt>
                <c:pt idx="93">
                  <c:v>2.6156544891042188E-2</c:v>
                </c:pt>
                <c:pt idx="94">
                  <c:v>8.2524255806213587E-2</c:v>
                </c:pt>
                <c:pt idx="95">
                  <c:v>0.14014314579678722</c:v>
                </c:pt>
                <c:pt idx="96">
                  <c:v>0.28439447102597382</c:v>
                </c:pt>
                <c:pt idx="97">
                  <c:v>0.37461487247307385</c:v>
                </c:pt>
                <c:pt idx="98">
                  <c:v>0.20844075045340424</c:v>
                </c:pt>
                <c:pt idx="99">
                  <c:v>0.23719570035519083</c:v>
                </c:pt>
                <c:pt idx="100">
                  <c:v>0.29672040622349105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0742-B28C-F4DF35CD43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GBM!$E$10:$DA$10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-5.4608577475720746E-2</c:v>
                </c:pt>
                <c:pt idx="2">
                  <c:v>-0.14690757769357182</c:v>
                </c:pt>
                <c:pt idx="3">
                  <c:v>-0.22970584629742877</c:v>
                </c:pt>
                <c:pt idx="4">
                  <c:v>-0.36921644109339269</c:v>
                </c:pt>
                <c:pt idx="5">
                  <c:v>-0.4337282088341704</c:v>
                </c:pt>
                <c:pt idx="6">
                  <c:v>-0.4456060204787306</c:v>
                </c:pt>
                <c:pt idx="7">
                  <c:v>-0.34804160117871358</c:v>
                </c:pt>
                <c:pt idx="8">
                  <c:v>-0.34166689444178727</c:v>
                </c:pt>
                <c:pt idx="9">
                  <c:v>-0.33715295695048214</c:v>
                </c:pt>
                <c:pt idx="10">
                  <c:v>-0.3343022919410592</c:v>
                </c:pt>
                <c:pt idx="11">
                  <c:v>-0.29163390268557166</c:v>
                </c:pt>
                <c:pt idx="12">
                  <c:v>-0.26374268328449196</c:v>
                </c:pt>
                <c:pt idx="13">
                  <c:v>-0.25555054780356279</c:v>
                </c:pt>
                <c:pt idx="14">
                  <c:v>-0.36395096283800477</c:v>
                </c:pt>
                <c:pt idx="15">
                  <c:v>-0.38158784226725051</c:v>
                </c:pt>
                <c:pt idx="16">
                  <c:v>-0.45975737375342307</c:v>
                </c:pt>
                <c:pt idx="17">
                  <c:v>-0.51556541170984516</c:v>
                </c:pt>
                <c:pt idx="18">
                  <c:v>-0.50836211243148233</c:v>
                </c:pt>
                <c:pt idx="19">
                  <c:v>-0.43999012841306456</c:v>
                </c:pt>
                <c:pt idx="20">
                  <c:v>-0.32415551305615564</c:v>
                </c:pt>
                <c:pt idx="21">
                  <c:v>-0.17268270563022892</c:v>
                </c:pt>
                <c:pt idx="22">
                  <c:v>-0.1661017400320044</c:v>
                </c:pt>
                <c:pt idx="23">
                  <c:v>-0.25862305894046028</c:v>
                </c:pt>
                <c:pt idx="24">
                  <c:v>-0.20557686694068064</c:v>
                </c:pt>
                <c:pt idx="25">
                  <c:v>-0.24885919721474958</c:v>
                </c:pt>
                <c:pt idx="26">
                  <c:v>-0.26492641497048747</c:v>
                </c:pt>
                <c:pt idx="27">
                  <c:v>-0.24967547657004019</c:v>
                </c:pt>
                <c:pt idx="28">
                  <c:v>-0.20808102567281689</c:v>
                </c:pt>
                <c:pt idx="29">
                  <c:v>-0.10844225471561755</c:v>
                </c:pt>
                <c:pt idx="30">
                  <c:v>-0.2419580629971452</c:v>
                </c:pt>
                <c:pt idx="31">
                  <c:v>-0.35161494310843833</c:v>
                </c:pt>
                <c:pt idx="32">
                  <c:v>-0.19862859156753709</c:v>
                </c:pt>
                <c:pt idx="33">
                  <c:v>-0.14521833774267209</c:v>
                </c:pt>
                <c:pt idx="34">
                  <c:v>1.6319623626548374E-4</c:v>
                </c:pt>
                <c:pt idx="35">
                  <c:v>-1.7684393249280939E-2</c:v>
                </c:pt>
                <c:pt idx="36">
                  <c:v>-9.7665094259351479E-2</c:v>
                </c:pt>
                <c:pt idx="37">
                  <c:v>-0.14129672377979752</c:v>
                </c:pt>
                <c:pt idx="38">
                  <c:v>-0.27325236954895016</c:v>
                </c:pt>
                <c:pt idx="39">
                  <c:v>-0.26448236077567611</c:v>
                </c:pt>
                <c:pt idx="40">
                  <c:v>-0.2665113710726888</c:v>
                </c:pt>
                <c:pt idx="41">
                  <c:v>-0.30756146537459161</c:v>
                </c:pt>
                <c:pt idx="42">
                  <c:v>-0.35605552784701272</c:v>
                </c:pt>
                <c:pt idx="43">
                  <c:v>-0.17678257054805255</c:v>
                </c:pt>
                <c:pt idx="44">
                  <c:v>-0.18416649312729225</c:v>
                </c:pt>
                <c:pt idx="45">
                  <c:v>-0.2972275034746843</c:v>
                </c:pt>
                <c:pt idx="46">
                  <c:v>-0.30758121430305096</c:v>
                </c:pt>
                <c:pt idx="47">
                  <c:v>-0.24131468797762851</c:v>
                </c:pt>
                <c:pt idx="48">
                  <c:v>-8.2463479541765861E-2</c:v>
                </c:pt>
                <c:pt idx="49">
                  <c:v>-7.8574525942720672E-2</c:v>
                </c:pt>
                <c:pt idx="50">
                  <c:v>-0.10823601086034834</c:v>
                </c:pt>
                <c:pt idx="51">
                  <c:v>-0.11870583627433162</c:v>
                </c:pt>
                <c:pt idx="52">
                  <c:v>-0.18790528688363436</c:v>
                </c:pt>
                <c:pt idx="53">
                  <c:v>-0.23648011351084727</c:v>
                </c:pt>
                <c:pt idx="54">
                  <c:v>-0.21047265640917498</c:v>
                </c:pt>
                <c:pt idx="55">
                  <c:v>-0.17937025182804059</c:v>
                </c:pt>
                <c:pt idx="56">
                  <c:v>-0.18539499887384817</c:v>
                </c:pt>
                <c:pt idx="57">
                  <c:v>-0.26362564428607865</c:v>
                </c:pt>
                <c:pt idx="58">
                  <c:v>-0.24723302428909727</c:v>
                </c:pt>
                <c:pt idx="59">
                  <c:v>-0.32299629953738873</c:v>
                </c:pt>
                <c:pt idx="60">
                  <c:v>-0.30751583709187275</c:v>
                </c:pt>
                <c:pt idx="61">
                  <c:v>-0.3424490385763912</c:v>
                </c:pt>
                <c:pt idx="62">
                  <c:v>-0.35058338512905107</c:v>
                </c:pt>
                <c:pt idx="63">
                  <c:v>-0.22658859623936242</c:v>
                </c:pt>
                <c:pt idx="64">
                  <c:v>7.991099497799331E-3</c:v>
                </c:pt>
                <c:pt idx="65">
                  <c:v>0.14715456205340438</c:v>
                </c:pt>
                <c:pt idx="66">
                  <c:v>0.14567080232443164</c:v>
                </c:pt>
                <c:pt idx="67">
                  <c:v>7.5559383935116381E-2</c:v>
                </c:pt>
                <c:pt idx="68">
                  <c:v>3.3592740674273758E-2</c:v>
                </c:pt>
                <c:pt idx="69">
                  <c:v>0.23766886232762974</c:v>
                </c:pt>
                <c:pt idx="70">
                  <c:v>0.11442050968293298</c:v>
                </c:pt>
                <c:pt idx="71">
                  <c:v>0.14232933740206632</c:v>
                </c:pt>
                <c:pt idx="72">
                  <c:v>0.33203303161147635</c:v>
                </c:pt>
                <c:pt idx="73">
                  <c:v>0.20545447020070284</c:v>
                </c:pt>
                <c:pt idx="74">
                  <c:v>0.37663957730951403</c:v>
                </c:pt>
                <c:pt idx="75">
                  <c:v>0.55267640053407541</c:v>
                </c:pt>
                <c:pt idx="76">
                  <c:v>0.4300569435662821</c:v>
                </c:pt>
                <c:pt idx="77">
                  <c:v>0.51354445468918819</c:v>
                </c:pt>
                <c:pt idx="78">
                  <c:v>0.64759828782556839</c:v>
                </c:pt>
                <c:pt idx="79">
                  <c:v>0.49666990543230027</c:v>
                </c:pt>
                <c:pt idx="80">
                  <c:v>0.57868215269246825</c:v>
                </c:pt>
                <c:pt idx="81">
                  <c:v>0.63339555163339778</c:v>
                </c:pt>
                <c:pt idx="82">
                  <c:v>0.68277500091971</c:v>
                </c:pt>
                <c:pt idx="83">
                  <c:v>0.79377388616823008</c:v>
                </c:pt>
                <c:pt idx="84">
                  <c:v>0.76745753071454137</c:v>
                </c:pt>
                <c:pt idx="85">
                  <c:v>0.91368422365398838</c:v>
                </c:pt>
                <c:pt idx="86">
                  <c:v>0.96897680207057091</c:v>
                </c:pt>
                <c:pt idx="87">
                  <c:v>0.87247997430934388</c:v>
                </c:pt>
                <c:pt idx="88">
                  <c:v>0.75313908711827682</c:v>
                </c:pt>
                <c:pt idx="89">
                  <c:v>0.71844598620933331</c:v>
                </c:pt>
                <c:pt idx="90">
                  <c:v>0.66334810133961553</c:v>
                </c:pt>
                <c:pt idx="91">
                  <c:v>0.58116689894029039</c:v>
                </c:pt>
                <c:pt idx="92">
                  <c:v>0.57410397498618226</c:v>
                </c:pt>
                <c:pt idx="93">
                  <c:v>0.42354251422675604</c:v>
                </c:pt>
                <c:pt idx="94">
                  <c:v>0.48720360565947995</c:v>
                </c:pt>
                <c:pt idx="95">
                  <c:v>0.22308600684720115</c:v>
                </c:pt>
                <c:pt idx="96">
                  <c:v>0.33303847930764197</c:v>
                </c:pt>
                <c:pt idx="97">
                  <c:v>0.29720771759843001</c:v>
                </c:pt>
                <c:pt idx="98">
                  <c:v>0.32405505579166471</c:v>
                </c:pt>
                <c:pt idx="99">
                  <c:v>0.33347740699040607</c:v>
                </c:pt>
                <c:pt idx="100">
                  <c:v>0.35463880770694306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0742-B28C-F4DF35CD43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GBM!$E$11:$DA$11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-1.041285127992065E-2</c:v>
                </c:pt>
                <c:pt idx="2">
                  <c:v>-0.19723134309624324</c:v>
                </c:pt>
                <c:pt idx="3">
                  <c:v>-0.42665983784658879</c:v>
                </c:pt>
                <c:pt idx="4">
                  <c:v>-0.53618875172014446</c:v>
                </c:pt>
                <c:pt idx="5">
                  <c:v>-0.60730556592449325</c:v>
                </c:pt>
                <c:pt idx="6">
                  <c:v>-0.58206822037317973</c:v>
                </c:pt>
                <c:pt idx="7">
                  <c:v>-0.45951101942402867</c:v>
                </c:pt>
                <c:pt idx="8">
                  <c:v>-0.4443456741067438</c:v>
                </c:pt>
                <c:pt idx="9">
                  <c:v>-0.44239982743077866</c:v>
                </c:pt>
                <c:pt idx="10">
                  <c:v>-0.51835983107798034</c:v>
                </c:pt>
                <c:pt idx="11">
                  <c:v>-0.51523092403660364</c:v>
                </c:pt>
                <c:pt idx="12">
                  <c:v>-0.57554103646909072</c:v>
                </c:pt>
                <c:pt idx="13">
                  <c:v>-0.29825604991416588</c:v>
                </c:pt>
                <c:pt idx="14">
                  <c:v>-0.24590690556585101</c:v>
                </c:pt>
                <c:pt idx="15">
                  <c:v>-8.7105690444189338E-2</c:v>
                </c:pt>
                <c:pt idx="16">
                  <c:v>-3.3990650085693755E-2</c:v>
                </c:pt>
                <c:pt idx="17">
                  <c:v>4.9360605469883953E-2</c:v>
                </c:pt>
                <c:pt idx="18">
                  <c:v>2.3031532880128214E-2</c:v>
                </c:pt>
                <c:pt idx="19">
                  <c:v>0.20626242551971247</c:v>
                </c:pt>
                <c:pt idx="20">
                  <c:v>0.36638207326486227</c:v>
                </c:pt>
                <c:pt idx="21">
                  <c:v>0.58054664007579393</c:v>
                </c:pt>
                <c:pt idx="22">
                  <c:v>0.52801887894766686</c:v>
                </c:pt>
                <c:pt idx="23">
                  <c:v>0.22584134321864685</c:v>
                </c:pt>
                <c:pt idx="24">
                  <c:v>0.24895070910487718</c:v>
                </c:pt>
                <c:pt idx="25">
                  <c:v>0.1636213222401082</c:v>
                </c:pt>
                <c:pt idx="26">
                  <c:v>0.14258446719696358</c:v>
                </c:pt>
                <c:pt idx="27">
                  <c:v>0.13458272849973041</c:v>
                </c:pt>
                <c:pt idx="28">
                  <c:v>0.16790433121796508</c:v>
                </c:pt>
                <c:pt idx="29">
                  <c:v>0.26098962079466786</c:v>
                </c:pt>
                <c:pt idx="30">
                  <c:v>0.27784860208587142</c:v>
                </c:pt>
                <c:pt idx="31">
                  <c:v>7.5252852749467553E-2</c:v>
                </c:pt>
                <c:pt idx="32">
                  <c:v>-6.7810637762458825E-2</c:v>
                </c:pt>
                <c:pt idx="33">
                  <c:v>-0.14819326724311171</c:v>
                </c:pt>
                <c:pt idx="34">
                  <c:v>-0.12691527486534532</c:v>
                </c:pt>
                <c:pt idx="35">
                  <c:v>-0.16896429761272497</c:v>
                </c:pt>
                <c:pt idx="36">
                  <c:v>-0.13406036269906146</c:v>
                </c:pt>
                <c:pt idx="37">
                  <c:v>2.0920200408986872E-2</c:v>
                </c:pt>
                <c:pt idx="38">
                  <c:v>-0.10044439477063191</c:v>
                </c:pt>
                <c:pt idx="39">
                  <c:v>-0.1224505479358817</c:v>
                </c:pt>
                <c:pt idx="40">
                  <c:v>-0.35877727436799955</c:v>
                </c:pt>
                <c:pt idx="41">
                  <c:v>-0.54178788264048638</c:v>
                </c:pt>
                <c:pt idx="42">
                  <c:v>-0.68467331058641756</c:v>
                </c:pt>
                <c:pt idx="43">
                  <c:v>-0.5697127514721736</c:v>
                </c:pt>
                <c:pt idx="44">
                  <c:v>-0.48177855272896791</c:v>
                </c:pt>
                <c:pt idx="45">
                  <c:v>-0.59670965939020348</c:v>
                </c:pt>
                <c:pt idx="46">
                  <c:v>-0.50844054707879793</c:v>
                </c:pt>
                <c:pt idx="47">
                  <c:v>-0.39437074115449</c:v>
                </c:pt>
                <c:pt idx="48">
                  <c:v>-0.4826650456301198</c:v>
                </c:pt>
                <c:pt idx="49">
                  <c:v>-0.55092224338664375</c:v>
                </c:pt>
                <c:pt idx="50">
                  <c:v>-0.59215789518029149</c:v>
                </c:pt>
                <c:pt idx="51">
                  <c:v>-0.47041521323652929</c:v>
                </c:pt>
                <c:pt idx="52">
                  <c:v>-0.37473257021396256</c:v>
                </c:pt>
                <c:pt idx="53">
                  <c:v>-0.38201615544107542</c:v>
                </c:pt>
                <c:pt idx="54">
                  <c:v>-0.46533098152683477</c:v>
                </c:pt>
                <c:pt idx="55">
                  <c:v>-0.46749412444484151</c:v>
                </c:pt>
                <c:pt idx="56">
                  <c:v>-0.54407599598925671</c:v>
                </c:pt>
                <c:pt idx="57">
                  <c:v>-0.6084260036548107</c:v>
                </c:pt>
                <c:pt idx="58">
                  <c:v>-0.71797355335053104</c:v>
                </c:pt>
                <c:pt idx="59">
                  <c:v>-0.62561958914042171</c:v>
                </c:pt>
                <c:pt idx="60">
                  <c:v>-0.66244537788013258</c:v>
                </c:pt>
                <c:pt idx="61">
                  <c:v>-0.75978105988818589</c:v>
                </c:pt>
                <c:pt idx="62">
                  <c:v>-0.76054672194811823</c:v>
                </c:pt>
                <c:pt idx="63">
                  <c:v>-0.83859674732739242</c:v>
                </c:pt>
                <c:pt idx="64">
                  <c:v>-0.78775075912247738</c:v>
                </c:pt>
                <c:pt idx="65">
                  <c:v>-0.83767041735719816</c:v>
                </c:pt>
                <c:pt idx="66">
                  <c:v>-0.86909571040291</c:v>
                </c:pt>
                <c:pt idx="67">
                  <c:v>-0.80724644380600974</c:v>
                </c:pt>
                <c:pt idx="68">
                  <c:v>-0.86227164755103392</c:v>
                </c:pt>
                <c:pt idx="69">
                  <c:v>-0.92985264205854512</c:v>
                </c:pt>
                <c:pt idx="70">
                  <c:v>-1.0041576512474359</c:v>
                </c:pt>
                <c:pt idx="71">
                  <c:v>-1.07307525300893</c:v>
                </c:pt>
                <c:pt idx="72">
                  <c:v>-1.2041087928268419</c:v>
                </c:pt>
                <c:pt idx="73">
                  <c:v>-1.262785647868057</c:v>
                </c:pt>
                <c:pt idx="74">
                  <c:v>-1.0571482617361656</c:v>
                </c:pt>
                <c:pt idx="75">
                  <c:v>-1.1876375937391834</c:v>
                </c:pt>
                <c:pt idx="76">
                  <c:v>-1.1714943571912197</c:v>
                </c:pt>
                <c:pt idx="77">
                  <c:v>-1.3758694071988342</c:v>
                </c:pt>
                <c:pt idx="78">
                  <c:v>-1.5130512016285287</c:v>
                </c:pt>
                <c:pt idx="79">
                  <c:v>-1.5685868000741705</c:v>
                </c:pt>
                <c:pt idx="80">
                  <c:v>-1.5159372904320385</c:v>
                </c:pt>
                <c:pt idx="81">
                  <c:v>-1.556808410297124</c:v>
                </c:pt>
                <c:pt idx="82">
                  <c:v>-1.4086229780205655</c:v>
                </c:pt>
                <c:pt idx="83">
                  <c:v>-1.3728284404976001</c:v>
                </c:pt>
                <c:pt idx="84">
                  <c:v>-1.5682627618272413</c:v>
                </c:pt>
                <c:pt idx="85">
                  <c:v>-1.6832066889544475</c:v>
                </c:pt>
                <c:pt idx="86">
                  <c:v>-1.661308507528604</c:v>
                </c:pt>
                <c:pt idx="87">
                  <c:v>-1.6378523578306958</c:v>
                </c:pt>
                <c:pt idx="88">
                  <c:v>-1.6343136595381478</c:v>
                </c:pt>
                <c:pt idx="89">
                  <c:v>-1.5450080524545802</c:v>
                </c:pt>
                <c:pt idx="90">
                  <c:v>-1.5239628430740235</c:v>
                </c:pt>
                <c:pt idx="91">
                  <c:v>-1.5426822333715107</c:v>
                </c:pt>
                <c:pt idx="92">
                  <c:v>-1.6142891036727767</c:v>
                </c:pt>
                <c:pt idx="93">
                  <c:v>-1.6154323181784054</c:v>
                </c:pt>
                <c:pt idx="94">
                  <c:v>-1.469019179315284</c:v>
                </c:pt>
                <c:pt idx="95">
                  <c:v>-1.4491356418055579</c:v>
                </c:pt>
                <c:pt idx="96">
                  <c:v>-1.3228317421123028</c:v>
                </c:pt>
                <c:pt idx="97">
                  <c:v>-1.2406404682230361</c:v>
                </c:pt>
                <c:pt idx="98">
                  <c:v>-1.2531253738004098</c:v>
                </c:pt>
                <c:pt idx="99">
                  <c:v>-1.3384888087647475</c:v>
                </c:pt>
                <c:pt idx="100">
                  <c:v>-1.2516550270881193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4-0742-B28C-F4DF35CD43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GBM!$E$12:$DA$12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7.573993934818124E-2</c:v>
                </c:pt>
                <c:pt idx="2">
                  <c:v>5.6650010821158212E-2</c:v>
                </c:pt>
                <c:pt idx="3">
                  <c:v>0.14972739556499354</c:v>
                </c:pt>
                <c:pt idx="4">
                  <c:v>0.17768932488249256</c:v>
                </c:pt>
                <c:pt idx="5">
                  <c:v>0.22257612338466645</c:v>
                </c:pt>
                <c:pt idx="6">
                  <c:v>0.18830243448381401</c:v>
                </c:pt>
                <c:pt idx="7">
                  <c:v>0.30272641166021319</c:v>
                </c:pt>
                <c:pt idx="8">
                  <c:v>0.35718760938111915</c:v>
                </c:pt>
                <c:pt idx="9">
                  <c:v>0.38252833786183521</c:v>
                </c:pt>
                <c:pt idx="10">
                  <c:v>0.32946626327458728</c:v>
                </c:pt>
                <c:pt idx="11">
                  <c:v>0.44063418968062018</c:v>
                </c:pt>
                <c:pt idx="12">
                  <c:v>0.50803154389141081</c:v>
                </c:pt>
                <c:pt idx="13">
                  <c:v>0.3953793351775623</c:v>
                </c:pt>
                <c:pt idx="14">
                  <c:v>0.4079085251021265</c:v>
                </c:pt>
                <c:pt idx="15">
                  <c:v>0.40198786192482633</c:v>
                </c:pt>
                <c:pt idx="16">
                  <c:v>0.49562435604060184</c:v>
                </c:pt>
                <c:pt idx="17">
                  <c:v>0.33355467129055416</c:v>
                </c:pt>
                <c:pt idx="18">
                  <c:v>0.21654213961235486</c:v>
                </c:pt>
                <c:pt idx="19">
                  <c:v>0.27100838783275233</c:v>
                </c:pt>
                <c:pt idx="20">
                  <c:v>0.32210670686281356</c:v>
                </c:pt>
                <c:pt idx="21">
                  <c:v>0.27015736363269777</c:v>
                </c:pt>
                <c:pt idx="22">
                  <c:v>8.030423831938685E-2</c:v>
                </c:pt>
                <c:pt idx="23">
                  <c:v>0.18804026924498302</c:v>
                </c:pt>
                <c:pt idx="24">
                  <c:v>6.2258309049253641E-2</c:v>
                </c:pt>
                <c:pt idx="25">
                  <c:v>6.2942913340528261E-2</c:v>
                </c:pt>
                <c:pt idx="26">
                  <c:v>6.4064815975818173E-2</c:v>
                </c:pt>
                <c:pt idx="27">
                  <c:v>2.8671086546947284E-2</c:v>
                </c:pt>
                <c:pt idx="28">
                  <c:v>9.6077187075063408E-2</c:v>
                </c:pt>
                <c:pt idx="29">
                  <c:v>0.13633327222528735</c:v>
                </c:pt>
                <c:pt idx="30">
                  <c:v>0.14250820167938436</c:v>
                </c:pt>
                <c:pt idx="31">
                  <c:v>0.39017383527066918</c:v>
                </c:pt>
                <c:pt idx="32">
                  <c:v>0.449775065007397</c:v>
                </c:pt>
                <c:pt idx="33">
                  <c:v>0.49291156878048148</c:v>
                </c:pt>
                <c:pt idx="34">
                  <c:v>0.55487913966155766</c:v>
                </c:pt>
                <c:pt idx="35">
                  <c:v>0.50657655964619508</c:v>
                </c:pt>
                <c:pt idx="36">
                  <c:v>0.61728408913714294</c:v>
                </c:pt>
                <c:pt idx="37">
                  <c:v>0.66505030557828848</c:v>
                </c:pt>
                <c:pt idx="38">
                  <c:v>0.56533686350680501</c:v>
                </c:pt>
                <c:pt idx="39">
                  <c:v>0.62329647866387794</c:v>
                </c:pt>
                <c:pt idx="40">
                  <c:v>0.76441385844967236</c:v>
                </c:pt>
                <c:pt idx="41">
                  <c:v>0.73771859223605862</c:v>
                </c:pt>
                <c:pt idx="42">
                  <c:v>0.84945448150977421</c:v>
                </c:pt>
                <c:pt idx="43">
                  <c:v>0.85008397765642174</c:v>
                </c:pt>
                <c:pt idx="44">
                  <c:v>0.88103489915144539</c:v>
                </c:pt>
                <c:pt idx="45">
                  <c:v>0.93285676431740294</c:v>
                </c:pt>
                <c:pt idx="46">
                  <c:v>1.032513546438484</c:v>
                </c:pt>
                <c:pt idx="47">
                  <c:v>0.8839568624159172</c:v>
                </c:pt>
                <c:pt idx="48">
                  <c:v>0.81797984085054765</c:v>
                </c:pt>
                <c:pt idx="49">
                  <c:v>0.73535384596874998</c:v>
                </c:pt>
                <c:pt idx="50">
                  <c:v>0.87930684545338156</c:v>
                </c:pt>
                <c:pt idx="51">
                  <c:v>0.88831946506287218</c:v>
                </c:pt>
                <c:pt idx="52">
                  <c:v>0.83548634582501435</c:v>
                </c:pt>
                <c:pt idx="53">
                  <c:v>0.67611654757584394</c:v>
                </c:pt>
                <c:pt idx="54">
                  <c:v>0.77901441952762962</c:v>
                </c:pt>
                <c:pt idx="55">
                  <c:v>0.92947730181366939</c:v>
                </c:pt>
                <c:pt idx="56">
                  <c:v>0.92484021615398937</c:v>
                </c:pt>
                <c:pt idx="57">
                  <c:v>0.86731144553554729</c:v>
                </c:pt>
                <c:pt idx="58">
                  <c:v>0.97388662409511195</c:v>
                </c:pt>
                <c:pt idx="59">
                  <c:v>0.94420202638427941</c:v>
                </c:pt>
                <c:pt idx="60">
                  <c:v>0.98023382697652306</c:v>
                </c:pt>
                <c:pt idx="61">
                  <c:v>1.0765101387365419</c:v>
                </c:pt>
                <c:pt idx="62">
                  <c:v>1.1158164939568949</c:v>
                </c:pt>
                <c:pt idx="63">
                  <c:v>0.93214030053723063</c:v>
                </c:pt>
                <c:pt idx="64">
                  <c:v>0.8890721470037688</c:v>
                </c:pt>
                <c:pt idx="65">
                  <c:v>0.86167615753232363</c:v>
                </c:pt>
                <c:pt idx="66">
                  <c:v>0.85066571534872248</c:v>
                </c:pt>
                <c:pt idx="67">
                  <c:v>0.95823771072176156</c:v>
                </c:pt>
                <c:pt idx="68">
                  <c:v>0.9993329153156657</c:v>
                </c:pt>
                <c:pt idx="69">
                  <c:v>1.1819376367806849</c:v>
                </c:pt>
                <c:pt idx="70">
                  <c:v>1.1274141230833232</c:v>
                </c:pt>
                <c:pt idx="71">
                  <c:v>1.0407075156788343</c:v>
                </c:pt>
                <c:pt idx="72">
                  <c:v>0.84374655132238041</c:v>
                </c:pt>
                <c:pt idx="73">
                  <c:v>0.92180471558958277</c:v>
                </c:pt>
                <c:pt idx="74">
                  <c:v>0.858006752728528</c:v>
                </c:pt>
                <c:pt idx="75">
                  <c:v>0.86811015890026366</c:v>
                </c:pt>
                <c:pt idx="76">
                  <c:v>0.79392567357683541</c:v>
                </c:pt>
                <c:pt idx="77">
                  <c:v>0.82987525168832765</c:v>
                </c:pt>
                <c:pt idx="78">
                  <c:v>0.89444911429675367</c:v>
                </c:pt>
                <c:pt idx="79">
                  <c:v>0.85761005719681793</c:v>
                </c:pt>
                <c:pt idx="80">
                  <c:v>0.94087222692721206</c:v>
                </c:pt>
                <c:pt idx="81">
                  <c:v>0.94523122495086243</c:v>
                </c:pt>
                <c:pt idx="82">
                  <c:v>0.89833115219659154</c:v>
                </c:pt>
                <c:pt idx="83">
                  <c:v>0.88335361631844678</c:v>
                </c:pt>
                <c:pt idx="84">
                  <c:v>0.82235541510742793</c:v>
                </c:pt>
                <c:pt idx="85">
                  <c:v>0.86250515646187953</c:v>
                </c:pt>
                <c:pt idx="86">
                  <c:v>0.75342818311737481</c:v>
                </c:pt>
                <c:pt idx="87">
                  <c:v>0.70570373783952323</c:v>
                </c:pt>
                <c:pt idx="88">
                  <c:v>0.57423156035151224</c:v>
                </c:pt>
                <c:pt idx="89">
                  <c:v>0.636184400155</c:v>
                </c:pt>
                <c:pt idx="90">
                  <c:v>0.6075303495901192</c:v>
                </c:pt>
                <c:pt idx="91">
                  <c:v>0.65293970028831738</c:v>
                </c:pt>
                <c:pt idx="92">
                  <c:v>0.51149465620076773</c:v>
                </c:pt>
                <c:pt idx="93">
                  <c:v>0.49418562202189803</c:v>
                </c:pt>
                <c:pt idx="94">
                  <c:v>0.33726067808606758</c:v>
                </c:pt>
                <c:pt idx="95">
                  <c:v>0.32876889320692626</c:v>
                </c:pt>
                <c:pt idx="96">
                  <c:v>0.42713054826161173</c:v>
                </c:pt>
                <c:pt idx="97">
                  <c:v>0.5025390212926959</c:v>
                </c:pt>
                <c:pt idx="98">
                  <c:v>0.42082940759993187</c:v>
                </c:pt>
                <c:pt idx="99">
                  <c:v>0.44184179545037355</c:v>
                </c:pt>
                <c:pt idx="100">
                  <c:v>0.40289076337567614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4-0742-B28C-F4DF35CD43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GBM!$E$13:$DA$13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5.2019456179279531E-3</c:v>
                </c:pt>
                <c:pt idx="2">
                  <c:v>1.3380940538606865E-3</c:v>
                </c:pt>
                <c:pt idx="3">
                  <c:v>2.2158343360542143E-3</c:v>
                </c:pt>
                <c:pt idx="4">
                  <c:v>-4.1102256885427138E-2</c:v>
                </c:pt>
                <c:pt idx="5">
                  <c:v>-0.1310044854338307</c:v>
                </c:pt>
                <c:pt idx="6">
                  <c:v>-0.22853859678542701</c:v>
                </c:pt>
                <c:pt idx="7">
                  <c:v>-0.22548438041310803</c:v>
                </c:pt>
                <c:pt idx="8">
                  <c:v>-0.29853425741945805</c:v>
                </c:pt>
                <c:pt idx="9">
                  <c:v>-0.35019237435459383</c:v>
                </c:pt>
                <c:pt idx="10">
                  <c:v>-0.40089820451533192</c:v>
                </c:pt>
                <c:pt idx="11">
                  <c:v>-0.46951364386410599</c:v>
                </c:pt>
                <c:pt idx="12">
                  <c:v>-0.57100157262443263</c:v>
                </c:pt>
                <c:pt idx="13">
                  <c:v>-0.53093642461728208</c:v>
                </c:pt>
                <c:pt idx="14">
                  <c:v>-0.61659766953320894</c:v>
                </c:pt>
                <c:pt idx="15">
                  <c:v>-0.57255945904583705</c:v>
                </c:pt>
                <c:pt idx="16">
                  <c:v>-0.55811293875034196</c:v>
                </c:pt>
                <c:pt idx="17">
                  <c:v>-0.56577689445713542</c:v>
                </c:pt>
                <c:pt idx="18">
                  <c:v>-0.60056587372697479</c:v>
                </c:pt>
                <c:pt idx="19">
                  <c:v>-0.63796057772953552</c:v>
                </c:pt>
                <c:pt idx="20">
                  <c:v>-0.67658214216679868</c:v>
                </c:pt>
                <c:pt idx="21">
                  <c:v>-0.52385094764776186</c:v>
                </c:pt>
                <c:pt idx="22">
                  <c:v>-0.40447311235153793</c:v>
                </c:pt>
                <c:pt idx="23">
                  <c:v>-0.27773496347583732</c:v>
                </c:pt>
                <c:pt idx="24">
                  <c:v>-0.30538286186578611</c:v>
                </c:pt>
                <c:pt idx="25">
                  <c:v>-0.32504855158751877</c:v>
                </c:pt>
                <c:pt idx="26">
                  <c:v>-0.18815047418289796</c:v>
                </c:pt>
                <c:pt idx="27">
                  <c:v>-0.13513477939323165</c:v>
                </c:pt>
                <c:pt idx="28">
                  <c:v>-0.24585799205118575</c:v>
                </c:pt>
                <c:pt idx="29">
                  <c:v>-3.2900525828758354E-2</c:v>
                </c:pt>
                <c:pt idx="30">
                  <c:v>-4.452232185627563E-2</c:v>
                </c:pt>
                <c:pt idx="31">
                  <c:v>-5.3805520115196341E-2</c:v>
                </c:pt>
                <c:pt idx="32">
                  <c:v>8.5800691666719289E-3</c:v>
                </c:pt>
                <c:pt idx="33">
                  <c:v>8.4061516103295653E-2</c:v>
                </c:pt>
                <c:pt idx="34">
                  <c:v>0.15580261005629398</c:v>
                </c:pt>
                <c:pt idx="35">
                  <c:v>0.19676151555674792</c:v>
                </c:pt>
                <c:pt idx="36">
                  <c:v>0.12242312737710104</c:v>
                </c:pt>
                <c:pt idx="37">
                  <c:v>0.25021281658580147</c:v>
                </c:pt>
                <c:pt idx="38">
                  <c:v>0.36390838034901413</c:v>
                </c:pt>
                <c:pt idx="39">
                  <c:v>0.33766581423579617</c:v>
                </c:pt>
                <c:pt idx="40">
                  <c:v>0.29111086807288289</c:v>
                </c:pt>
                <c:pt idx="41">
                  <c:v>0.36244707874715221</c:v>
                </c:pt>
                <c:pt idx="42">
                  <c:v>0.25798273951412676</c:v>
                </c:pt>
                <c:pt idx="43">
                  <c:v>0.12086736891141203</c:v>
                </c:pt>
                <c:pt idx="44">
                  <c:v>0.16397472952134196</c:v>
                </c:pt>
                <c:pt idx="45">
                  <c:v>0.21346369038323354</c:v>
                </c:pt>
                <c:pt idx="46">
                  <c:v>0.22055871183262685</c:v>
                </c:pt>
                <c:pt idx="47">
                  <c:v>0.24500683348069713</c:v>
                </c:pt>
                <c:pt idx="48">
                  <c:v>7.4790359531925754E-2</c:v>
                </c:pt>
                <c:pt idx="49">
                  <c:v>0.25256030159913745</c:v>
                </c:pt>
                <c:pt idx="50">
                  <c:v>0.2853534802333107</c:v>
                </c:pt>
                <c:pt idx="51">
                  <c:v>0.46262495383592467</c:v>
                </c:pt>
                <c:pt idx="52">
                  <c:v>0.51130638460949729</c:v>
                </c:pt>
                <c:pt idx="53">
                  <c:v>0.4222415090077285</c:v>
                </c:pt>
                <c:pt idx="54">
                  <c:v>0.56414495395173303</c:v>
                </c:pt>
                <c:pt idx="55">
                  <c:v>0.7624934919073868</c:v>
                </c:pt>
                <c:pt idx="56">
                  <c:v>0.74838634095495959</c:v>
                </c:pt>
                <c:pt idx="57">
                  <c:v>0.74489714464733914</c:v>
                </c:pt>
                <c:pt idx="58">
                  <c:v>0.73750770576279234</c:v>
                </c:pt>
                <c:pt idx="59">
                  <c:v>0.63022294025119452</c:v>
                </c:pt>
                <c:pt idx="60">
                  <c:v>0.84977841419531419</c:v>
                </c:pt>
                <c:pt idx="61">
                  <c:v>0.86541156627665405</c:v>
                </c:pt>
                <c:pt idx="62">
                  <c:v>0.75439505875564483</c:v>
                </c:pt>
                <c:pt idx="63">
                  <c:v>0.58371652238423444</c:v>
                </c:pt>
                <c:pt idx="64">
                  <c:v>0.37403670347150259</c:v>
                </c:pt>
                <c:pt idx="65">
                  <c:v>0.30554693445887532</c:v>
                </c:pt>
                <c:pt idx="66">
                  <c:v>0.37036639366453211</c:v>
                </c:pt>
                <c:pt idx="67">
                  <c:v>0.38722743953123939</c:v>
                </c:pt>
                <c:pt idx="68">
                  <c:v>0.40828227936403211</c:v>
                </c:pt>
                <c:pt idx="69">
                  <c:v>0.40037461774319411</c:v>
                </c:pt>
                <c:pt idx="70">
                  <c:v>0.54772068877681612</c:v>
                </c:pt>
                <c:pt idx="71">
                  <c:v>0.68473014813056143</c:v>
                </c:pt>
                <c:pt idx="72">
                  <c:v>0.85138663148266125</c:v>
                </c:pt>
                <c:pt idx="73">
                  <c:v>0.9334792331628875</c:v>
                </c:pt>
                <c:pt idx="74">
                  <c:v>0.98792182468952661</c:v>
                </c:pt>
                <c:pt idx="75">
                  <c:v>0.75951470950013167</c:v>
                </c:pt>
                <c:pt idx="76">
                  <c:v>0.75820023962747385</c:v>
                </c:pt>
                <c:pt idx="77">
                  <c:v>0.82296034243525717</c:v>
                </c:pt>
                <c:pt idx="78">
                  <c:v>0.83191865972328238</c:v>
                </c:pt>
                <c:pt idx="79">
                  <c:v>0.95248717373399305</c:v>
                </c:pt>
                <c:pt idx="80">
                  <c:v>1.0258989969562005</c:v>
                </c:pt>
                <c:pt idx="81">
                  <c:v>1.1261910928822616</c:v>
                </c:pt>
                <c:pt idx="82">
                  <c:v>1.0399002006495452</c:v>
                </c:pt>
                <c:pt idx="83">
                  <c:v>1.1853159065200711</c:v>
                </c:pt>
                <c:pt idx="84">
                  <c:v>1.2663624112394549</c:v>
                </c:pt>
                <c:pt idx="85">
                  <c:v>1.2633016673068995</c:v>
                </c:pt>
                <c:pt idx="86">
                  <c:v>1.3414936129991681</c:v>
                </c:pt>
                <c:pt idx="87">
                  <c:v>1.2159789363156632</c:v>
                </c:pt>
                <c:pt idx="88">
                  <c:v>1.2074419459583519</c:v>
                </c:pt>
                <c:pt idx="89">
                  <c:v>1.3635939445400989</c:v>
                </c:pt>
                <c:pt idx="90">
                  <c:v>1.3794605668924329</c:v>
                </c:pt>
                <c:pt idx="91">
                  <c:v>1.3840290698557922</c:v>
                </c:pt>
                <c:pt idx="92">
                  <c:v>1.2657534388304212</c:v>
                </c:pt>
                <c:pt idx="93">
                  <c:v>1.2368708512953084</c:v>
                </c:pt>
                <c:pt idx="94">
                  <c:v>1.2541129846083976</c:v>
                </c:pt>
                <c:pt idx="95">
                  <c:v>1.170780680812384</c:v>
                </c:pt>
                <c:pt idx="96">
                  <c:v>1.1192867163803804</c:v>
                </c:pt>
                <c:pt idx="97">
                  <c:v>1.1657617054539919</c:v>
                </c:pt>
                <c:pt idx="98">
                  <c:v>1.0672901716382543</c:v>
                </c:pt>
                <c:pt idx="99">
                  <c:v>1.2004222754363016</c:v>
                </c:pt>
                <c:pt idx="100">
                  <c:v>1.1360917122723662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E4-0742-B28C-F4DF35CD43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GBM!$E$14:$DA$14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9.8342545809690596E-2</c:v>
                </c:pt>
                <c:pt idx="2">
                  <c:v>-4.8410659838265591E-2</c:v>
                </c:pt>
                <c:pt idx="3">
                  <c:v>-0.21635843148173106</c:v>
                </c:pt>
                <c:pt idx="4">
                  <c:v>-0.30768783845828501</c:v>
                </c:pt>
                <c:pt idx="5">
                  <c:v>-0.24247984121522509</c:v>
                </c:pt>
                <c:pt idx="6">
                  <c:v>-0.17983752625627616</c:v>
                </c:pt>
                <c:pt idx="7">
                  <c:v>-0.12989049180249071</c:v>
                </c:pt>
                <c:pt idx="8">
                  <c:v>-4.8025600853099509E-2</c:v>
                </c:pt>
                <c:pt idx="9">
                  <c:v>0.10691737921551273</c:v>
                </c:pt>
                <c:pt idx="10">
                  <c:v>0.26431690865104529</c:v>
                </c:pt>
                <c:pt idx="11">
                  <c:v>0.21598506488364333</c:v>
                </c:pt>
                <c:pt idx="12">
                  <c:v>0.1827164804363548</c:v>
                </c:pt>
                <c:pt idx="13">
                  <c:v>0.26853758384679727</c:v>
                </c:pt>
                <c:pt idx="14">
                  <c:v>0.17303637143378914</c:v>
                </c:pt>
                <c:pt idx="15">
                  <c:v>0.21201536488188338</c:v>
                </c:pt>
                <c:pt idx="16">
                  <c:v>0.18086784558800909</c:v>
                </c:pt>
                <c:pt idx="17">
                  <c:v>-1.3512669980275865E-2</c:v>
                </c:pt>
                <c:pt idx="18">
                  <c:v>6.1594979352885632E-2</c:v>
                </c:pt>
                <c:pt idx="19">
                  <c:v>3.3067231450127327E-2</c:v>
                </c:pt>
                <c:pt idx="20">
                  <c:v>0.22945035570274838</c:v>
                </c:pt>
                <c:pt idx="21">
                  <c:v>0.18469964791798149</c:v>
                </c:pt>
                <c:pt idx="22">
                  <c:v>9.4946094345606247E-2</c:v>
                </c:pt>
                <c:pt idx="23">
                  <c:v>0.24255278719959408</c:v>
                </c:pt>
                <c:pt idx="24">
                  <c:v>0.29870651209871596</c:v>
                </c:pt>
                <c:pt idx="25">
                  <c:v>0.33429381507410832</c:v>
                </c:pt>
                <c:pt idx="26">
                  <c:v>0.24104251135771498</c:v>
                </c:pt>
                <c:pt idx="27">
                  <c:v>0.17760892015768173</c:v>
                </c:pt>
                <c:pt idx="28">
                  <c:v>0.25822302441609324</c:v>
                </c:pt>
                <c:pt idx="29">
                  <c:v>0.19427076877562888</c:v>
                </c:pt>
                <c:pt idx="30">
                  <c:v>0.14004135625792843</c:v>
                </c:pt>
                <c:pt idx="31">
                  <c:v>0.35999123470065719</c:v>
                </c:pt>
                <c:pt idx="32">
                  <c:v>0.49963798910766849</c:v>
                </c:pt>
                <c:pt idx="33">
                  <c:v>0.57332288525870867</c:v>
                </c:pt>
                <c:pt idx="34">
                  <c:v>0.7196804834510977</c:v>
                </c:pt>
                <c:pt idx="35">
                  <c:v>0.64457962424514348</c:v>
                </c:pt>
                <c:pt idx="36">
                  <c:v>0.51088882881931763</c:v>
                </c:pt>
                <c:pt idx="37">
                  <c:v>0.47944624623818016</c:v>
                </c:pt>
                <c:pt idx="38">
                  <c:v>0.47762830974943882</c:v>
                </c:pt>
                <c:pt idx="39">
                  <c:v>0.25465586853844913</c:v>
                </c:pt>
                <c:pt idx="40">
                  <c:v>0.28039343596358873</c:v>
                </c:pt>
                <c:pt idx="41">
                  <c:v>0.34159206034686473</c:v>
                </c:pt>
                <c:pt idx="42">
                  <c:v>0.32415311649102502</c:v>
                </c:pt>
                <c:pt idx="43">
                  <c:v>0.23746410389850231</c:v>
                </c:pt>
                <c:pt idx="44">
                  <c:v>0.19682184422055671</c:v>
                </c:pt>
                <c:pt idx="45">
                  <c:v>0.22784161054100052</c:v>
                </c:pt>
                <c:pt idx="46">
                  <c:v>0.28461022138029224</c:v>
                </c:pt>
                <c:pt idx="47">
                  <c:v>0.2797929821981463</c:v>
                </c:pt>
                <c:pt idx="48">
                  <c:v>0.37521720982865636</c:v>
                </c:pt>
                <c:pt idx="49">
                  <c:v>0.35021727184628637</c:v>
                </c:pt>
                <c:pt idx="50">
                  <c:v>0.35469000685018776</c:v>
                </c:pt>
                <c:pt idx="51">
                  <c:v>0.35159500536003024</c:v>
                </c:pt>
                <c:pt idx="52">
                  <c:v>0.2296621262357478</c:v>
                </c:pt>
                <c:pt idx="53">
                  <c:v>0.33092717571994534</c:v>
                </c:pt>
                <c:pt idx="54">
                  <c:v>0.45699601150414859</c:v>
                </c:pt>
                <c:pt idx="55">
                  <c:v>0.38286216739550627</c:v>
                </c:pt>
                <c:pt idx="56">
                  <c:v>0.29658058061547155</c:v>
                </c:pt>
                <c:pt idx="57">
                  <c:v>0.42157976324621477</c:v>
                </c:pt>
                <c:pt idx="58">
                  <c:v>0.36761056093620237</c:v>
                </c:pt>
                <c:pt idx="59">
                  <c:v>0.22778556112478465</c:v>
                </c:pt>
                <c:pt idx="60">
                  <c:v>0.26112578269841341</c:v>
                </c:pt>
                <c:pt idx="61">
                  <c:v>0.21128678483583402</c:v>
                </c:pt>
                <c:pt idx="62">
                  <c:v>0.2533778472023539</c:v>
                </c:pt>
                <c:pt idx="63">
                  <c:v>0.22098114264852264</c:v>
                </c:pt>
                <c:pt idx="64">
                  <c:v>0.17866703583829402</c:v>
                </c:pt>
                <c:pt idx="65">
                  <c:v>0.16768003944823756</c:v>
                </c:pt>
                <c:pt idx="66">
                  <c:v>0.34558227366845107</c:v>
                </c:pt>
                <c:pt idx="67">
                  <c:v>0.36824905919666079</c:v>
                </c:pt>
                <c:pt idx="68">
                  <c:v>0.49489953831822842</c:v>
                </c:pt>
                <c:pt idx="69">
                  <c:v>0.61448020421176863</c:v>
                </c:pt>
                <c:pt idx="70">
                  <c:v>0.55675941811766516</c:v>
                </c:pt>
                <c:pt idx="71">
                  <c:v>0.51318917029076627</c:v>
                </c:pt>
                <c:pt idx="72">
                  <c:v>0.7464745719028737</c:v>
                </c:pt>
                <c:pt idx="73">
                  <c:v>0.87431675222488847</c:v>
                </c:pt>
                <c:pt idx="74">
                  <c:v>0.91048941720824006</c:v>
                </c:pt>
                <c:pt idx="75">
                  <c:v>0.83318297836331523</c:v>
                </c:pt>
                <c:pt idx="76">
                  <c:v>0.87993751453298641</c:v>
                </c:pt>
                <c:pt idx="77">
                  <c:v>0.81287181251389873</c:v>
                </c:pt>
                <c:pt idx="78">
                  <c:v>0.77963526479947698</c:v>
                </c:pt>
                <c:pt idx="79">
                  <c:v>0.83308067679088638</c:v>
                </c:pt>
                <c:pt idx="80">
                  <c:v>0.75145091895406746</c:v>
                </c:pt>
                <c:pt idx="81">
                  <c:v>0.9451668909315416</c:v>
                </c:pt>
                <c:pt idx="82">
                  <c:v>0.91897566953124687</c:v>
                </c:pt>
                <c:pt idx="83">
                  <c:v>1.1431760886192994</c:v>
                </c:pt>
                <c:pt idx="84">
                  <c:v>1.1914513876531585</c:v>
                </c:pt>
                <c:pt idx="85">
                  <c:v>1.356571520048194</c:v>
                </c:pt>
                <c:pt idx="86">
                  <c:v>1.3791358623854875</c:v>
                </c:pt>
                <c:pt idx="87">
                  <c:v>1.3744456545509303</c:v>
                </c:pt>
                <c:pt idx="88">
                  <c:v>1.4136856439223429</c:v>
                </c:pt>
                <c:pt idx="89">
                  <c:v>1.3781618874280777</c:v>
                </c:pt>
                <c:pt idx="90">
                  <c:v>1.232944401405371</c:v>
                </c:pt>
                <c:pt idx="91">
                  <c:v>1.0682367763915159</c:v>
                </c:pt>
                <c:pt idx="92">
                  <c:v>1.1392646968737963</c:v>
                </c:pt>
                <c:pt idx="93">
                  <c:v>1.0593082532530176</c:v>
                </c:pt>
                <c:pt idx="94">
                  <c:v>1.0398289515986148</c:v>
                </c:pt>
                <c:pt idx="95">
                  <c:v>0.99971207283536456</c:v>
                </c:pt>
                <c:pt idx="96">
                  <c:v>0.90286911625874944</c:v>
                </c:pt>
                <c:pt idx="97">
                  <c:v>0.78002931953835752</c:v>
                </c:pt>
                <c:pt idx="98">
                  <c:v>0.77914130195992659</c:v>
                </c:pt>
                <c:pt idx="99">
                  <c:v>0.80295440141282071</c:v>
                </c:pt>
                <c:pt idx="100">
                  <c:v>0.77216710865595528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E4-0742-B28C-F4DF35CD43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GBM!$E$15:$DA$15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0.13845720171604678</c:v>
                </c:pt>
                <c:pt idx="2">
                  <c:v>0.1504842908247469</c:v>
                </c:pt>
                <c:pt idx="3">
                  <c:v>0.14287695841432801</c:v>
                </c:pt>
                <c:pt idx="4">
                  <c:v>0.22595591519317659</c:v>
                </c:pt>
                <c:pt idx="5">
                  <c:v>0.14256335144987303</c:v>
                </c:pt>
                <c:pt idx="6">
                  <c:v>0.27818736942421052</c:v>
                </c:pt>
                <c:pt idx="7">
                  <c:v>0.19699357292427133</c:v>
                </c:pt>
                <c:pt idx="8">
                  <c:v>0.30653630885206051</c:v>
                </c:pt>
                <c:pt idx="9">
                  <c:v>0.33608453956427192</c:v>
                </c:pt>
                <c:pt idx="10">
                  <c:v>0.30538870924120531</c:v>
                </c:pt>
                <c:pt idx="11">
                  <c:v>0.3328203883382822</c:v>
                </c:pt>
                <c:pt idx="12">
                  <c:v>0.22100034780708389</c:v>
                </c:pt>
                <c:pt idx="13">
                  <c:v>0.2555032827354044</c:v>
                </c:pt>
                <c:pt idx="14">
                  <c:v>0.23094985445613336</c:v>
                </c:pt>
                <c:pt idx="15">
                  <c:v>0.27297015136693892</c:v>
                </c:pt>
                <c:pt idx="16">
                  <c:v>0.10691919614332138</c:v>
                </c:pt>
                <c:pt idx="17">
                  <c:v>-3.1494981175676617E-2</c:v>
                </c:pt>
                <c:pt idx="18">
                  <c:v>-0.13901116589711221</c:v>
                </c:pt>
                <c:pt idx="19">
                  <c:v>-0.15942271732301069</c:v>
                </c:pt>
                <c:pt idx="20">
                  <c:v>8.489286933950671E-2</c:v>
                </c:pt>
                <c:pt idx="21">
                  <c:v>0.12193861608879489</c:v>
                </c:pt>
                <c:pt idx="22">
                  <c:v>0.1397665795766804</c:v>
                </c:pt>
                <c:pt idx="23">
                  <c:v>0.19119953054933797</c:v>
                </c:pt>
                <c:pt idx="24">
                  <c:v>0.40157784042789058</c:v>
                </c:pt>
                <c:pt idx="25">
                  <c:v>0.36255849291454656</c:v>
                </c:pt>
                <c:pt idx="26">
                  <c:v>0.40962000201658577</c:v>
                </c:pt>
                <c:pt idx="27">
                  <c:v>0.22584862340543069</c:v>
                </c:pt>
                <c:pt idx="28">
                  <c:v>0.14168850211633385</c:v>
                </c:pt>
                <c:pt idx="29">
                  <c:v>0.19274465046322642</c:v>
                </c:pt>
                <c:pt idx="30">
                  <c:v>-5.3319907262888377E-2</c:v>
                </c:pt>
                <c:pt idx="31">
                  <c:v>-1.9881410592455441E-2</c:v>
                </c:pt>
                <c:pt idx="32">
                  <c:v>-4.2813744816234296E-2</c:v>
                </c:pt>
                <c:pt idx="33">
                  <c:v>2.1710121109696452E-2</c:v>
                </c:pt>
                <c:pt idx="34">
                  <c:v>-1.2493456003063751E-2</c:v>
                </c:pt>
                <c:pt idx="35">
                  <c:v>5.9213235906673135E-2</c:v>
                </c:pt>
                <c:pt idx="36">
                  <c:v>-7.3342057257819865E-2</c:v>
                </c:pt>
                <c:pt idx="37">
                  <c:v>-4.1637781721385575E-2</c:v>
                </c:pt>
                <c:pt idx="38">
                  <c:v>3.3962178795171841E-2</c:v>
                </c:pt>
                <c:pt idx="39">
                  <c:v>0.20967446388467625</c:v>
                </c:pt>
                <c:pt idx="40">
                  <c:v>5.9541663220895547E-2</c:v>
                </c:pt>
                <c:pt idx="41">
                  <c:v>7.4609007098040026E-2</c:v>
                </c:pt>
                <c:pt idx="42">
                  <c:v>0.1631756295116778</c:v>
                </c:pt>
                <c:pt idx="43">
                  <c:v>0.24015754621020147</c:v>
                </c:pt>
                <c:pt idx="44">
                  <c:v>0.29837402608345004</c:v>
                </c:pt>
                <c:pt idx="45">
                  <c:v>0.30653611507532919</c:v>
                </c:pt>
                <c:pt idx="46">
                  <c:v>0.31010116467303861</c:v>
                </c:pt>
                <c:pt idx="47">
                  <c:v>0.20160635865681026</c:v>
                </c:pt>
                <c:pt idx="48">
                  <c:v>9.9642943455356028E-2</c:v>
                </c:pt>
                <c:pt idx="49">
                  <c:v>1.1226779571348114E-2</c:v>
                </c:pt>
                <c:pt idx="50">
                  <c:v>0.30672956857173361</c:v>
                </c:pt>
                <c:pt idx="51">
                  <c:v>0.25445974724178932</c:v>
                </c:pt>
                <c:pt idx="52">
                  <c:v>0.32210884119310285</c:v>
                </c:pt>
                <c:pt idx="53">
                  <c:v>0.22010446521978003</c:v>
                </c:pt>
                <c:pt idx="54">
                  <c:v>0.34632598588398728</c:v>
                </c:pt>
                <c:pt idx="55">
                  <c:v>0.36613554414821581</c:v>
                </c:pt>
                <c:pt idx="56">
                  <c:v>0.38715229642184656</c:v>
                </c:pt>
                <c:pt idx="57">
                  <c:v>0.11692730053653205</c:v>
                </c:pt>
                <c:pt idx="58">
                  <c:v>4.7894405266621254E-2</c:v>
                </c:pt>
                <c:pt idx="59">
                  <c:v>1.1611948357599655E-4</c:v>
                </c:pt>
                <c:pt idx="60">
                  <c:v>5.1841874758358789E-2</c:v>
                </c:pt>
                <c:pt idx="61">
                  <c:v>-8.009534069685624E-2</c:v>
                </c:pt>
                <c:pt idx="62">
                  <c:v>-7.3989810766248609E-2</c:v>
                </c:pt>
                <c:pt idx="63">
                  <c:v>4.0113465119391747E-2</c:v>
                </c:pt>
                <c:pt idx="64">
                  <c:v>-4.9859925274517977E-2</c:v>
                </c:pt>
                <c:pt idx="65">
                  <c:v>3.6861526955981105E-2</c:v>
                </c:pt>
                <c:pt idx="66">
                  <c:v>-1.4461615908544126E-2</c:v>
                </c:pt>
                <c:pt idx="67">
                  <c:v>-4.638889047570869E-2</c:v>
                </c:pt>
                <c:pt idx="68">
                  <c:v>-7.3170927116451609E-2</c:v>
                </c:pt>
                <c:pt idx="69">
                  <c:v>-5.683550419024487E-2</c:v>
                </c:pt>
                <c:pt idx="70">
                  <c:v>-7.5099092027876013E-2</c:v>
                </c:pt>
                <c:pt idx="71">
                  <c:v>-8.0447422493577489E-2</c:v>
                </c:pt>
                <c:pt idx="72">
                  <c:v>-0.15247839674388641</c:v>
                </c:pt>
                <c:pt idx="73">
                  <c:v>-0.27298244676094818</c:v>
                </c:pt>
                <c:pt idx="74">
                  <c:v>-0.37279179550525077</c:v>
                </c:pt>
                <c:pt idx="75">
                  <c:v>-0.27220322712208711</c:v>
                </c:pt>
                <c:pt idx="76">
                  <c:v>-0.30539751233277562</c:v>
                </c:pt>
                <c:pt idx="77">
                  <c:v>-0.26989264123602369</c:v>
                </c:pt>
                <c:pt idx="78">
                  <c:v>-0.22466771497831106</c:v>
                </c:pt>
                <c:pt idx="79">
                  <c:v>-4.2459051196446856E-2</c:v>
                </c:pt>
                <c:pt idx="80">
                  <c:v>4.6015783829945117E-2</c:v>
                </c:pt>
                <c:pt idx="81">
                  <c:v>-8.6626717976098278E-2</c:v>
                </c:pt>
                <c:pt idx="82">
                  <c:v>-0.22106110930216064</c:v>
                </c:pt>
                <c:pt idx="83">
                  <c:v>-0.10494567807498316</c:v>
                </c:pt>
                <c:pt idx="84">
                  <c:v>-0.18106401234911335</c:v>
                </c:pt>
                <c:pt idx="85">
                  <c:v>-0.22310910584450519</c:v>
                </c:pt>
                <c:pt idx="86">
                  <c:v>-0.21316039017054225</c:v>
                </c:pt>
                <c:pt idx="87">
                  <c:v>-0.23624330809548086</c:v>
                </c:pt>
                <c:pt idx="88">
                  <c:v>-0.34163225393687424</c:v>
                </c:pt>
                <c:pt idx="89">
                  <c:v>-0.39688535949509579</c:v>
                </c:pt>
                <c:pt idx="90">
                  <c:v>-0.34005686896293053</c:v>
                </c:pt>
                <c:pt idx="91">
                  <c:v>-0.26143523328055507</c:v>
                </c:pt>
                <c:pt idx="92">
                  <c:v>-0.12001649175962834</c:v>
                </c:pt>
                <c:pt idx="93">
                  <c:v>-0.13271607805766455</c:v>
                </c:pt>
                <c:pt idx="94">
                  <c:v>-0.2552936324331585</c:v>
                </c:pt>
                <c:pt idx="95">
                  <c:v>-0.30524438095835893</c:v>
                </c:pt>
                <c:pt idx="96">
                  <c:v>-0.41868776044063205</c:v>
                </c:pt>
                <c:pt idx="97">
                  <c:v>-0.2581036044475421</c:v>
                </c:pt>
                <c:pt idx="98">
                  <c:v>-0.28203608106346573</c:v>
                </c:pt>
                <c:pt idx="99">
                  <c:v>-0.27306436274389834</c:v>
                </c:pt>
                <c:pt idx="100">
                  <c:v>-0.35608023319858728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E4-0742-B28C-F4DF35CD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77376"/>
        <c:axId val="758426752"/>
      </c:lineChart>
      <c:catAx>
        <c:axId val="7585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58426752"/>
        <c:crosses val="autoZero"/>
        <c:auto val="1"/>
        <c:lblAlgn val="ctr"/>
        <c:lblOffset val="100"/>
        <c:noMultiLvlLbl val="0"/>
      </c:catAx>
      <c:valAx>
        <c:axId val="7584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585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GBM!$E$20:$DA$20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-2.280882892016123E-3</c:v>
                </c:pt>
                <c:pt idx="2">
                  <c:v>-8.7030397152569272E-2</c:v>
                </c:pt>
                <c:pt idx="3">
                  <c:v>-9.7074112091603437E-2</c:v>
                </c:pt>
                <c:pt idx="4">
                  <c:v>-8.9456626932267025E-2</c:v>
                </c:pt>
                <c:pt idx="5">
                  <c:v>0.12874833518194254</c:v>
                </c:pt>
                <c:pt idx="6">
                  <c:v>1.8961754055611384E-2</c:v>
                </c:pt>
                <c:pt idx="7">
                  <c:v>7.3939525148587135E-2</c:v>
                </c:pt>
                <c:pt idx="8">
                  <c:v>-9.1259904971544459E-2</c:v>
                </c:pt>
                <c:pt idx="9">
                  <c:v>-0.10886647215694206</c:v>
                </c:pt>
                <c:pt idx="10">
                  <c:v>-2.532845685763473E-2</c:v>
                </c:pt>
                <c:pt idx="11">
                  <c:v>9.419225077407585E-2</c:v>
                </c:pt>
                <c:pt idx="12">
                  <c:v>-0.23965010763571218</c:v>
                </c:pt>
                <c:pt idx="13">
                  <c:v>-8.8065411612238742E-2</c:v>
                </c:pt>
                <c:pt idx="14">
                  <c:v>0.11480656509482008</c:v>
                </c:pt>
                <c:pt idx="15">
                  <c:v>4.7780339008312217E-2</c:v>
                </c:pt>
                <c:pt idx="16">
                  <c:v>5.4623681736954414E-2</c:v>
                </c:pt>
                <c:pt idx="17">
                  <c:v>7.3265117756487655E-2</c:v>
                </c:pt>
                <c:pt idx="18">
                  <c:v>0.18964935216984807</c:v>
                </c:pt>
                <c:pt idx="19">
                  <c:v>-2.377771259928884E-2</c:v>
                </c:pt>
                <c:pt idx="20">
                  <c:v>5.9959166815698919E-2</c:v>
                </c:pt>
                <c:pt idx="21">
                  <c:v>3.6530666504032409E-2</c:v>
                </c:pt>
                <c:pt idx="22">
                  <c:v>-6.7423473075596083E-2</c:v>
                </c:pt>
                <c:pt idx="23">
                  <c:v>5.5895159672890715E-2</c:v>
                </c:pt>
                <c:pt idx="24">
                  <c:v>0.10872259850942417</c:v>
                </c:pt>
                <c:pt idx="25">
                  <c:v>-2.3426194991205306E-2</c:v>
                </c:pt>
                <c:pt idx="26">
                  <c:v>-0.12281617688230305</c:v>
                </c:pt>
                <c:pt idx="27">
                  <c:v>-1.5543433872107267E-3</c:v>
                </c:pt>
                <c:pt idx="28">
                  <c:v>1.8357256856143141E-2</c:v>
                </c:pt>
                <c:pt idx="29">
                  <c:v>-2.4012523015726751E-2</c:v>
                </c:pt>
                <c:pt idx="30">
                  <c:v>4.6512979605302623E-2</c:v>
                </c:pt>
                <c:pt idx="31">
                  <c:v>9.9466397246690402E-2</c:v>
                </c:pt>
                <c:pt idx="32">
                  <c:v>-1.3030629704994759E-2</c:v>
                </c:pt>
                <c:pt idx="33">
                  <c:v>-4.3542729438421371E-2</c:v>
                </c:pt>
                <c:pt idx="34">
                  <c:v>1.3792675419249389E-3</c:v>
                </c:pt>
                <c:pt idx="35">
                  <c:v>-2.7219800686972048E-2</c:v>
                </c:pt>
                <c:pt idx="36">
                  <c:v>0.14186534949097154</c:v>
                </c:pt>
                <c:pt idx="37">
                  <c:v>6.2123628954393016E-3</c:v>
                </c:pt>
                <c:pt idx="38">
                  <c:v>5.5199024824966116E-2</c:v>
                </c:pt>
                <c:pt idx="39">
                  <c:v>0.10872445927345337</c:v>
                </c:pt>
                <c:pt idx="40">
                  <c:v>-2.798190654880104E-2</c:v>
                </c:pt>
                <c:pt idx="41">
                  <c:v>4.2822025853052788E-2</c:v>
                </c:pt>
                <c:pt idx="42">
                  <c:v>-0.1383191377260122</c:v>
                </c:pt>
                <c:pt idx="43">
                  <c:v>-2.7709021484966068E-2</c:v>
                </c:pt>
                <c:pt idx="44">
                  <c:v>-1.86587817168332E-2</c:v>
                </c:pt>
                <c:pt idx="45">
                  <c:v>5.0559675661490971E-2</c:v>
                </c:pt>
                <c:pt idx="46">
                  <c:v>0.15606289331663736</c:v>
                </c:pt>
                <c:pt idx="47">
                  <c:v>-0.197352113473966</c:v>
                </c:pt>
                <c:pt idx="48">
                  <c:v>-4.130312813600932E-3</c:v>
                </c:pt>
                <c:pt idx="49">
                  <c:v>5.9637481726274325E-2</c:v>
                </c:pt>
                <c:pt idx="50">
                  <c:v>1.5173240905820645E-2</c:v>
                </c:pt>
                <c:pt idx="51">
                  <c:v>-0.14919781127635939</c:v>
                </c:pt>
                <c:pt idx="52">
                  <c:v>-0.11563481603619336</c:v>
                </c:pt>
                <c:pt idx="53">
                  <c:v>-4.3781855073625392E-2</c:v>
                </c:pt>
                <c:pt idx="54">
                  <c:v>-5.0955682332439627E-2</c:v>
                </c:pt>
                <c:pt idx="55">
                  <c:v>4.9631925528697968E-2</c:v>
                </c:pt>
                <c:pt idx="56">
                  <c:v>-8.1384528843778281E-2</c:v>
                </c:pt>
                <c:pt idx="57">
                  <c:v>6.4242985274728881E-2</c:v>
                </c:pt>
                <c:pt idx="58">
                  <c:v>7.9052605062777503E-2</c:v>
                </c:pt>
                <c:pt idx="59">
                  <c:v>-8.7243943957134792E-2</c:v>
                </c:pt>
                <c:pt idx="60">
                  <c:v>-0.14798801011856999</c:v>
                </c:pt>
                <c:pt idx="61">
                  <c:v>4.2926296979520273E-2</c:v>
                </c:pt>
                <c:pt idx="62">
                  <c:v>0.20995266541757893</c:v>
                </c:pt>
                <c:pt idx="63">
                  <c:v>-4.8912543152033715E-2</c:v>
                </c:pt>
                <c:pt idx="64">
                  <c:v>2.720170358950328E-2</c:v>
                </c:pt>
                <c:pt idx="65">
                  <c:v>-0.18875087622565384</c:v>
                </c:pt>
                <c:pt idx="66">
                  <c:v>-5.3596678273399381E-2</c:v>
                </c:pt>
                <c:pt idx="67">
                  <c:v>9.3723292421797003E-3</c:v>
                </c:pt>
                <c:pt idx="68">
                  <c:v>-0.12373812304964427</c:v>
                </c:pt>
                <c:pt idx="69">
                  <c:v>-2.5856306606287384E-2</c:v>
                </c:pt>
                <c:pt idx="70">
                  <c:v>-5.7476960186718475E-2</c:v>
                </c:pt>
                <c:pt idx="71">
                  <c:v>-2.2888889698095528E-2</c:v>
                </c:pt>
                <c:pt idx="72">
                  <c:v>4.5319279468209767E-2</c:v>
                </c:pt>
                <c:pt idx="73">
                  <c:v>-8.9767862640295404E-2</c:v>
                </c:pt>
                <c:pt idx="74">
                  <c:v>0.13292225875900412</c:v>
                </c:pt>
                <c:pt idx="75">
                  <c:v>-0.13753528262421169</c:v>
                </c:pt>
                <c:pt idx="76">
                  <c:v>3.0803781180546049E-2</c:v>
                </c:pt>
                <c:pt idx="77">
                  <c:v>-0.12435265555931613</c:v>
                </c:pt>
                <c:pt idx="78">
                  <c:v>-3.1584331877169847E-3</c:v>
                </c:pt>
                <c:pt idx="79">
                  <c:v>-1.9690811456434205E-2</c:v>
                </c:pt>
                <c:pt idx="80">
                  <c:v>-0.14314816393849136</c:v>
                </c:pt>
                <c:pt idx="81">
                  <c:v>4.9561997772295814E-2</c:v>
                </c:pt>
                <c:pt idx="82">
                  <c:v>-0.10293426900206706</c:v>
                </c:pt>
                <c:pt idx="83">
                  <c:v>3.9146932981832826E-2</c:v>
                </c:pt>
                <c:pt idx="84">
                  <c:v>0.10978516120875302</c:v>
                </c:pt>
                <c:pt idx="85">
                  <c:v>-3.7980625433099949E-2</c:v>
                </c:pt>
                <c:pt idx="86">
                  <c:v>8.752164131128598E-2</c:v>
                </c:pt>
                <c:pt idx="87">
                  <c:v>1.4096260066970904E-2</c:v>
                </c:pt>
                <c:pt idx="88">
                  <c:v>0.12238393163612052</c:v>
                </c:pt>
                <c:pt idx="89">
                  <c:v>3.4238853486029453E-3</c:v>
                </c:pt>
                <c:pt idx="90">
                  <c:v>-0.11840391856900223</c:v>
                </c:pt>
                <c:pt idx="91">
                  <c:v>2.8313037504556573E-2</c:v>
                </c:pt>
                <c:pt idx="92">
                  <c:v>-7.9318500185940444E-2</c:v>
                </c:pt>
                <c:pt idx="93">
                  <c:v>-0.14496559155310446</c:v>
                </c:pt>
                <c:pt idx="94">
                  <c:v>-0.13133770989822213</c:v>
                </c:pt>
                <c:pt idx="95">
                  <c:v>3.1425969270780667E-2</c:v>
                </c:pt>
                <c:pt idx="96">
                  <c:v>1.8169138281348855E-2</c:v>
                </c:pt>
                <c:pt idx="97">
                  <c:v>-7.2943633427858284E-2</c:v>
                </c:pt>
                <c:pt idx="98">
                  <c:v>8.3540094540738418E-3</c:v>
                </c:pt>
                <c:pt idx="99">
                  <c:v>-0.21919215359375954</c:v>
                </c:pt>
                <c:pt idx="100">
                  <c:v>-0.2873145740799205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8-614B-82F4-907BC254C0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GBM!$E$21:$DA$21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3.0809765991635926E-2</c:v>
                </c:pt>
                <c:pt idx="2">
                  <c:v>1.4943461310881192E-3</c:v>
                </c:pt>
                <c:pt idx="3">
                  <c:v>0.24735282305156239</c:v>
                </c:pt>
                <c:pt idx="4">
                  <c:v>0.20707343156821034</c:v>
                </c:pt>
                <c:pt idx="5">
                  <c:v>-4.1747141765532222E-2</c:v>
                </c:pt>
                <c:pt idx="6">
                  <c:v>-8.6404109634684201E-2</c:v>
                </c:pt>
                <c:pt idx="7">
                  <c:v>-7.0685595863999293E-2</c:v>
                </c:pt>
                <c:pt idx="8">
                  <c:v>5.9711508212205403E-2</c:v>
                </c:pt>
                <c:pt idx="9">
                  <c:v>-0.23889751034697079</c:v>
                </c:pt>
                <c:pt idx="10">
                  <c:v>-6.7282638812491871E-2</c:v>
                </c:pt>
                <c:pt idx="11">
                  <c:v>1.3380204773018156E-2</c:v>
                </c:pt>
                <c:pt idx="12">
                  <c:v>5.5089123582852777E-2</c:v>
                </c:pt>
                <c:pt idx="13">
                  <c:v>-4.7614246477030282E-2</c:v>
                </c:pt>
                <c:pt idx="14">
                  <c:v>-9.5344716269952223E-2</c:v>
                </c:pt>
                <c:pt idx="15">
                  <c:v>1.9962734500852331E-2</c:v>
                </c:pt>
                <c:pt idx="16">
                  <c:v>7.2474254696410197E-3</c:v>
                </c:pt>
                <c:pt idx="17">
                  <c:v>8.3503837166365391E-2</c:v>
                </c:pt>
                <c:pt idx="18">
                  <c:v>-0.15190756050190624</c:v>
                </c:pt>
                <c:pt idx="19">
                  <c:v>-5.327707074077425E-2</c:v>
                </c:pt>
                <c:pt idx="20">
                  <c:v>-1.5901101683113459E-2</c:v>
                </c:pt>
                <c:pt idx="21">
                  <c:v>9.216303543327661E-3</c:v>
                </c:pt>
                <c:pt idx="22">
                  <c:v>-4.1069047693758673E-2</c:v>
                </c:pt>
                <c:pt idx="23">
                  <c:v>-0.1566356579769656</c:v>
                </c:pt>
                <c:pt idx="24">
                  <c:v>-0.11107628997141782</c:v>
                </c:pt>
                <c:pt idx="25">
                  <c:v>-2.9957340870049587E-2</c:v>
                </c:pt>
                <c:pt idx="26">
                  <c:v>0.20007273272056791</c:v>
                </c:pt>
                <c:pt idx="27">
                  <c:v>8.8299011512991799E-2</c:v>
                </c:pt>
                <c:pt idx="28">
                  <c:v>0.15693364529152568</c:v>
                </c:pt>
                <c:pt idx="29">
                  <c:v>-0.19042318079379025</c:v>
                </c:pt>
                <c:pt idx="30">
                  <c:v>6.3254855365314264E-2</c:v>
                </c:pt>
                <c:pt idx="31">
                  <c:v>-0.13830489497541359</c:v>
                </c:pt>
                <c:pt idx="32">
                  <c:v>-0.10749607421075172</c:v>
                </c:pt>
                <c:pt idx="33">
                  <c:v>4.6172364998890304E-2</c:v>
                </c:pt>
                <c:pt idx="34">
                  <c:v>9.8534067526483596E-2</c:v>
                </c:pt>
                <c:pt idx="35">
                  <c:v>-2.8842471830834816E-2</c:v>
                </c:pt>
                <c:pt idx="36">
                  <c:v>-5.7743322471998142E-2</c:v>
                </c:pt>
                <c:pt idx="37">
                  <c:v>-3.7222593232531319E-2</c:v>
                </c:pt>
                <c:pt idx="38">
                  <c:v>-9.3738024509034179E-2</c:v>
                </c:pt>
                <c:pt idx="39">
                  <c:v>-4.3412249698644691E-2</c:v>
                </c:pt>
                <c:pt idx="40">
                  <c:v>-0.18900442406730422</c:v>
                </c:pt>
                <c:pt idx="41">
                  <c:v>7.6336463542707247E-2</c:v>
                </c:pt>
                <c:pt idx="42">
                  <c:v>2.7154828949832944E-2</c:v>
                </c:pt>
                <c:pt idx="43">
                  <c:v>-5.8870482395531734E-2</c:v>
                </c:pt>
                <c:pt idx="44">
                  <c:v>2.6452750798963389E-2</c:v>
                </c:pt>
                <c:pt idx="45">
                  <c:v>-0.13789356083719806</c:v>
                </c:pt>
                <c:pt idx="46">
                  <c:v>0.10986891020785922</c:v>
                </c:pt>
                <c:pt idx="47">
                  <c:v>-0.13789269826391093</c:v>
                </c:pt>
                <c:pt idx="48">
                  <c:v>4.9767790515240266E-2</c:v>
                </c:pt>
                <c:pt idx="49">
                  <c:v>-8.3577404385181721E-3</c:v>
                </c:pt>
                <c:pt idx="50">
                  <c:v>-9.3011516999892518E-2</c:v>
                </c:pt>
                <c:pt idx="51">
                  <c:v>-0.12405404923378774</c:v>
                </c:pt>
                <c:pt idx="52">
                  <c:v>7.7585095265419582E-2</c:v>
                </c:pt>
                <c:pt idx="53">
                  <c:v>-0.1625965918153941</c:v>
                </c:pt>
                <c:pt idx="54">
                  <c:v>6.4019794919322248E-2</c:v>
                </c:pt>
                <c:pt idx="55">
                  <c:v>-9.4617284314063355E-2</c:v>
                </c:pt>
                <c:pt idx="56">
                  <c:v>5.9838421609271905E-3</c:v>
                </c:pt>
                <c:pt idx="57">
                  <c:v>-2.3202039211206196E-2</c:v>
                </c:pt>
                <c:pt idx="58">
                  <c:v>-6.9146279806290387E-2</c:v>
                </c:pt>
                <c:pt idx="59">
                  <c:v>-5.5091882033872323E-2</c:v>
                </c:pt>
                <c:pt idx="60">
                  <c:v>0.11418300203557441</c:v>
                </c:pt>
                <c:pt idx="61">
                  <c:v>6.6375948141653804E-2</c:v>
                </c:pt>
                <c:pt idx="62">
                  <c:v>-5.1201173756946466E-2</c:v>
                </c:pt>
                <c:pt idx="63">
                  <c:v>5.7809794307914587E-2</c:v>
                </c:pt>
                <c:pt idx="64">
                  <c:v>-1.1248684584207282E-2</c:v>
                </c:pt>
                <c:pt idx="65">
                  <c:v>0.13907683138975799</c:v>
                </c:pt>
                <c:pt idx="66">
                  <c:v>-0.21034573510938254</c:v>
                </c:pt>
                <c:pt idx="67">
                  <c:v>-0.1299042232898151</c:v>
                </c:pt>
                <c:pt idx="68">
                  <c:v>-0.1555850501823971</c:v>
                </c:pt>
                <c:pt idx="69">
                  <c:v>0.13121941163604395</c:v>
                </c:pt>
                <c:pt idx="70">
                  <c:v>-1.2295588630947315E-2</c:v>
                </c:pt>
                <c:pt idx="71">
                  <c:v>4.1343610529531033E-2</c:v>
                </c:pt>
                <c:pt idx="72">
                  <c:v>-7.376182152774606E-2</c:v>
                </c:pt>
                <c:pt idx="73">
                  <c:v>9.2062593344575339E-2</c:v>
                </c:pt>
                <c:pt idx="74">
                  <c:v>-0.14412801439443437</c:v>
                </c:pt>
                <c:pt idx="75">
                  <c:v>0.11268002208616135</c:v>
                </c:pt>
                <c:pt idx="76">
                  <c:v>-0.10721100228016055</c:v>
                </c:pt>
                <c:pt idx="77">
                  <c:v>-5.1549682467699059E-2</c:v>
                </c:pt>
                <c:pt idx="78">
                  <c:v>-0.1442241511356642</c:v>
                </c:pt>
                <c:pt idx="79">
                  <c:v>7.2832626456554278E-2</c:v>
                </c:pt>
                <c:pt idx="80">
                  <c:v>-0.2408677637623042</c:v>
                </c:pt>
                <c:pt idx="81">
                  <c:v>6.1731014430035759E-3</c:v>
                </c:pt>
                <c:pt idx="82">
                  <c:v>-0.10490344150630673</c:v>
                </c:pt>
                <c:pt idx="83">
                  <c:v>-5.9432435709706119E-3</c:v>
                </c:pt>
                <c:pt idx="84">
                  <c:v>-7.5111630804503005E-2</c:v>
                </c:pt>
                <c:pt idx="85">
                  <c:v>1.150254235442354E-2</c:v>
                </c:pt>
                <c:pt idx="86">
                  <c:v>5.4622670003127843E-2</c:v>
                </c:pt>
                <c:pt idx="87">
                  <c:v>8.3424654320743363E-2</c:v>
                </c:pt>
                <c:pt idx="88">
                  <c:v>2.7624451886246411E-2</c:v>
                </c:pt>
                <c:pt idx="89">
                  <c:v>4.3990897839270911E-2</c:v>
                </c:pt>
                <c:pt idx="90">
                  <c:v>-0.16636601019502775</c:v>
                </c:pt>
                <c:pt idx="91">
                  <c:v>-0.11541744341843357</c:v>
                </c:pt>
                <c:pt idx="92">
                  <c:v>7.3217136543001382E-2</c:v>
                </c:pt>
                <c:pt idx="93">
                  <c:v>6.7943472272492075E-2</c:v>
                </c:pt>
                <c:pt idx="94">
                  <c:v>-0.18024525682960191</c:v>
                </c:pt>
                <c:pt idx="95">
                  <c:v>2.8909344364786482E-2</c:v>
                </c:pt>
                <c:pt idx="96">
                  <c:v>-7.6670692395918408E-2</c:v>
                </c:pt>
                <c:pt idx="97">
                  <c:v>-1.7867279645882955E-2</c:v>
                </c:pt>
                <c:pt idx="98">
                  <c:v>9.0507666298981784E-2</c:v>
                </c:pt>
                <c:pt idx="99">
                  <c:v>-0.18220946733032042</c:v>
                </c:pt>
                <c:pt idx="100">
                  <c:v>6.9274895162034306E-2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8-614B-82F4-907BC254C0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GBM!$E$22:$DA$22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7.1738784880368875E-2</c:v>
                </c:pt>
                <c:pt idx="2">
                  <c:v>-7.5600930148845405E-2</c:v>
                </c:pt>
                <c:pt idx="3">
                  <c:v>5.256452697837264E-2</c:v>
                </c:pt>
                <c:pt idx="4">
                  <c:v>-9.8549775421682584E-2</c:v>
                </c:pt>
                <c:pt idx="5">
                  <c:v>2.1388997532473648E-2</c:v>
                </c:pt>
                <c:pt idx="6">
                  <c:v>-6.073149411707747E-2</c:v>
                </c:pt>
                <c:pt idx="7">
                  <c:v>-0.15271574092322671</c:v>
                </c:pt>
                <c:pt idx="8">
                  <c:v>2.464969549821305E-2</c:v>
                </c:pt>
                <c:pt idx="9">
                  <c:v>3.8386663059608098E-2</c:v>
                </c:pt>
                <c:pt idx="10">
                  <c:v>0.10483888723442479</c:v>
                </c:pt>
                <c:pt idx="11">
                  <c:v>-0.10157934256892864</c:v>
                </c:pt>
                <c:pt idx="12">
                  <c:v>9.9407395118683656E-2</c:v>
                </c:pt>
                <c:pt idx="13">
                  <c:v>-5.6146120842519423E-2</c:v>
                </c:pt>
                <c:pt idx="14">
                  <c:v>1.7835624865085709E-2</c:v>
                </c:pt>
                <c:pt idx="15">
                  <c:v>0.12174147709031824</c:v>
                </c:pt>
                <c:pt idx="16">
                  <c:v>-4.3178393324600051E-2</c:v>
                </c:pt>
                <c:pt idx="17">
                  <c:v>-7.7767667741290472E-2</c:v>
                </c:pt>
                <c:pt idx="18">
                  <c:v>6.8837476427310116E-3</c:v>
                </c:pt>
                <c:pt idx="19">
                  <c:v>4.3079011809421398E-2</c:v>
                </c:pt>
                <c:pt idx="20">
                  <c:v>0.10441816592924742</c:v>
                </c:pt>
                <c:pt idx="21">
                  <c:v>8.4176723608339957E-2</c:v>
                </c:pt>
                <c:pt idx="22">
                  <c:v>-4.0881809886538015E-3</c:v>
                </c:pt>
                <c:pt idx="23">
                  <c:v>-6.9171711420824178E-2</c:v>
                </c:pt>
                <c:pt idx="24">
                  <c:v>0.15449914772607976</c:v>
                </c:pt>
                <c:pt idx="25">
                  <c:v>3.4581538523114151E-2</c:v>
                </c:pt>
                <c:pt idx="26">
                  <c:v>0.16763008594635689</c:v>
                </c:pt>
                <c:pt idx="27">
                  <c:v>3.6942507161055647E-2</c:v>
                </c:pt>
                <c:pt idx="28">
                  <c:v>-8.477833783814134E-3</c:v>
                </c:pt>
                <c:pt idx="29">
                  <c:v>0.10623702999483201</c:v>
                </c:pt>
                <c:pt idx="30">
                  <c:v>0.12977524177524755</c:v>
                </c:pt>
                <c:pt idx="31">
                  <c:v>-0.23482526159215561</c:v>
                </c:pt>
                <c:pt idx="32">
                  <c:v>0.11589203407122764</c:v>
                </c:pt>
                <c:pt idx="33">
                  <c:v>0.13681248296528178</c:v>
                </c:pt>
                <c:pt idx="34">
                  <c:v>-1.8907692977348123E-2</c:v>
                </c:pt>
                <c:pt idx="35">
                  <c:v>-0.10419567689104331</c:v>
                </c:pt>
                <c:pt idx="36">
                  <c:v>8.0885988843783896E-2</c:v>
                </c:pt>
                <c:pt idx="37">
                  <c:v>0.1805966160209708</c:v>
                </c:pt>
                <c:pt idx="38">
                  <c:v>-0.14813567161679383</c:v>
                </c:pt>
                <c:pt idx="39">
                  <c:v>-6.6087651053552771E-2</c:v>
                </c:pt>
                <c:pt idx="40">
                  <c:v>-0.10051255726672007</c:v>
                </c:pt>
                <c:pt idx="41">
                  <c:v>4.2491558602552021E-2</c:v>
                </c:pt>
                <c:pt idx="42">
                  <c:v>-1.3447872073172669E-2</c:v>
                </c:pt>
                <c:pt idx="43">
                  <c:v>-0.17038575518059756</c:v>
                </c:pt>
                <c:pt idx="44">
                  <c:v>-6.6488158566712585E-2</c:v>
                </c:pt>
                <c:pt idx="45">
                  <c:v>0.14653296499073371</c:v>
                </c:pt>
                <c:pt idx="46">
                  <c:v>-0.12836001847596321</c:v>
                </c:pt>
                <c:pt idx="47">
                  <c:v>-0.12153147240088941</c:v>
                </c:pt>
                <c:pt idx="48">
                  <c:v>-5.4185515170723147E-2</c:v>
                </c:pt>
                <c:pt idx="49">
                  <c:v>4.9916233738853462E-2</c:v>
                </c:pt>
                <c:pt idx="50">
                  <c:v>-3.9953083233194908E-2</c:v>
                </c:pt>
                <c:pt idx="51">
                  <c:v>-9.0866540621666686E-2</c:v>
                </c:pt>
                <c:pt idx="52">
                  <c:v>-7.4621154471515058E-2</c:v>
                </c:pt>
                <c:pt idx="53">
                  <c:v>-3.3763216226981717E-2</c:v>
                </c:pt>
                <c:pt idx="54">
                  <c:v>-0.16061983381036074</c:v>
                </c:pt>
                <c:pt idx="55">
                  <c:v>1.27614974361119E-2</c:v>
                </c:pt>
                <c:pt idx="56">
                  <c:v>-7.6319714555027382E-2</c:v>
                </c:pt>
                <c:pt idx="57">
                  <c:v>-5.1248703607141524E-2</c:v>
                </c:pt>
                <c:pt idx="58">
                  <c:v>0.11827892552595008</c:v>
                </c:pt>
                <c:pt idx="59">
                  <c:v>-6.2159689198485135E-2</c:v>
                </c:pt>
                <c:pt idx="60">
                  <c:v>0.14584229913037403</c:v>
                </c:pt>
                <c:pt idx="61">
                  <c:v>-2.2949873216386667E-3</c:v>
                </c:pt>
                <c:pt idx="62">
                  <c:v>-0.22988189559995398</c:v>
                </c:pt>
                <c:pt idx="63">
                  <c:v>-0.18803148376787066</c:v>
                </c:pt>
                <c:pt idx="64">
                  <c:v>-1.3998516078998541E-2</c:v>
                </c:pt>
                <c:pt idx="65">
                  <c:v>-7.3170882155754041E-2</c:v>
                </c:pt>
                <c:pt idx="66">
                  <c:v>2.2114356889175828E-2</c:v>
                </c:pt>
                <c:pt idx="67">
                  <c:v>-7.132091299579775E-2</c:v>
                </c:pt>
                <c:pt idx="68">
                  <c:v>-0.13700705717786263</c:v>
                </c:pt>
                <c:pt idx="69">
                  <c:v>-1.8902147578942576E-2</c:v>
                </c:pt>
                <c:pt idx="70">
                  <c:v>-6.0655390328215958E-2</c:v>
                </c:pt>
                <c:pt idx="71">
                  <c:v>0.1924389282422975</c:v>
                </c:pt>
                <c:pt idx="72">
                  <c:v>6.0431932062498354E-2</c:v>
                </c:pt>
                <c:pt idx="73">
                  <c:v>-1.167477656439582E-2</c:v>
                </c:pt>
                <c:pt idx="74">
                  <c:v>-5.3844209888293817E-2</c:v>
                </c:pt>
                <c:pt idx="75">
                  <c:v>-0.10508242051685275</c:v>
                </c:pt>
                <c:pt idx="76">
                  <c:v>0.10904946288521185</c:v>
                </c:pt>
                <c:pt idx="77">
                  <c:v>-5.9627123246454389E-2</c:v>
                </c:pt>
                <c:pt idx="78">
                  <c:v>5.177285188160359E-2</c:v>
                </c:pt>
                <c:pt idx="79">
                  <c:v>-0.12805431510196894</c:v>
                </c:pt>
                <c:pt idx="80">
                  <c:v>-6.9344679846856314E-2</c:v>
                </c:pt>
                <c:pt idx="81">
                  <c:v>5.8330986439858894E-2</c:v>
                </c:pt>
                <c:pt idx="82">
                  <c:v>8.0720847177028543E-2</c:v>
                </c:pt>
                <c:pt idx="83">
                  <c:v>0.1990004985076384</c:v>
                </c:pt>
                <c:pt idx="84">
                  <c:v>0.2169221558741084</c:v>
                </c:pt>
                <c:pt idx="85">
                  <c:v>-0.2230173423727688</c:v>
                </c:pt>
                <c:pt idx="86">
                  <c:v>0.11033188032796011</c:v>
                </c:pt>
                <c:pt idx="87">
                  <c:v>6.5591342058984523E-2</c:v>
                </c:pt>
                <c:pt idx="88">
                  <c:v>7.8582661033683738E-3</c:v>
                </c:pt>
                <c:pt idx="89">
                  <c:v>0.13822183550341391</c:v>
                </c:pt>
                <c:pt idx="90">
                  <c:v>0.1696607206065831</c:v>
                </c:pt>
                <c:pt idx="91">
                  <c:v>3.4046671291276108E-2</c:v>
                </c:pt>
                <c:pt idx="92">
                  <c:v>-8.4030641888707888E-2</c:v>
                </c:pt>
                <c:pt idx="93">
                  <c:v>5.7298954066191454E-2</c:v>
                </c:pt>
                <c:pt idx="94">
                  <c:v>-4.1570780409701724E-3</c:v>
                </c:pt>
                <c:pt idx="95">
                  <c:v>0.21302385040721422</c:v>
                </c:pt>
                <c:pt idx="96">
                  <c:v>0.13212552670212241</c:v>
                </c:pt>
                <c:pt idx="97">
                  <c:v>8.6045880173627812E-2</c:v>
                </c:pt>
                <c:pt idx="98">
                  <c:v>-8.7420150328709451E-2</c:v>
                </c:pt>
                <c:pt idx="99">
                  <c:v>-0.19015616255871071</c:v>
                </c:pt>
                <c:pt idx="100">
                  <c:v>-0.2094405614320452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8-614B-82F4-907BC254C0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GBM!$E$23:$DA$23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-9.5711663587446968E-2</c:v>
                </c:pt>
                <c:pt idx="2">
                  <c:v>-5.0035348457574361E-2</c:v>
                </c:pt>
                <c:pt idx="3">
                  <c:v>3.3422028597970804E-2</c:v>
                </c:pt>
                <c:pt idx="4">
                  <c:v>1.8908583653520824E-3</c:v>
                </c:pt>
                <c:pt idx="5">
                  <c:v>0.16111776296792318</c:v>
                </c:pt>
                <c:pt idx="6">
                  <c:v>-7.9478966749909064E-2</c:v>
                </c:pt>
                <c:pt idx="7">
                  <c:v>-0.14141144322254803</c:v>
                </c:pt>
                <c:pt idx="8">
                  <c:v>0.1676185328327254</c:v>
                </c:pt>
                <c:pt idx="9">
                  <c:v>6.089004498600753E-2</c:v>
                </c:pt>
                <c:pt idx="10">
                  <c:v>0.11282106300990885</c:v>
                </c:pt>
                <c:pt idx="11">
                  <c:v>0.10378978920147633</c:v>
                </c:pt>
                <c:pt idx="12">
                  <c:v>-3.2274000523530764E-2</c:v>
                </c:pt>
                <c:pt idx="13">
                  <c:v>-5.2947364153531996E-2</c:v>
                </c:pt>
                <c:pt idx="14">
                  <c:v>6.3112498238026338E-2</c:v>
                </c:pt>
                <c:pt idx="15">
                  <c:v>0.20602555845573775</c:v>
                </c:pt>
                <c:pt idx="16">
                  <c:v>2.9683910809621274E-2</c:v>
                </c:pt>
                <c:pt idx="17">
                  <c:v>-7.1306539662726806E-2</c:v>
                </c:pt>
                <c:pt idx="18">
                  <c:v>0.13531601224611176</c:v>
                </c:pt>
                <c:pt idx="19">
                  <c:v>-6.1631501038951687E-2</c:v>
                </c:pt>
                <c:pt idx="20">
                  <c:v>-2.9243844769709405E-2</c:v>
                </c:pt>
                <c:pt idx="21">
                  <c:v>-2.3400197411379497E-2</c:v>
                </c:pt>
                <c:pt idx="22">
                  <c:v>-4.7685698530859015E-2</c:v>
                </c:pt>
                <c:pt idx="23">
                  <c:v>-7.6602425267278951E-2</c:v>
                </c:pt>
                <c:pt idx="24">
                  <c:v>0.12170973456023326</c:v>
                </c:pt>
                <c:pt idx="25">
                  <c:v>5.5725815318314054E-2</c:v>
                </c:pt>
                <c:pt idx="26">
                  <c:v>-0.16230114285829031</c:v>
                </c:pt>
                <c:pt idx="27">
                  <c:v>-2.9915961838122902E-2</c:v>
                </c:pt>
                <c:pt idx="28">
                  <c:v>-8.9394457773417604E-2</c:v>
                </c:pt>
                <c:pt idx="29">
                  <c:v>-3.3580888593279022E-3</c:v>
                </c:pt>
                <c:pt idx="30">
                  <c:v>-0.11259624907219173</c:v>
                </c:pt>
                <c:pt idx="31">
                  <c:v>-0.31605266787549297</c:v>
                </c:pt>
                <c:pt idx="32">
                  <c:v>-3.7666563973313291E-2</c:v>
                </c:pt>
                <c:pt idx="33">
                  <c:v>9.3025547314733004E-2</c:v>
                </c:pt>
                <c:pt idx="34">
                  <c:v>8.3306196954760908E-2</c:v>
                </c:pt>
                <c:pt idx="35">
                  <c:v>-0.15183200777820294</c:v>
                </c:pt>
                <c:pt idx="36">
                  <c:v>2.5751582118636335E-2</c:v>
                </c:pt>
                <c:pt idx="37">
                  <c:v>6.117844309946964E-2</c:v>
                </c:pt>
                <c:pt idx="38">
                  <c:v>-3.8053181474641429E-2</c:v>
                </c:pt>
                <c:pt idx="39">
                  <c:v>8.6061794405584424E-2</c:v>
                </c:pt>
                <c:pt idx="40">
                  <c:v>-2.1170962245504094E-2</c:v>
                </c:pt>
                <c:pt idx="41">
                  <c:v>-3.7173328524685668E-2</c:v>
                </c:pt>
                <c:pt idx="42">
                  <c:v>5.2273182528635359E-2</c:v>
                </c:pt>
                <c:pt idx="43">
                  <c:v>2.0633162893380727E-2</c:v>
                </c:pt>
                <c:pt idx="44">
                  <c:v>-3.7016874688301303E-2</c:v>
                </c:pt>
                <c:pt idx="45">
                  <c:v>-2.9683899142587306E-2</c:v>
                </c:pt>
                <c:pt idx="46">
                  <c:v>0.33593739657425331</c:v>
                </c:pt>
                <c:pt idx="47">
                  <c:v>9.2250247905510355E-2</c:v>
                </c:pt>
                <c:pt idx="48">
                  <c:v>-8.692448007301018E-2</c:v>
                </c:pt>
                <c:pt idx="49">
                  <c:v>-0.10502722047721309</c:v>
                </c:pt>
                <c:pt idx="50">
                  <c:v>2.9365369636720897E-2</c:v>
                </c:pt>
                <c:pt idx="51">
                  <c:v>-0.10618450654343657</c:v>
                </c:pt>
                <c:pt idx="52">
                  <c:v>9.8495462396249733E-2</c:v>
                </c:pt>
                <c:pt idx="53">
                  <c:v>4.8988741496205072E-2</c:v>
                </c:pt>
                <c:pt idx="54">
                  <c:v>4.9807468167823138E-2</c:v>
                </c:pt>
                <c:pt idx="55">
                  <c:v>7.2867553993669093E-2</c:v>
                </c:pt>
                <c:pt idx="56">
                  <c:v>-0.14880367473593684</c:v>
                </c:pt>
                <c:pt idx="57">
                  <c:v>-7.7134546697846307E-2</c:v>
                </c:pt>
                <c:pt idx="58">
                  <c:v>-4.2678701916646154E-2</c:v>
                </c:pt>
                <c:pt idx="59">
                  <c:v>0.12452426013301543</c:v>
                </c:pt>
                <c:pt idx="60">
                  <c:v>4.3726144987175641E-2</c:v>
                </c:pt>
                <c:pt idx="61">
                  <c:v>3.6098426841447866E-2</c:v>
                </c:pt>
                <c:pt idx="62">
                  <c:v>-0.13982514610915012</c:v>
                </c:pt>
                <c:pt idx="63">
                  <c:v>0.10469131678942656</c:v>
                </c:pt>
                <c:pt idx="64">
                  <c:v>-8.7984630446933006E-3</c:v>
                </c:pt>
                <c:pt idx="65">
                  <c:v>0.12618474948971556</c:v>
                </c:pt>
                <c:pt idx="66">
                  <c:v>-4.7074601149252736E-2</c:v>
                </c:pt>
                <c:pt idx="67">
                  <c:v>3.8144704747823124E-2</c:v>
                </c:pt>
                <c:pt idx="68">
                  <c:v>-6.1583114042032441E-2</c:v>
                </c:pt>
                <c:pt idx="69">
                  <c:v>-8.3491017230788011E-3</c:v>
                </c:pt>
                <c:pt idx="70">
                  <c:v>6.1652400064360714E-2</c:v>
                </c:pt>
                <c:pt idx="71">
                  <c:v>-4.4591289457213495E-2</c:v>
                </c:pt>
                <c:pt idx="72">
                  <c:v>-2.5370099373038611E-4</c:v>
                </c:pt>
                <c:pt idx="73">
                  <c:v>-8.1244582406214752E-2</c:v>
                </c:pt>
                <c:pt idx="74">
                  <c:v>-0.16167818707238382</c:v>
                </c:pt>
                <c:pt idx="75">
                  <c:v>2.2772414181954644E-2</c:v>
                </c:pt>
                <c:pt idx="76">
                  <c:v>7.8776900848330444E-2</c:v>
                </c:pt>
                <c:pt idx="77">
                  <c:v>2.0277082371869266E-2</c:v>
                </c:pt>
                <c:pt idx="78">
                  <c:v>0.20465113730115703</c:v>
                </c:pt>
                <c:pt idx="79">
                  <c:v>9.6701844740314361E-2</c:v>
                </c:pt>
                <c:pt idx="80">
                  <c:v>-0.17579456585891592</c:v>
                </c:pt>
                <c:pt idx="81">
                  <c:v>0.10333387663404009</c:v>
                </c:pt>
                <c:pt idx="82">
                  <c:v>0.10795386783710609</c:v>
                </c:pt>
                <c:pt idx="83">
                  <c:v>0.18661080672104047</c:v>
                </c:pt>
                <c:pt idx="84">
                  <c:v>8.2747694208484782E-2</c:v>
                </c:pt>
                <c:pt idx="85">
                  <c:v>3.4344619597916931E-2</c:v>
                </c:pt>
                <c:pt idx="86">
                  <c:v>-8.9647915561893471E-2</c:v>
                </c:pt>
                <c:pt idx="87">
                  <c:v>-2.2274804702444816E-2</c:v>
                </c:pt>
                <c:pt idx="88">
                  <c:v>3.9363192012121469E-2</c:v>
                </c:pt>
                <c:pt idx="89">
                  <c:v>8.4637774631207044E-2</c:v>
                </c:pt>
                <c:pt idx="90">
                  <c:v>-5.3617941387845751E-2</c:v>
                </c:pt>
                <c:pt idx="91">
                  <c:v>-0.17339887150976696</c:v>
                </c:pt>
                <c:pt idx="92">
                  <c:v>-0.12136694611428414</c:v>
                </c:pt>
                <c:pt idx="93">
                  <c:v>0.1017347475011709</c:v>
                </c:pt>
                <c:pt idx="94">
                  <c:v>0.10725987768575712</c:v>
                </c:pt>
                <c:pt idx="95">
                  <c:v>9.5050835783916945E-2</c:v>
                </c:pt>
                <c:pt idx="96">
                  <c:v>-0.11758497215188082</c:v>
                </c:pt>
                <c:pt idx="97">
                  <c:v>5.1802759091864416E-2</c:v>
                </c:pt>
                <c:pt idx="98">
                  <c:v>-1.6614793991507688E-2</c:v>
                </c:pt>
                <c:pt idx="99">
                  <c:v>-0.14416356195395638</c:v>
                </c:pt>
                <c:pt idx="100">
                  <c:v>-2.8557204134974524E-2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8-614B-82F4-907BC254C0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GBM!$E$24:$DA$24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8.2818659094965625E-4</c:v>
                </c:pt>
                <c:pt idx="2">
                  <c:v>9.9493820536520911E-3</c:v>
                </c:pt>
                <c:pt idx="3">
                  <c:v>1.5542454857604145E-2</c:v>
                </c:pt>
                <c:pt idx="4">
                  <c:v>4.0642590913282844E-2</c:v>
                </c:pt>
                <c:pt idx="5">
                  <c:v>-6.9624898546828878E-2</c:v>
                </c:pt>
                <c:pt idx="6">
                  <c:v>-6.503877326031195E-3</c:v>
                </c:pt>
                <c:pt idx="7">
                  <c:v>0.11901915288451287</c:v>
                </c:pt>
                <c:pt idx="8">
                  <c:v>0.20728533480767083</c:v>
                </c:pt>
                <c:pt idx="9">
                  <c:v>5.9424911118243662E-2</c:v>
                </c:pt>
                <c:pt idx="10">
                  <c:v>-8.6992980451677637E-2</c:v>
                </c:pt>
                <c:pt idx="11">
                  <c:v>0.14417965716799816</c:v>
                </c:pt>
                <c:pt idx="12">
                  <c:v>-0.15951382065089578</c:v>
                </c:pt>
                <c:pt idx="13">
                  <c:v>9.4635005876167716E-2</c:v>
                </c:pt>
                <c:pt idx="14">
                  <c:v>-0.13674331667050207</c:v>
                </c:pt>
                <c:pt idx="15">
                  <c:v>-0.14403055503261192</c:v>
                </c:pt>
                <c:pt idx="16">
                  <c:v>-3.9700481732903248E-2</c:v>
                </c:pt>
                <c:pt idx="17">
                  <c:v>2.8487108553146553E-2</c:v>
                </c:pt>
                <c:pt idx="18">
                  <c:v>-2.3937345995956677E-2</c:v>
                </c:pt>
                <c:pt idx="19">
                  <c:v>8.7738811074111092E-2</c:v>
                </c:pt>
                <c:pt idx="20">
                  <c:v>4.0494845890147534E-2</c:v>
                </c:pt>
                <c:pt idx="21">
                  <c:v>2.3488390447146831E-2</c:v>
                </c:pt>
                <c:pt idx="22">
                  <c:v>9.2515923029554293E-3</c:v>
                </c:pt>
                <c:pt idx="23">
                  <c:v>-3.1647735009758976E-3</c:v>
                </c:pt>
                <c:pt idx="24">
                  <c:v>8.3936737918259181E-3</c:v>
                </c:pt>
                <c:pt idx="25">
                  <c:v>0.118111923849173</c:v>
                </c:pt>
                <c:pt idx="26">
                  <c:v>-6.6338126605268707E-2</c:v>
                </c:pt>
                <c:pt idx="27">
                  <c:v>-0.1785724369484141</c:v>
                </c:pt>
                <c:pt idx="28">
                  <c:v>-9.9701183351652359E-2</c:v>
                </c:pt>
                <c:pt idx="29">
                  <c:v>-0.12541329347508443</c:v>
                </c:pt>
                <c:pt idx="30">
                  <c:v>-4.5075920868022278E-2</c:v>
                </c:pt>
                <c:pt idx="31">
                  <c:v>-3.2197763048221022E-2</c:v>
                </c:pt>
                <c:pt idx="32">
                  <c:v>0.13639831029043428</c:v>
                </c:pt>
                <c:pt idx="33">
                  <c:v>-0.17057139115595579</c:v>
                </c:pt>
                <c:pt idx="34">
                  <c:v>3.3334885870892422E-2</c:v>
                </c:pt>
                <c:pt idx="35">
                  <c:v>-3.8038451392998836E-2</c:v>
                </c:pt>
                <c:pt idx="36">
                  <c:v>-0.11971262640484251</c:v>
                </c:pt>
                <c:pt idx="37">
                  <c:v>-6.5191427163671439E-3</c:v>
                </c:pt>
                <c:pt idx="38">
                  <c:v>-0.19334933085754358</c:v>
                </c:pt>
                <c:pt idx="39">
                  <c:v>-0.15153039554366499</c:v>
                </c:pt>
                <c:pt idx="40">
                  <c:v>1.4584352886663935E-2</c:v>
                </c:pt>
                <c:pt idx="41">
                  <c:v>-0.10496131661383108</c:v>
                </c:pt>
                <c:pt idx="42">
                  <c:v>0.23840429218473547</c:v>
                </c:pt>
                <c:pt idx="43">
                  <c:v>-3.1536027097641035E-2</c:v>
                </c:pt>
                <c:pt idx="44">
                  <c:v>-0.15663026706957361</c:v>
                </c:pt>
                <c:pt idx="45">
                  <c:v>0.14920699049224617</c:v>
                </c:pt>
                <c:pt idx="46">
                  <c:v>1.657286160724249E-2</c:v>
                </c:pt>
                <c:pt idx="47">
                  <c:v>4.3017600623932561E-2</c:v>
                </c:pt>
                <c:pt idx="48">
                  <c:v>8.290945730253349E-2</c:v>
                </c:pt>
                <c:pt idx="49">
                  <c:v>4.0339387243824307E-3</c:v>
                </c:pt>
                <c:pt idx="50">
                  <c:v>7.9725823588075364E-4</c:v>
                </c:pt>
                <c:pt idx="51">
                  <c:v>-3.8388377970312033E-2</c:v>
                </c:pt>
                <c:pt idx="52">
                  <c:v>8.9163031511831387E-2</c:v>
                </c:pt>
                <c:pt idx="53">
                  <c:v>5.1641657345076857E-2</c:v>
                </c:pt>
                <c:pt idx="54">
                  <c:v>-0.13186208326928117</c:v>
                </c:pt>
                <c:pt idx="55">
                  <c:v>6.6067586578339652E-2</c:v>
                </c:pt>
                <c:pt idx="56">
                  <c:v>2.9440109340550635E-2</c:v>
                </c:pt>
                <c:pt idx="57">
                  <c:v>-3.147130187422611E-3</c:v>
                </c:pt>
                <c:pt idx="58">
                  <c:v>2.2294241463917536E-2</c:v>
                </c:pt>
                <c:pt idx="59">
                  <c:v>1.79086795267791E-2</c:v>
                </c:pt>
                <c:pt idx="60">
                  <c:v>3.6236220518401606E-2</c:v>
                </c:pt>
                <c:pt idx="61">
                  <c:v>-8.1766240437883497E-2</c:v>
                </c:pt>
                <c:pt idx="62">
                  <c:v>-6.2150842627935604E-3</c:v>
                </c:pt>
                <c:pt idx="63">
                  <c:v>7.9176930932169612E-2</c:v>
                </c:pt>
                <c:pt idx="64">
                  <c:v>1.4951780262448087E-2</c:v>
                </c:pt>
                <c:pt idx="65">
                  <c:v>-5.8962669096462833E-2</c:v>
                </c:pt>
                <c:pt idx="66">
                  <c:v>-8.7029700858455794E-2</c:v>
                </c:pt>
                <c:pt idx="67">
                  <c:v>8.4124023410047558E-2</c:v>
                </c:pt>
                <c:pt idx="68">
                  <c:v>0.18272462368568934</c:v>
                </c:pt>
                <c:pt idx="69">
                  <c:v>5.9950243005936411E-2</c:v>
                </c:pt>
                <c:pt idx="70">
                  <c:v>-5.4500963149981485E-2</c:v>
                </c:pt>
                <c:pt idx="71">
                  <c:v>-0.14466086982431867</c:v>
                </c:pt>
                <c:pt idx="72">
                  <c:v>0.18339875836108122</c:v>
                </c:pt>
                <c:pt idx="73">
                  <c:v>0.14262358437727363</c:v>
                </c:pt>
                <c:pt idx="74">
                  <c:v>6.8689784653263031E-2</c:v>
                </c:pt>
                <c:pt idx="75">
                  <c:v>7.7363039005215898E-5</c:v>
                </c:pt>
                <c:pt idx="76">
                  <c:v>5.7014087756506952E-2</c:v>
                </c:pt>
                <c:pt idx="77">
                  <c:v>9.7281422370376791E-2</c:v>
                </c:pt>
                <c:pt idx="78">
                  <c:v>4.0085029941996763E-3</c:v>
                </c:pt>
                <c:pt idx="79">
                  <c:v>-5.6099844368092761E-2</c:v>
                </c:pt>
                <c:pt idx="80">
                  <c:v>-1.9589233834679014E-2</c:v>
                </c:pt>
                <c:pt idx="81">
                  <c:v>0.10706954622843899</c:v>
                </c:pt>
                <c:pt idx="82">
                  <c:v>0.15769477523114325</c:v>
                </c:pt>
                <c:pt idx="83">
                  <c:v>-8.3933361395474054E-2</c:v>
                </c:pt>
                <c:pt idx="84">
                  <c:v>0.12981210465123005</c:v>
                </c:pt>
                <c:pt idx="85">
                  <c:v>-5.9644032622108191E-2</c:v>
                </c:pt>
                <c:pt idx="86">
                  <c:v>0.35662108431704975</c:v>
                </c:pt>
                <c:pt idx="87">
                  <c:v>2.8762018160095795E-2</c:v>
                </c:pt>
                <c:pt idx="88">
                  <c:v>4.7018841711208126E-2</c:v>
                </c:pt>
                <c:pt idx="89">
                  <c:v>7.421392407914465E-2</c:v>
                </c:pt>
                <c:pt idx="90">
                  <c:v>-0.13439254217098157</c:v>
                </c:pt>
                <c:pt idx="91">
                  <c:v>2.6250257978744657E-2</c:v>
                </c:pt>
                <c:pt idx="92">
                  <c:v>2.8406627158188952E-2</c:v>
                </c:pt>
                <c:pt idx="93">
                  <c:v>-4.5600500346532652E-2</c:v>
                </c:pt>
                <c:pt idx="94">
                  <c:v>-0.13566384573473186</c:v>
                </c:pt>
                <c:pt idx="95">
                  <c:v>-0.10433443643174074</c:v>
                </c:pt>
                <c:pt idx="96">
                  <c:v>-5.6792529526240136E-3</c:v>
                </c:pt>
                <c:pt idx="97">
                  <c:v>-2.3049546196437391E-2</c:v>
                </c:pt>
                <c:pt idx="98">
                  <c:v>-4.2747769609790626E-2</c:v>
                </c:pt>
                <c:pt idx="99">
                  <c:v>5.9876953738490883E-2</c:v>
                </c:pt>
                <c:pt idx="100">
                  <c:v>-6.9130186913513414E-2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8-614B-82F4-907BC254C0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GBM!$E$25:$DA$25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-3.0809805319016299E-2</c:v>
                </c:pt>
                <c:pt idx="2">
                  <c:v>5.5803968665367994E-3</c:v>
                </c:pt>
                <c:pt idx="3">
                  <c:v>-5.6120719608849179E-2</c:v>
                </c:pt>
                <c:pt idx="4">
                  <c:v>-0.17817857608186671</c:v>
                </c:pt>
                <c:pt idx="5">
                  <c:v>6.4570369763795016E-2</c:v>
                </c:pt>
                <c:pt idx="6">
                  <c:v>-0.19248796434545457</c:v>
                </c:pt>
                <c:pt idx="7">
                  <c:v>4.7501363375296819E-2</c:v>
                </c:pt>
                <c:pt idx="8">
                  <c:v>-3.4647906106265676E-2</c:v>
                </c:pt>
                <c:pt idx="9">
                  <c:v>-7.4272173161907748E-2</c:v>
                </c:pt>
                <c:pt idx="10">
                  <c:v>1.4953935091554538E-2</c:v>
                </c:pt>
                <c:pt idx="11">
                  <c:v>-0.16323327506074309</c:v>
                </c:pt>
                <c:pt idx="12">
                  <c:v>-7.8850864777305629E-2</c:v>
                </c:pt>
                <c:pt idx="13">
                  <c:v>0.11394392929355315</c:v>
                </c:pt>
                <c:pt idx="14">
                  <c:v>0.13885971646068129</c:v>
                </c:pt>
                <c:pt idx="15">
                  <c:v>2.560407304474957E-2</c:v>
                </c:pt>
                <c:pt idx="16">
                  <c:v>-0.25045255494170582</c:v>
                </c:pt>
                <c:pt idx="17">
                  <c:v>-5.4812364736547596E-2</c:v>
                </c:pt>
                <c:pt idx="18">
                  <c:v>4.2795499242864632E-2</c:v>
                </c:pt>
                <c:pt idx="19">
                  <c:v>-0.10177486447896772</c:v>
                </c:pt>
                <c:pt idx="20">
                  <c:v>-2.3918977130423846E-2</c:v>
                </c:pt>
                <c:pt idx="21">
                  <c:v>5.0705961467826487E-3</c:v>
                </c:pt>
                <c:pt idx="22">
                  <c:v>0.11655303050370501</c:v>
                </c:pt>
                <c:pt idx="23">
                  <c:v>0.15318620829077911</c:v>
                </c:pt>
                <c:pt idx="24">
                  <c:v>0.10155419028245</c:v>
                </c:pt>
                <c:pt idx="25">
                  <c:v>-0.1195382589752879</c:v>
                </c:pt>
                <c:pt idx="26">
                  <c:v>-9.9848151503760807E-2</c:v>
                </c:pt>
                <c:pt idx="27">
                  <c:v>6.8350423067404992E-2</c:v>
                </c:pt>
                <c:pt idx="28">
                  <c:v>-4.8089318264006559E-2</c:v>
                </c:pt>
                <c:pt idx="29">
                  <c:v>2.8296640933813118E-2</c:v>
                </c:pt>
                <c:pt idx="30">
                  <c:v>-0.30684541730422255</c:v>
                </c:pt>
                <c:pt idx="31">
                  <c:v>1.9430483267220768E-2</c:v>
                </c:pt>
                <c:pt idx="32">
                  <c:v>-2.5584973222380476E-2</c:v>
                </c:pt>
                <c:pt idx="33">
                  <c:v>-0.20041832128843159</c:v>
                </c:pt>
                <c:pt idx="34">
                  <c:v>-3.6469305023989679E-2</c:v>
                </c:pt>
                <c:pt idx="35">
                  <c:v>2.854839453781215E-2</c:v>
                </c:pt>
                <c:pt idx="36">
                  <c:v>2.8923150035625202E-2</c:v>
                </c:pt>
                <c:pt idx="37">
                  <c:v>4.6737312684744774E-3</c:v>
                </c:pt>
                <c:pt idx="38">
                  <c:v>-0.1163888087685846</c:v>
                </c:pt>
                <c:pt idx="39">
                  <c:v>-3.2456865563763551E-2</c:v>
                </c:pt>
                <c:pt idx="40">
                  <c:v>0.13245785569660801</c:v>
                </c:pt>
                <c:pt idx="41">
                  <c:v>2.0246264536268946E-2</c:v>
                </c:pt>
                <c:pt idx="42">
                  <c:v>0.14431458754328072</c:v>
                </c:pt>
                <c:pt idx="43">
                  <c:v>2.2869065806975449E-2</c:v>
                </c:pt>
                <c:pt idx="44">
                  <c:v>-5.0702771697832619E-2</c:v>
                </c:pt>
                <c:pt idx="45">
                  <c:v>-6.7712142339691722E-2</c:v>
                </c:pt>
                <c:pt idx="46">
                  <c:v>0.14132316802704545</c:v>
                </c:pt>
                <c:pt idx="47">
                  <c:v>9.9024183847733871E-2</c:v>
                </c:pt>
                <c:pt idx="48">
                  <c:v>0.12216384041211906</c:v>
                </c:pt>
                <c:pt idx="49">
                  <c:v>3.6705570076722607E-2</c:v>
                </c:pt>
                <c:pt idx="50">
                  <c:v>1.4915519026910165E-2</c:v>
                </c:pt>
                <c:pt idx="51">
                  <c:v>-1.528031424357439E-3</c:v>
                </c:pt>
                <c:pt idx="52">
                  <c:v>1.2365619632195299E-2</c:v>
                </c:pt>
                <c:pt idx="53">
                  <c:v>0.12577906007510728</c:v>
                </c:pt>
                <c:pt idx="54">
                  <c:v>4.8648552614812351E-2</c:v>
                </c:pt>
                <c:pt idx="55">
                  <c:v>5.6658474745972937E-2</c:v>
                </c:pt>
                <c:pt idx="56">
                  <c:v>6.9088001663987139E-2</c:v>
                </c:pt>
                <c:pt idx="57">
                  <c:v>5.847203757618611E-2</c:v>
                </c:pt>
                <c:pt idx="58">
                  <c:v>0.23901414681118111</c:v>
                </c:pt>
                <c:pt idx="59">
                  <c:v>-0.1542561681185414</c:v>
                </c:pt>
                <c:pt idx="60">
                  <c:v>-0.18458459529236934</c:v>
                </c:pt>
                <c:pt idx="61">
                  <c:v>8.5547741045098769E-2</c:v>
                </c:pt>
                <c:pt idx="62">
                  <c:v>-0.16507741959953226</c:v>
                </c:pt>
                <c:pt idx="63">
                  <c:v>3.0746927528375292E-2</c:v>
                </c:pt>
                <c:pt idx="64">
                  <c:v>-7.2946268365635655E-2</c:v>
                </c:pt>
                <c:pt idx="65">
                  <c:v>0.12678520919484179</c:v>
                </c:pt>
                <c:pt idx="66">
                  <c:v>0.11072189584640578</c:v>
                </c:pt>
                <c:pt idx="67">
                  <c:v>-0.15072487749426844</c:v>
                </c:pt>
                <c:pt idx="68">
                  <c:v>9.2268583508184881E-3</c:v>
                </c:pt>
                <c:pt idx="69">
                  <c:v>-6.9738287579565947E-2</c:v>
                </c:pt>
                <c:pt idx="70">
                  <c:v>-2.4183686034374704E-2</c:v>
                </c:pt>
                <c:pt idx="71">
                  <c:v>-0.22262401067856286</c:v>
                </c:pt>
                <c:pt idx="72">
                  <c:v>0.17814940946733313</c:v>
                </c:pt>
                <c:pt idx="73">
                  <c:v>6.5581640403279171E-2</c:v>
                </c:pt>
                <c:pt idx="74">
                  <c:v>-0.13674242256440439</c:v>
                </c:pt>
                <c:pt idx="75">
                  <c:v>-0.13052716443290727</c:v>
                </c:pt>
                <c:pt idx="76">
                  <c:v>6.7752084828743508E-2</c:v>
                </c:pt>
                <c:pt idx="77">
                  <c:v>-0.14481245496920508</c:v>
                </c:pt>
                <c:pt idx="78">
                  <c:v>-3.6666351012145933E-3</c:v>
                </c:pt>
                <c:pt idx="79">
                  <c:v>-0.11060540436285554</c:v>
                </c:pt>
                <c:pt idx="80">
                  <c:v>3.4821932018358152E-3</c:v>
                </c:pt>
                <c:pt idx="81">
                  <c:v>9.1694865186750074E-2</c:v>
                </c:pt>
                <c:pt idx="82">
                  <c:v>-4.9223121628515588E-2</c:v>
                </c:pt>
                <c:pt idx="83">
                  <c:v>-5.4551645008108454E-2</c:v>
                </c:pt>
                <c:pt idx="84">
                  <c:v>9.8972707340662047E-2</c:v>
                </c:pt>
                <c:pt idx="85">
                  <c:v>-5.2725782189222227E-2</c:v>
                </c:pt>
                <c:pt idx="86">
                  <c:v>-0.17263317119992841</c:v>
                </c:pt>
                <c:pt idx="87">
                  <c:v>-5.9440755198071529E-2</c:v>
                </c:pt>
                <c:pt idx="88">
                  <c:v>-8.9614255620893743E-2</c:v>
                </c:pt>
                <c:pt idx="89">
                  <c:v>-0.10439404954158181</c:v>
                </c:pt>
                <c:pt idx="90">
                  <c:v>-0.17486568704903699</c:v>
                </c:pt>
                <c:pt idx="91">
                  <c:v>1.2964259538738039E-3</c:v>
                </c:pt>
                <c:pt idx="92">
                  <c:v>-1.3405801604689441E-4</c:v>
                </c:pt>
                <c:pt idx="93">
                  <c:v>9.8716423396430136E-2</c:v>
                </c:pt>
                <c:pt idx="94">
                  <c:v>-0.14410010979067572</c:v>
                </c:pt>
                <c:pt idx="95">
                  <c:v>2.0159856187382016E-2</c:v>
                </c:pt>
                <c:pt idx="96">
                  <c:v>6.4121561842879309E-3</c:v>
                </c:pt>
                <c:pt idx="97">
                  <c:v>-7.4526476090673345E-3</c:v>
                </c:pt>
                <c:pt idx="98">
                  <c:v>4.0282838999144865E-2</c:v>
                </c:pt>
                <c:pt idx="99">
                  <c:v>-0.17351481707753319</c:v>
                </c:pt>
                <c:pt idx="100">
                  <c:v>1.9881130502208882E-2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8-614B-82F4-907BC254C0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GBM!$E$26:$DA$26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-3.8167999940450836E-2</c:v>
                </c:pt>
                <c:pt idx="2">
                  <c:v>0.1058289282456516</c:v>
                </c:pt>
                <c:pt idx="3">
                  <c:v>-4.1580299231288496E-2</c:v>
                </c:pt>
                <c:pt idx="4">
                  <c:v>-0.1472822102387982</c:v>
                </c:pt>
                <c:pt idx="5">
                  <c:v>4.0728484911308954E-2</c:v>
                </c:pt>
                <c:pt idx="6">
                  <c:v>6.6936528618474586E-2</c:v>
                </c:pt>
                <c:pt idx="7">
                  <c:v>-1.6215827271668392E-3</c:v>
                </c:pt>
                <c:pt idx="8">
                  <c:v>-8.8786370103636547E-2</c:v>
                </c:pt>
                <c:pt idx="9">
                  <c:v>-0.15755523793301926</c:v>
                </c:pt>
                <c:pt idx="10">
                  <c:v>2.9148482188110166E-2</c:v>
                </c:pt>
                <c:pt idx="11">
                  <c:v>-2.0547606881740173E-2</c:v>
                </c:pt>
                <c:pt idx="12">
                  <c:v>-0.11401895366935272</c:v>
                </c:pt>
                <c:pt idx="13">
                  <c:v>0.13968139484561382</c:v>
                </c:pt>
                <c:pt idx="14">
                  <c:v>-7.8851064404948212E-2</c:v>
                </c:pt>
                <c:pt idx="15">
                  <c:v>-0.21453668710390908</c:v>
                </c:pt>
                <c:pt idx="16">
                  <c:v>-6.5982739628638404E-2</c:v>
                </c:pt>
                <c:pt idx="17">
                  <c:v>0.12646564943345753</c:v>
                </c:pt>
                <c:pt idx="18">
                  <c:v>-0.16308153474228712</c:v>
                </c:pt>
                <c:pt idx="19">
                  <c:v>-0.15146122656667868</c:v>
                </c:pt>
                <c:pt idx="20">
                  <c:v>-0.13202767389403247</c:v>
                </c:pt>
                <c:pt idx="21">
                  <c:v>1.616902568619942E-2</c:v>
                </c:pt>
                <c:pt idx="22">
                  <c:v>0.12071089768058579</c:v>
                </c:pt>
                <c:pt idx="23">
                  <c:v>-0.1214693540583411</c:v>
                </c:pt>
                <c:pt idx="24">
                  <c:v>-6.2839694442020588E-2</c:v>
                </c:pt>
                <c:pt idx="25">
                  <c:v>0.11418962449619503</c:v>
                </c:pt>
                <c:pt idx="26">
                  <c:v>-0.20885306845402707</c:v>
                </c:pt>
                <c:pt idx="27">
                  <c:v>7.6520656633223327E-2</c:v>
                </c:pt>
                <c:pt idx="28">
                  <c:v>4.9251620020065055E-3</c:v>
                </c:pt>
                <c:pt idx="29">
                  <c:v>-4.6553881318656114E-2</c:v>
                </c:pt>
                <c:pt idx="30">
                  <c:v>-1.2671584045709837E-2</c:v>
                </c:pt>
                <c:pt idx="31">
                  <c:v>7.9758107866615247E-2</c:v>
                </c:pt>
                <c:pt idx="32">
                  <c:v>0.26022022846688087</c:v>
                </c:pt>
                <c:pt idx="33">
                  <c:v>0.13983362445995512</c:v>
                </c:pt>
                <c:pt idx="34">
                  <c:v>9.0320051832174272E-2</c:v>
                </c:pt>
                <c:pt idx="35">
                  <c:v>-0.13196820862391617</c:v>
                </c:pt>
                <c:pt idx="36">
                  <c:v>-0.14942178769133702</c:v>
                </c:pt>
                <c:pt idx="37">
                  <c:v>-0.25371651474056206</c:v>
                </c:pt>
                <c:pt idx="38">
                  <c:v>3.3495853976911037E-2</c:v>
                </c:pt>
                <c:pt idx="39">
                  <c:v>-0.19575398894709786</c:v>
                </c:pt>
                <c:pt idx="40">
                  <c:v>3.5474370232422832E-3</c:v>
                </c:pt>
                <c:pt idx="41">
                  <c:v>-7.1025636818052115E-2</c:v>
                </c:pt>
                <c:pt idx="42">
                  <c:v>4.2819897406767719E-2</c:v>
                </c:pt>
                <c:pt idx="43">
                  <c:v>7.5426218366935555E-2</c:v>
                </c:pt>
                <c:pt idx="44">
                  <c:v>0.21219195231014415</c:v>
                </c:pt>
                <c:pt idx="45">
                  <c:v>-4.1698413651198377E-2</c:v>
                </c:pt>
                <c:pt idx="46">
                  <c:v>0.11181522521013064</c:v>
                </c:pt>
                <c:pt idx="47">
                  <c:v>-9.6136187175090357E-2</c:v>
                </c:pt>
                <c:pt idx="48">
                  <c:v>-2.1711082614148593E-2</c:v>
                </c:pt>
                <c:pt idx="49">
                  <c:v>-6.5919522587868873E-2</c:v>
                </c:pt>
                <c:pt idx="50">
                  <c:v>2.6473873931880304E-2</c:v>
                </c:pt>
                <c:pt idx="51">
                  <c:v>0.24219253410449793</c:v>
                </c:pt>
                <c:pt idx="52">
                  <c:v>4.54512333048901E-2</c:v>
                </c:pt>
                <c:pt idx="53">
                  <c:v>-0.1210816046207885</c:v>
                </c:pt>
                <c:pt idx="54">
                  <c:v>-0.13384767052993371</c:v>
                </c:pt>
                <c:pt idx="55">
                  <c:v>7.3044395380364099E-2</c:v>
                </c:pt>
                <c:pt idx="56">
                  <c:v>5.719116879291733E-2</c:v>
                </c:pt>
                <c:pt idx="57">
                  <c:v>0.16321512919585296</c:v>
                </c:pt>
                <c:pt idx="58">
                  <c:v>9.8730003642659714E-2</c:v>
                </c:pt>
                <c:pt idx="59">
                  <c:v>0.15977337371143285</c:v>
                </c:pt>
                <c:pt idx="60">
                  <c:v>-0.16345881243605287</c:v>
                </c:pt>
                <c:pt idx="61">
                  <c:v>-7.0002230795106818E-3</c:v>
                </c:pt>
                <c:pt idx="62">
                  <c:v>0.18770562193391804</c:v>
                </c:pt>
                <c:pt idx="63">
                  <c:v>9.7682970796249338E-2</c:v>
                </c:pt>
                <c:pt idx="64">
                  <c:v>-4.5353521025585458E-2</c:v>
                </c:pt>
                <c:pt idx="65">
                  <c:v>-4.2019302204738297E-2</c:v>
                </c:pt>
                <c:pt idx="66">
                  <c:v>-0.20865394585633135</c:v>
                </c:pt>
                <c:pt idx="67">
                  <c:v>-1.9975904639183192E-2</c:v>
                </c:pt>
                <c:pt idx="68">
                  <c:v>-1.348878649276459E-2</c:v>
                </c:pt>
                <c:pt idx="69">
                  <c:v>-0.16969727577533814</c:v>
                </c:pt>
                <c:pt idx="70">
                  <c:v>0.16729047817817999</c:v>
                </c:pt>
                <c:pt idx="71">
                  <c:v>0.12642363149913441</c:v>
                </c:pt>
                <c:pt idx="72">
                  <c:v>-2.7744327588069416E-3</c:v>
                </c:pt>
                <c:pt idx="73">
                  <c:v>-1.8404125872372137E-2</c:v>
                </c:pt>
                <c:pt idx="74">
                  <c:v>-3.0359232758132716E-2</c:v>
                </c:pt>
                <c:pt idx="75">
                  <c:v>0.12250088921868114</c:v>
                </c:pt>
                <c:pt idx="76">
                  <c:v>5.8922724376110562E-2</c:v>
                </c:pt>
                <c:pt idx="77">
                  <c:v>-8.3003614165376247E-3</c:v>
                </c:pt>
                <c:pt idx="78">
                  <c:v>-9.1026662853186998E-3</c:v>
                </c:pt>
                <c:pt idx="79">
                  <c:v>-8.9453160694241904E-2</c:v>
                </c:pt>
                <c:pt idx="80">
                  <c:v>7.1911813860513679E-2</c:v>
                </c:pt>
                <c:pt idx="81">
                  <c:v>3.6468217352022624E-2</c:v>
                </c:pt>
                <c:pt idx="82">
                  <c:v>-0.14445141434422415</c:v>
                </c:pt>
                <c:pt idx="83">
                  <c:v>0.27380845796058539</c:v>
                </c:pt>
                <c:pt idx="84">
                  <c:v>3.985003035816214E-2</c:v>
                </c:pt>
                <c:pt idx="85">
                  <c:v>0.10930920536783284</c:v>
                </c:pt>
                <c:pt idx="86">
                  <c:v>6.4065471975476421E-2</c:v>
                </c:pt>
                <c:pt idx="87">
                  <c:v>-8.8830389475938201E-2</c:v>
                </c:pt>
                <c:pt idx="88">
                  <c:v>-2.9536407739610346E-3</c:v>
                </c:pt>
                <c:pt idx="89">
                  <c:v>8.2071905985150684E-2</c:v>
                </c:pt>
                <c:pt idx="90">
                  <c:v>-1.8062774593011657E-2</c:v>
                </c:pt>
                <c:pt idx="91">
                  <c:v>-4.9392918322361534E-2</c:v>
                </c:pt>
                <c:pt idx="92">
                  <c:v>-3.0706138192385591E-2</c:v>
                </c:pt>
                <c:pt idx="93">
                  <c:v>5.955630241832352E-2</c:v>
                </c:pt>
                <c:pt idx="94">
                  <c:v>8.7150042712369827E-2</c:v>
                </c:pt>
                <c:pt idx="95">
                  <c:v>-0.11183677363219309</c:v>
                </c:pt>
                <c:pt idx="96">
                  <c:v>-0.16859524255596636</c:v>
                </c:pt>
                <c:pt idx="97">
                  <c:v>-0.13044182699109791</c:v>
                </c:pt>
                <c:pt idx="98">
                  <c:v>-2.495422555655577E-2</c:v>
                </c:pt>
                <c:pt idx="99">
                  <c:v>1.4583308099863485E-2</c:v>
                </c:pt>
                <c:pt idx="100">
                  <c:v>0.10388335568504499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8-614B-82F4-907BC254C0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GBM!$E$27:$DA$27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8.9361317496132631E-2</c:v>
                </c:pt>
                <c:pt idx="2">
                  <c:v>-3.6181358702000031E-2</c:v>
                </c:pt>
                <c:pt idx="3">
                  <c:v>-0.10461547030076475</c:v>
                </c:pt>
                <c:pt idx="4">
                  <c:v>6.3850562130500586E-3</c:v>
                </c:pt>
                <c:pt idx="5">
                  <c:v>-4.3605368593202326E-2</c:v>
                </c:pt>
                <c:pt idx="6">
                  <c:v>-0.1092689129339573</c:v>
                </c:pt>
                <c:pt idx="7">
                  <c:v>-7.7679188864903922E-2</c:v>
                </c:pt>
                <c:pt idx="8">
                  <c:v>-0.11160208484564127</c:v>
                </c:pt>
                <c:pt idx="9">
                  <c:v>-2.3921513553129136E-3</c:v>
                </c:pt>
                <c:pt idx="10">
                  <c:v>2.239729583559992E-2</c:v>
                </c:pt>
                <c:pt idx="11">
                  <c:v>-0.11736905268208804</c:v>
                </c:pt>
                <c:pt idx="12">
                  <c:v>-6.9638306826120974E-2</c:v>
                </c:pt>
                <c:pt idx="13">
                  <c:v>-8.2538881137290493E-2</c:v>
                </c:pt>
                <c:pt idx="14">
                  <c:v>-6.8369948854145754E-2</c:v>
                </c:pt>
                <c:pt idx="15">
                  <c:v>-4.0606855770174838E-2</c:v>
                </c:pt>
                <c:pt idx="16">
                  <c:v>-2.0442022787924188E-2</c:v>
                </c:pt>
                <c:pt idx="17">
                  <c:v>4.793835181548578E-2</c:v>
                </c:pt>
                <c:pt idx="18">
                  <c:v>2.8996956147060021E-2</c:v>
                </c:pt>
                <c:pt idx="19">
                  <c:v>3.357193915737041E-2</c:v>
                </c:pt>
                <c:pt idx="20">
                  <c:v>-5.871183107226749E-2</c:v>
                </c:pt>
                <c:pt idx="21">
                  <c:v>5.3992930025763691E-2</c:v>
                </c:pt>
                <c:pt idx="22">
                  <c:v>-7.75438983355346E-2</c:v>
                </c:pt>
                <c:pt idx="23">
                  <c:v>-1.090788719009237E-2</c:v>
                </c:pt>
                <c:pt idx="24">
                  <c:v>8.5835401228307379E-2</c:v>
                </c:pt>
                <c:pt idx="25">
                  <c:v>-9.7465140285603546E-2</c:v>
                </c:pt>
                <c:pt idx="26">
                  <c:v>-4.878578117858879E-2</c:v>
                </c:pt>
                <c:pt idx="27">
                  <c:v>6.3877059801890387E-2</c:v>
                </c:pt>
                <c:pt idx="28">
                  <c:v>6.3531529863897936E-3</c:v>
                </c:pt>
                <c:pt idx="29">
                  <c:v>-0.12427056516389988</c:v>
                </c:pt>
                <c:pt idx="30">
                  <c:v>0.18803542334730725</c:v>
                </c:pt>
                <c:pt idx="31">
                  <c:v>0.11793255768893457</c:v>
                </c:pt>
                <c:pt idx="32">
                  <c:v>-0.14358425811732184</c:v>
                </c:pt>
                <c:pt idx="33">
                  <c:v>-9.1024532283036086E-2</c:v>
                </c:pt>
                <c:pt idx="34">
                  <c:v>-0.16582696142920159</c:v>
                </c:pt>
                <c:pt idx="35">
                  <c:v>0.31398928021698147</c:v>
                </c:pt>
                <c:pt idx="36">
                  <c:v>-9.321225230942488E-3</c:v>
                </c:pt>
                <c:pt idx="37">
                  <c:v>-8.1131075792064078E-2</c:v>
                </c:pt>
                <c:pt idx="38">
                  <c:v>-0.17990218601356345</c:v>
                </c:pt>
                <c:pt idx="39">
                  <c:v>-2.9020516574493407E-3</c:v>
                </c:pt>
                <c:pt idx="40">
                  <c:v>1.7780151105162258E-2</c:v>
                </c:pt>
                <c:pt idx="41">
                  <c:v>0.16584763343886733</c:v>
                </c:pt>
                <c:pt idx="42">
                  <c:v>-0.10686581630317996</c:v>
                </c:pt>
                <c:pt idx="43">
                  <c:v>4.6869420499470689E-2</c:v>
                </c:pt>
                <c:pt idx="44">
                  <c:v>0.1003990379149175</c:v>
                </c:pt>
                <c:pt idx="45">
                  <c:v>-6.421710702299209E-2</c:v>
                </c:pt>
                <c:pt idx="46">
                  <c:v>3.974737600014247E-2</c:v>
                </c:pt>
                <c:pt idx="47">
                  <c:v>-5.0782216727496528E-3</c:v>
                </c:pt>
                <c:pt idx="48">
                  <c:v>-1.8714322896862708E-2</c:v>
                </c:pt>
                <c:pt idx="49">
                  <c:v>1.335578089836998E-2</c:v>
                </c:pt>
                <c:pt idx="50">
                  <c:v>6.3667384328628873E-3</c:v>
                </c:pt>
                <c:pt idx="51">
                  <c:v>-3.2226697216612518E-2</c:v>
                </c:pt>
                <c:pt idx="52">
                  <c:v>4.8023136336026784E-2</c:v>
                </c:pt>
                <c:pt idx="53">
                  <c:v>0.11996672811776793</c:v>
                </c:pt>
                <c:pt idx="54">
                  <c:v>-1.7965546875528902E-2</c:v>
                </c:pt>
                <c:pt idx="55">
                  <c:v>4.7538808577426928E-2</c:v>
                </c:pt>
                <c:pt idx="56">
                  <c:v>0.15660517786666436</c:v>
                </c:pt>
                <c:pt idx="57">
                  <c:v>-4.9957152338108102E-2</c:v>
                </c:pt>
                <c:pt idx="58">
                  <c:v>0.13649990138890322</c:v>
                </c:pt>
                <c:pt idx="59">
                  <c:v>3.7372036137434776E-3</c:v>
                </c:pt>
                <c:pt idx="60">
                  <c:v>6.3379164081581785E-2</c:v>
                </c:pt>
                <c:pt idx="61">
                  <c:v>6.1265118837067326E-2</c:v>
                </c:pt>
                <c:pt idx="62">
                  <c:v>6.3197096072381345E-2</c:v>
                </c:pt>
                <c:pt idx="63">
                  <c:v>-2.2120302525910657E-2</c:v>
                </c:pt>
                <c:pt idx="64">
                  <c:v>-5.0092546705728984E-2</c:v>
                </c:pt>
                <c:pt idx="65">
                  <c:v>-3.5927033263611512E-2</c:v>
                </c:pt>
                <c:pt idx="66">
                  <c:v>0.12406414460973965</c:v>
                </c:pt>
                <c:pt idx="67">
                  <c:v>-1.1846701022085539E-2</c:v>
                </c:pt>
                <c:pt idx="68">
                  <c:v>-4.4167471235585141E-2</c:v>
                </c:pt>
                <c:pt idx="69">
                  <c:v>-0.11449887316201049</c:v>
                </c:pt>
                <c:pt idx="70">
                  <c:v>-1.3756911376988014E-2</c:v>
                </c:pt>
                <c:pt idx="71">
                  <c:v>9.3815977053359353E-2</c:v>
                </c:pt>
                <c:pt idx="72">
                  <c:v>5.2342702282257784E-2</c:v>
                </c:pt>
                <c:pt idx="73">
                  <c:v>4.31683012328445E-2</c:v>
                </c:pt>
                <c:pt idx="74">
                  <c:v>-3.6862824221634465E-3</c:v>
                </c:pt>
                <c:pt idx="75">
                  <c:v>0.17625787030015941</c:v>
                </c:pt>
                <c:pt idx="76">
                  <c:v>-0.12237830189023791</c:v>
                </c:pt>
                <c:pt idx="77">
                  <c:v>0.1147057481498116</c:v>
                </c:pt>
                <c:pt idx="78">
                  <c:v>-5.0932566946501084E-2</c:v>
                </c:pt>
                <c:pt idx="79">
                  <c:v>-7.9040781692121309E-2</c:v>
                </c:pt>
                <c:pt idx="80">
                  <c:v>8.910622443323514E-2</c:v>
                </c:pt>
                <c:pt idx="81">
                  <c:v>8.8270069452793271E-3</c:v>
                </c:pt>
                <c:pt idx="82">
                  <c:v>0.16539247866872089</c:v>
                </c:pt>
                <c:pt idx="83">
                  <c:v>-7.834422212291757E-2</c:v>
                </c:pt>
                <c:pt idx="84">
                  <c:v>-0.12824395787968068</c:v>
                </c:pt>
                <c:pt idx="85">
                  <c:v>5.1623814333138889E-2</c:v>
                </c:pt>
                <c:pt idx="86">
                  <c:v>-3.9821393404397672E-2</c:v>
                </c:pt>
                <c:pt idx="87">
                  <c:v>-0.13442092427270458</c:v>
                </c:pt>
                <c:pt idx="88">
                  <c:v>-6.2138742147018859E-2</c:v>
                </c:pt>
                <c:pt idx="89">
                  <c:v>7.1706047736536119E-2</c:v>
                </c:pt>
                <c:pt idx="90">
                  <c:v>-0.10298493590932048</c:v>
                </c:pt>
                <c:pt idx="91">
                  <c:v>-2.8522750707409061E-2</c:v>
                </c:pt>
                <c:pt idx="92">
                  <c:v>7.9898498057566686E-2</c:v>
                </c:pt>
                <c:pt idx="93">
                  <c:v>-6.2932715027261624E-2</c:v>
                </c:pt>
                <c:pt idx="94">
                  <c:v>-7.6493534035276131E-2</c:v>
                </c:pt>
                <c:pt idx="95">
                  <c:v>-0.11770885373280082</c:v>
                </c:pt>
                <c:pt idx="96">
                  <c:v>0.10120473769234957</c:v>
                </c:pt>
                <c:pt idx="97">
                  <c:v>6.0451765366447287E-2</c:v>
                </c:pt>
                <c:pt idx="98">
                  <c:v>-8.9588061669993082E-3</c:v>
                </c:pt>
                <c:pt idx="99">
                  <c:v>1.7984471375019757E-2</c:v>
                </c:pt>
                <c:pt idx="100">
                  <c:v>-5.0528087666791857E-2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8-614B-82F4-907BC254C0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GBM!$E$28:$DA$28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-5.1843710450254668E-2</c:v>
                </c:pt>
                <c:pt idx="2">
                  <c:v>5.8407670501121445E-2</c:v>
                </c:pt>
                <c:pt idx="3">
                  <c:v>-2.0524733812368114E-2</c:v>
                </c:pt>
                <c:pt idx="4">
                  <c:v>1.4380570858754438E-2</c:v>
                </c:pt>
                <c:pt idx="5">
                  <c:v>-0.16207151703479861</c:v>
                </c:pt>
                <c:pt idx="6">
                  <c:v>3.9659796521209004E-3</c:v>
                </c:pt>
                <c:pt idx="7">
                  <c:v>-5.7912350834596685E-2</c:v>
                </c:pt>
                <c:pt idx="8">
                  <c:v>-0.17132384753218366</c:v>
                </c:pt>
                <c:pt idx="9">
                  <c:v>1.6861199565500827E-2</c:v>
                </c:pt>
                <c:pt idx="10">
                  <c:v>3.0204344731646827E-2</c:v>
                </c:pt>
                <c:pt idx="11">
                  <c:v>8.2276934588249459E-2</c:v>
                </c:pt>
                <c:pt idx="12">
                  <c:v>-6.7924042781915023E-2</c:v>
                </c:pt>
                <c:pt idx="13">
                  <c:v>7.2309076152982807E-2</c:v>
                </c:pt>
                <c:pt idx="14">
                  <c:v>-0.18116442750711217</c:v>
                </c:pt>
                <c:pt idx="15">
                  <c:v>3.2100370691284019E-2</c:v>
                </c:pt>
                <c:pt idx="16">
                  <c:v>0.12967990955737038</c:v>
                </c:pt>
                <c:pt idx="17">
                  <c:v>0.12275570673544745</c:v>
                </c:pt>
                <c:pt idx="18">
                  <c:v>0.1066585841942088</c:v>
                </c:pt>
                <c:pt idx="19">
                  <c:v>4.0710602733045602E-2</c:v>
                </c:pt>
                <c:pt idx="20">
                  <c:v>-7.6533021352243463E-2</c:v>
                </c:pt>
                <c:pt idx="21">
                  <c:v>-6.6838931501800647E-2</c:v>
                </c:pt>
                <c:pt idx="22">
                  <c:v>-8.1177698662583231E-2</c:v>
                </c:pt>
                <c:pt idx="23">
                  <c:v>-0.13478213741741987</c:v>
                </c:pt>
                <c:pt idx="24">
                  <c:v>-0.149294686950046</c:v>
                </c:pt>
                <c:pt idx="25">
                  <c:v>-3.4790725791107209E-2</c:v>
                </c:pt>
                <c:pt idx="26">
                  <c:v>-6.8376991972586232E-2</c:v>
                </c:pt>
                <c:pt idx="27">
                  <c:v>-1.2573579353753484E-2</c:v>
                </c:pt>
                <c:pt idx="28">
                  <c:v>4.646274177613029E-3</c:v>
                </c:pt>
                <c:pt idx="29">
                  <c:v>-6.7684377685355027E-2</c:v>
                </c:pt>
                <c:pt idx="30">
                  <c:v>0.16807532457167859</c:v>
                </c:pt>
                <c:pt idx="31">
                  <c:v>-9.3135433205265086E-2</c:v>
                </c:pt>
                <c:pt idx="32">
                  <c:v>9.9995946083470025E-2</c:v>
                </c:pt>
                <c:pt idx="33">
                  <c:v>0.10038771452575174</c:v>
                </c:pt>
                <c:pt idx="34">
                  <c:v>4.587134777808732E-3</c:v>
                </c:pt>
                <c:pt idx="35">
                  <c:v>3.9426050485347391E-2</c:v>
                </c:pt>
                <c:pt idx="36">
                  <c:v>-1.6128391259772359E-2</c:v>
                </c:pt>
                <c:pt idx="37">
                  <c:v>-0.12995691461188952</c:v>
                </c:pt>
                <c:pt idx="38">
                  <c:v>-7.4972192706174764E-2</c:v>
                </c:pt>
                <c:pt idx="39">
                  <c:v>-0.26375591212102395</c:v>
                </c:pt>
                <c:pt idx="40">
                  <c:v>3.1089502819006267E-2</c:v>
                </c:pt>
                <c:pt idx="41">
                  <c:v>-1.9621290470334018E-2</c:v>
                </c:pt>
                <c:pt idx="42">
                  <c:v>7.3463342748164615E-2</c:v>
                </c:pt>
                <c:pt idx="43">
                  <c:v>0.10926069535781685</c:v>
                </c:pt>
                <c:pt idx="44">
                  <c:v>1.4690244926137684E-2</c:v>
                </c:pt>
                <c:pt idx="45">
                  <c:v>-2.1401337358011228E-2</c:v>
                </c:pt>
                <c:pt idx="46">
                  <c:v>0.13892533417010264</c:v>
                </c:pt>
                <c:pt idx="47">
                  <c:v>-6.5078378181080421E-2</c:v>
                </c:pt>
                <c:pt idx="48">
                  <c:v>-4.4467271332043388E-2</c:v>
                </c:pt>
                <c:pt idx="49">
                  <c:v>3.919457165995506E-2</c:v>
                </c:pt>
                <c:pt idx="50">
                  <c:v>-4.995565422753475E-3</c:v>
                </c:pt>
                <c:pt idx="51">
                  <c:v>-4.8078533188423728E-2</c:v>
                </c:pt>
                <c:pt idx="52">
                  <c:v>0.10089765402687484</c:v>
                </c:pt>
                <c:pt idx="53">
                  <c:v>-4.3653308718853449E-3</c:v>
                </c:pt>
                <c:pt idx="54">
                  <c:v>9.5674945255347338E-2</c:v>
                </c:pt>
                <c:pt idx="55">
                  <c:v>-5.5080692215385377E-2</c:v>
                </c:pt>
                <c:pt idx="56">
                  <c:v>-3.8701140972028057E-2</c:v>
                </c:pt>
                <c:pt idx="57">
                  <c:v>-2.2582108732134478E-2</c:v>
                </c:pt>
                <c:pt idx="58">
                  <c:v>4.076011141879836E-3</c:v>
                </c:pt>
                <c:pt idx="59">
                  <c:v>0.10169833782484257</c:v>
                </c:pt>
                <c:pt idx="60">
                  <c:v>7.4177218048755642E-2</c:v>
                </c:pt>
                <c:pt idx="61">
                  <c:v>-0.12390505808750203</c:v>
                </c:pt>
                <c:pt idx="62">
                  <c:v>2.0236221472894136E-2</c:v>
                </c:pt>
                <c:pt idx="63">
                  <c:v>0.26903609430872089</c:v>
                </c:pt>
                <c:pt idx="64">
                  <c:v>-6.3670935721098654E-3</c:v>
                </c:pt>
                <c:pt idx="65">
                  <c:v>-0.14263320359903683</c:v>
                </c:pt>
                <c:pt idx="66">
                  <c:v>0.16900610161586982</c:v>
                </c:pt>
                <c:pt idx="67">
                  <c:v>-3.7509029279212597E-2</c:v>
                </c:pt>
                <c:pt idx="68">
                  <c:v>-3.8199151593469344E-2</c:v>
                </c:pt>
                <c:pt idx="69">
                  <c:v>-0.22584059205912693</c:v>
                </c:pt>
                <c:pt idx="70">
                  <c:v>-7.135558187702537E-2</c:v>
                </c:pt>
                <c:pt idx="71">
                  <c:v>3.3247512351324768E-2</c:v>
                </c:pt>
                <c:pt idx="72">
                  <c:v>-0.16968199154249619</c:v>
                </c:pt>
                <c:pt idx="73">
                  <c:v>0.13602752124444525</c:v>
                </c:pt>
                <c:pt idx="74">
                  <c:v>9.700267294759192E-2</c:v>
                </c:pt>
                <c:pt idx="75">
                  <c:v>0.16843955061679994</c:v>
                </c:pt>
                <c:pt idx="76">
                  <c:v>7.4963397549418415E-2</c:v>
                </c:pt>
                <c:pt idx="77">
                  <c:v>7.9435649324970853E-2</c:v>
                </c:pt>
                <c:pt idx="78">
                  <c:v>-2.6692619416087277E-2</c:v>
                </c:pt>
                <c:pt idx="79">
                  <c:v>3.2291628560075884E-2</c:v>
                </c:pt>
                <c:pt idx="80">
                  <c:v>4.140301521051469E-2</c:v>
                </c:pt>
                <c:pt idx="81">
                  <c:v>-2.1614354879780886E-2</c:v>
                </c:pt>
                <c:pt idx="82">
                  <c:v>-1.0780622041484028E-2</c:v>
                </c:pt>
                <c:pt idx="83">
                  <c:v>1.2921678494185336E-2</c:v>
                </c:pt>
                <c:pt idx="84">
                  <c:v>-7.6412283031073946E-2</c:v>
                </c:pt>
                <c:pt idx="85">
                  <c:v>-5.7441911379224553E-2</c:v>
                </c:pt>
                <c:pt idx="86">
                  <c:v>7.8607548848394077E-2</c:v>
                </c:pt>
                <c:pt idx="87">
                  <c:v>3.7303268228781043E-2</c:v>
                </c:pt>
                <c:pt idx="88">
                  <c:v>-0.10706738484578325</c:v>
                </c:pt>
                <c:pt idx="89">
                  <c:v>-2.1533660541175215E-2</c:v>
                </c:pt>
                <c:pt idx="90">
                  <c:v>-1.7683773659142874E-3</c:v>
                </c:pt>
                <c:pt idx="91">
                  <c:v>-8.8097140936881313E-2</c:v>
                </c:pt>
                <c:pt idx="92">
                  <c:v>4.2607168284573326E-3</c:v>
                </c:pt>
                <c:pt idx="93">
                  <c:v>0.12846969638932834</c:v>
                </c:pt>
                <c:pt idx="94">
                  <c:v>-2.7166808316965545E-3</c:v>
                </c:pt>
                <c:pt idx="95">
                  <c:v>-8.3478908600185531E-2</c:v>
                </c:pt>
                <c:pt idx="96">
                  <c:v>-0.1370628716060393</c:v>
                </c:pt>
                <c:pt idx="97">
                  <c:v>0.12332619437835966</c:v>
                </c:pt>
                <c:pt idx="98">
                  <c:v>-0.10924503517456036</c:v>
                </c:pt>
                <c:pt idx="99">
                  <c:v>-8.4483818691178172E-2</c:v>
                </c:pt>
                <c:pt idx="100">
                  <c:v>4.8249806292245845E-2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C8-614B-82F4-907BC254C0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GBM!$E$29:$DA$29</c:f>
              <c:numCache>
                <c:formatCode>0.000000</c:formatCode>
                <c:ptCount val="101"/>
                <c:pt idx="0" formatCode="General">
                  <c:v>0</c:v>
                </c:pt>
                <c:pt idx="1">
                  <c:v>-6.6914962528562452E-2</c:v>
                </c:pt>
                <c:pt idx="2">
                  <c:v>-2.5850536251838908E-2</c:v>
                </c:pt>
                <c:pt idx="3">
                  <c:v>-4.0879054485956169E-2</c:v>
                </c:pt>
                <c:pt idx="4">
                  <c:v>-7.0360984975281024E-2</c:v>
                </c:pt>
                <c:pt idx="5">
                  <c:v>0.13790412813287309</c:v>
                </c:pt>
                <c:pt idx="6">
                  <c:v>-5.3482126989865736E-2</c:v>
                </c:pt>
                <c:pt idx="7">
                  <c:v>0.15419757892876618</c:v>
                </c:pt>
                <c:pt idx="8">
                  <c:v>0.15108581341964433</c:v>
                </c:pt>
                <c:pt idx="9">
                  <c:v>-0.12256662011160545</c:v>
                </c:pt>
                <c:pt idx="10">
                  <c:v>-5.0110371570653317E-2</c:v>
                </c:pt>
                <c:pt idx="11">
                  <c:v>5.5378771329615252E-2</c:v>
                </c:pt>
                <c:pt idx="12">
                  <c:v>4.2102420704111928E-3</c:v>
                </c:pt>
                <c:pt idx="13">
                  <c:v>-5.0262316309943239E-2</c:v>
                </c:pt>
                <c:pt idx="14">
                  <c:v>3.6830134184528664E-2</c:v>
                </c:pt>
                <c:pt idx="15">
                  <c:v>5.9317393161241197E-2</c:v>
                </c:pt>
                <c:pt idx="16">
                  <c:v>-4.4205932236009882E-2</c:v>
                </c:pt>
                <c:pt idx="17">
                  <c:v>-4.1525959033230836E-2</c:v>
                </c:pt>
                <c:pt idx="18">
                  <c:v>-6.6197013495783927E-2</c:v>
                </c:pt>
                <c:pt idx="19">
                  <c:v>6.0300382796957389E-2</c:v>
                </c:pt>
                <c:pt idx="20">
                  <c:v>2.3359532782452175E-2</c:v>
                </c:pt>
                <c:pt idx="21">
                  <c:v>-7.8394998871160707E-2</c:v>
                </c:pt>
                <c:pt idx="22">
                  <c:v>0.20775235519632929</c:v>
                </c:pt>
                <c:pt idx="23">
                  <c:v>3.6823536179812037E-2</c:v>
                </c:pt>
                <c:pt idx="24">
                  <c:v>8.3319579948521405E-2</c:v>
                </c:pt>
                <c:pt idx="25">
                  <c:v>1.9143281676708111E-2</c:v>
                </c:pt>
                <c:pt idx="26">
                  <c:v>-8.9574441015929387E-2</c:v>
                </c:pt>
                <c:pt idx="27">
                  <c:v>-2.4136002981521128E-2</c:v>
                </c:pt>
                <c:pt idx="28">
                  <c:v>6.2644022890772796E-2</c:v>
                </c:pt>
                <c:pt idx="29">
                  <c:v>-9.8845081033391846E-2</c:v>
                </c:pt>
                <c:pt idx="30">
                  <c:v>-5.1925139595254036E-2</c:v>
                </c:pt>
                <c:pt idx="31">
                  <c:v>-5.1588300273556091E-2</c:v>
                </c:pt>
                <c:pt idx="32">
                  <c:v>5.6111893698578719E-2</c:v>
                </c:pt>
                <c:pt idx="33">
                  <c:v>8.3307941268831592E-2</c:v>
                </c:pt>
                <c:pt idx="34">
                  <c:v>0.12777939651865602</c:v>
                </c:pt>
                <c:pt idx="35">
                  <c:v>7.1284782887398007E-2</c:v>
                </c:pt>
                <c:pt idx="36">
                  <c:v>1.9775279185779281E-2</c:v>
                </c:pt>
                <c:pt idx="37">
                  <c:v>-0.13398669092355664</c:v>
                </c:pt>
                <c:pt idx="38">
                  <c:v>0.1385605012520095</c:v>
                </c:pt>
                <c:pt idx="39">
                  <c:v>-0.16367445489987037</c:v>
                </c:pt>
                <c:pt idx="40">
                  <c:v>-0.17143116825229038</c:v>
                </c:pt>
                <c:pt idx="41">
                  <c:v>2.3610016141623336E-2</c:v>
                </c:pt>
                <c:pt idx="42">
                  <c:v>-3.6965977274194317E-2</c:v>
                </c:pt>
                <c:pt idx="43">
                  <c:v>7.6302007180775899E-2</c:v>
                </c:pt>
                <c:pt idx="44">
                  <c:v>0.1175708254227351</c:v>
                </c:pt>
                <c:pt idx="45">
                  <c:v>6.6009490362587589E-2</c:v>
                </c:pt>
                <c:pt idx="46">
                  <c:v>-0.15792765980754783</c:v>
                </c:pt>
                <c:pt idx="47">
                  <c:v>1.3992858345519789E-2</c:v>
                </c:pt>
                <c:pt idx="48">
                  <c:v>-4.1711297912813E-2</c:v>
                </c:pt>
                <c:pt idx="49">
                  <c:v>2.2056345404532482E-2</c:v>
                </c:pt>
                <c:pt idx="50">
                  <c:v>6.1666112597404101E-2</c:v>
                </c:pt>
                <c:pt idx="51">
                  <c:v>-0.12929164121944492</c:v>
                </c:pt>
                <c:pt idx="52">
                  <c:v>-9.5230417066270914E-3</c:v>
                </c:pt>
                <c:pt idx="53">
                  <c:v>-0.1023317041386044</c:v>
                </c:pt>
                <c:pt idx="54">
                  <c:v>-3.6562540648284896E-2</c:v>
                </c:pt>
                <c:pt idx="55">
                  <c:v>-0.14846258456108993</c:v>
                </c:pt>
                <c:pt idx="56">
                  <c:v>-0.20509368756789959</c:v>
                </c:pt>
                <c:pt idx="57">
                  <c:v>0.21554120570366606</c:v>
                </c:pt>
                <c:pt idx="58">
                  <c:v>0.32113868476194102</c:v>
                </c:pt>
                <c:pt idx="59">
                  <c:v>-0.11085555596154278</c:v>
                </c:pt>
                <c:pt idx="60">
                  <c:v>2.7344305968857043E-2</c:v>
                </c:pt>
                <c:pt idx="61">
                  <c:v>-4.8846879915980565E-2</c:v>
                </c:pt>
                <c:pt idx="62">
                  <c:v>7.5633446379722163E-2</c:v>
                </c:pt>
                <c:pt idx="63">
                  <c:v>-6.2061078089905075E-2</c:v>
                </c:pt>
                <c:pt idx="64">
                  <c:v>-0.10113918667546436</c:v>
                </c:pt>
                <c:pt idx="65">
                  <c:v>-0.11465867569177797</c:v>
                </c:pt>
                <c:pt idx="66">
                  <c:v>-3.1417237371562788E-2</c:v>
                </c:pt>
                <c:pt idx="67">
                  <c:v>3.8522348319247279E-2</c:v>
                </c:pt>
                <c:pt idx="68">
                  <c:v>-1.8500947798293851E-2</c:v>
                </c:pt>
                <c:pt idx="69">
                  <c:v>3.0355580451369171E-2</c:v>
                </c:pt>
                <c:pt idx="70">
                  <c:v>2.1512094091874864E-2</c:v>
                </c:pt>
                <c:pt idx="71">
                  <c:v>-3.0325640502384194E-2</c:v>
                </c:pt>
                <c:pt idx="72">
                  <c:v>-5.8887939980230022E-2</c:v>
                </c:pt>
                <c:pt idx="73">
                  <c:v>3.9905741665325928E-2</c:v>
                </c:pt>
                <c:pt idx="74">
                  <c:v>9.3710507552579453E-2</c:v>
                </c:pt>
                <c:pt idx="75">
                  <c:v>2.7235099632070658E-2</c:v>
                </c:pt>
                <c:pt idx="76">
                  <c:v>-5.7999194448432094E-2</c:v>
                </c:pt>
                <c:pt idx="77">
                  <c:v>-5.442557841073753E-2</c:v>
                </c:pt>
                <c:pt idx="78">
                  <c:v>-0.11429980232610248</c:v>
                </c:pt>
                <c:pt idx="79">
                  <c:v>-6.8575087322878092E-2</c:v>
                </c:pt>
                <c:pt idx="80">
                  <c:v>-1.3548217681806788E-2</c:v>
                </c:pt>
                <c:pt idx="81">
                  <c:v>2.991853680305678E-2</c:v>
                </c:pt>
                <c:pt idx="82">
                  <c:v>-3.5336505223939357E-2</c:v>
                </c:pt>
                <c:pt idx="83">
                  <c:v>7.0934984819428767E-2</c:v>
                </c:pt>
                <c:pt idx="84">
                  <c:v>-0.10623326374539394</c:v>
                </c:pt>
                <c:pt idx="85">
                  <c:v>2.7792332578042173E-2</c:v>
                </c:pt>
                <c:pt idx="86">
                  <c:v>-0.34134496566095468</c:v>
                </c:pt>
                <c:pt idx="87">
                  <c:v>-0.17224721755107844</c:v>
                </c:pt>
                <c:pt idx="88">
                  <c:v>-2.8117750055930358E-2</c:v>
                </c:pt>
                <c:pt idx="89">
                  <c:v>-8.1191869566039881E-2</c:v>
                </c:pt>
                <c:pt idx="90">
                  <c:v>0.20717296642046903</c:v>
                </c:pt>
                <c:pt idx="91">
                  <c:v>9.638317848987793E-2</c:v>
                </c:pt>
                <c:pt idx="92">
                  <c:v>-3.3556720666830596E-2</c:v>
                </c:pt>
                <c:pt idx="93">
                  <c:v>8.8644005179348631E-2</c:v>
                </c:pt>
                <c:pt idx="94">
                  <c:v>-2.3691358747450268E-2</c:v>
                </c:pt>
                <c:pt idx="95">
                  <c:v>-0.18730906962680677</c:v>
                </c:pt>
                <c:pt idx="96">
                  <c:v>-3.5113322610783697E-2</c:v>
                </c:pt>
                <c:pt idx="97">
                  <c:v>5.8991419170998205E-2</c:v>
                </c:pt>
                <c:pt idx="98">
                  <c:v>-9.4490516401454561E-2</c:v>
                </c:pt>
                <c:pt idx="99">
                  <c:v>4.478000454648233E-2</c:v>
                </c:pt>
                <c:pt idx="100">
                  <c:v>8.5720566862655931E-2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C8-614B-82F4-907BC254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36240"/>
        <c:axId val="655858080"/>
      </c:lineChart>
      <c:catAx>
        <c:axId val="71433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55858080"/>
        <c:crosses val="autoZero"/>
        <c:auto val="1"/>
        <c:lblAlgn val="ctr"/>
        <c:lblOffset val="100"/>
        <c:noMultiLvlLbl val="0"/>
      </c:catAx>
      <c:valAx>
        <c:axId val="6558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3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GBM!$E$34:$DA$34</c:f>
              <c:numCache>
                <c:formatCode>General</c:formatCode>
                <c:ptCount val="101"/>
                <c:pt idx="0">
                  <c:v>124.800003</c:v>
                </c:pt>
                <c:pt idx="1">
                  <c:v>124.80899491492927</c:v>
                </c:pt>
                <c:pt idx="2">
                  <c:v>123.63894510444031</c:v>
                </c:pt>
                <c:pt idx="3">
                  <c:v>122.34144510082059</c:v>
                </c:pt>
                <c:pt idx="4">
                  <c:v>121.16144130998623</c:v>
                </c:pt>
                <c:pt idx="5">
                  <c:v>122.9397864685952</c:v>
                </c:pt>
                <c:pt idx="6">
                  <c:v>123.2397476955786</c:v>
                </c:pt>
                <c:pt idx="7">
                  <c:v>124.29567950430264</c:v>
                </c:pt>
                <c:pt idx="8">
                  <c:v>123.07184261800512</c:v>
                </c:pt>
                <c:pt idx="9">
                  <c:v>121.61852104885126</c:v>
                </c:pt>
                <c:pt idx="10">
                  <c:v>121.31484041530305</c:v>
                </c:pt>
                <c:pt idx="11">
                  <c:v>122.62814893757141</c:v>
                </c:pt>
                <c:pt idx="12">
                  <c:v>119.39238638632352</c:v>
                </c:pt>
                <c:pt idx="13">
                  <c:v>118.25934148842521</c:v>
                </c:pt>
                <c:pt idx="14">
                  <c:v>119.81131051486125</c:v>
                </c:pt>
                <c:pt idx="15">
                  <c:v>120.48851097331706</c:v>
                </c:pt>
                <c:pt idx="16">
                  <c:v>121.26144858596224</c:v>
                </c:pt>
                <c:pt idx="17">
                  <c:v>122.29131438025226</c:v>
                </c:pt>
                <c:pt idx="18">
                  <c:v>124.91641214824301</c:v>
                </c:pt>
                <c:pt idx="19">
                  <c:v>124.62608935508263</c:v>
                </c:pt>
                <c:pt idx="20">
                  <c:v>125.49968860187626</c:v>
                </c:pt>
                <c:pt idx="21">
                  <c:v>126.0516685542342</c:v>
                </c:pt>
                <c:pt idx="22">
                  <c:v>125.14545809384431</c:v>
                </c:pt>
                <c:pt idx="23">
                  <c:v>125.96600676393419</c:v>
                </c:pt>
                <c:pt idx="24">
                  <c:v>127.53368843122789</c:v>
                </c:pt>
                <c:pt idx="25">
                  <c:v>127.24227983387476</c:v>
                </c:pt>
                <c:pt idx="26">
                  <c:v>125.54185765988257</c:v>
                </c:pt>
                <c:pt idx="27">
                  <c:v>125.56107005562687</c:v>
                </c:pt>
                <c:pt idx="28">
                  <c:v>125.85896647001334</c:v>
                </c:pt>
                <c:pt idx="29">
                  <c:v>125.56315886812942</c:v>
                </c:pt>
                <c:pt idx="30">
                  <c:v>126.25513191593981</c:v>
                </c:pt>
                <c:pt idx="31">
                  <c:v>127.69614670690588</c:v>
                </c:pt>
                <c:pt idx="32">
                  <c:v>127.55233640197311</c:v>
                </c:pt>
                <c:pt idx="33">
                  <c:v>126.97487079883865</c:v>
                </c:pt>
                <c:pt idx="34">
                  <c:v>127.03582338210732</c:v>
                </c:pt>
                <c:pt idx="35">
                  <c:v>126.69183378100745</c:v>
                </c:pt>
                <c:pt idx="36">
                  <c:v>128.73658912078909</c:v>
                </c:pt>
                <c:pt idx="37">
                  <c:v>128.86774173784724</c:v>
                </c:pt>
                <c:pt idx="38">
                  <c:v>129.70269689719734</c:v>
                </c:pt>
                <c:pt idx="39">
                  <c:v>131.31690960506589</c:v>
                </c:pt>
                <c:pt idx="40">
                  <c:v>130.95017228536875</c:v>
                </c:pt>
                <c:pt idx="41">
                  <c:v>131.61795746774288</c:v>
                </c:pt>
                <c:pt idx="42">
                  <c:v>129.63161538947685</c:v>
                </c:pt>
                <c:pt idx="43">
                  <c:v>129.27352779402102</c:v>
                </c:pt>
                <c:pt idx="44">
                  <c:v>129.04684089263412</c:v>
                </c:pt>
                <c:pt idx="45">
                  <c:v>129.81622191311789</c:v>
                </c:pt>
                <c:pt idx="46">
                  <c:v>132.11684527261122</c:v>
                </c:pt>
                <c:pt idx="47">
                  <c:v>129.25361506448675</c:v>
                </c:pt>
                <c:pt idx="48">
                  <c:v>129.2362821799118</c:v>
                </c:pt>
                <c:pt idx="49">
                  <c:v>130.13756372150118</c:v>
                </c:pt>
                <c:pt idx="50">
                  <c:v>130.40013049371115</c:v>
                </c:pt>
                <c:pt idx="51">
                  <c:v>128.27404261978191</c:v>
                </c:pt>
                <c:pt idx="52">
                  <c:v>126.66251373605323</c:v>
                </c:pt>
                <c:pt idx="53">
                  <c:v>126.08570047170637</c:v>
                </c:pt>
                <c:pt idx="54">
                  <c:v>125.41069017969038</c:v>
                </c:pt>
                <c:pt idx="55">
                  <c:v>126.14542320248027</c:v>
                </c:pt>
                <c:pt idx="56">
                  <c:v>125.042231593094</c:v>
                </c:pt>
                <c:pt idx="57">
                  <c:v>125.97845611238951</c:v>
                </c:pt>
                <c:pt idx="58">
                  <c:v>127.1296535984977</c:v>
                </c:pt>
                <c:pt idx="59">
                  <c:v>125.93482213391545</c:v>
                </c:pt>
                <c:pt idx="60">
                  <c:v>123.89852083576537</c:v>
                </c:pt>
                <c:pt idx="61">
                  <c:v>124.53178591067042</c:v>
                </c:pt>
                <c:pt idx="62">
                  <c:v>127.48681153839132</c:v>
                </c:pt>
                <c:pt idx="63">
                  <c:v>126.83333445875256</c:v>
                </c:pt>
                <c:pt idx="64">
                  <c:v>127.25928975904745</c:v>
                </c:pt>
                <c:pt idx="65">
                  <c:v>124.62334263766409</c:v>
                </c:pt>
                <c:pt idx="66">
                  <c:v>123.91947409532335</c:v>
                </c:pt>
                <c:pt idx="67">
                  <c:v>124.08936759352761</c:v>
                </c:pt>
                <c:pt idx="68">
                  <c:v>122.41832761800855</c:v>
                </c:pt>
                <c:pt idx="69">
                  <c:v>122.1054470443602</c:v>
                </c:pt>
                <c:pt idx="70">
                  <c:v>121.36298603275441</c:v>
                </c:pt>
                <c:pt idx="71">
                  <c:v>121.09294585458657</c:v>
                </c:pt>
                <c:pt idx="72">
                  <c:v>121.74417134897374</c:v>
                </c:pt>
                <c:pt idx="73">
                  <c:v>120.56570475288115</c:v>
                </c:pt>
                <c:pt idx="74">
                  <c:v>122.39139976265349</c:v>
                </c:pt>
                <c:pt idx="75">
                  <c:v>120.55499618334197</c:v>
                </c:pt>
                <c:pt idx="76">
                  <c:v>121.00827077166777</c:v>
                </c:pt>
                <c:pt idx="77">
                  <c:v>119.37043307277008</c:v>
                </c:pt>
                <c:pt idx="78">
                  <c:v>119.36735721907228</c:v>
                </c:pt>
                <c:pt idx="79">
                  <c:v>119.14430953647903</c:v>
                </c:pt>
                <c:pt idx="80">
                  <c:v>117.28208367935086</c:v>
                </c:pt>
                <c:pt idx="81">
                  <c:v>117.968280150204</c:v>
                </c:pt>
                <c:pt idx="82">
                  <c:v>116.65323106955263</c:v>
                </c:pt>
                <c:pt idx="83">
                  <c:v>117.20032129870275</c:v>
                </c:pt>
                <c:pt idx="84">
                  <c:v>118.67279288001002</c:v>
                </c:pt>
                <c:pt idx="85">
                  <c:v>118.20910355742829</c:v>
                </c:pt>
                <c:pt idx="86">
                  <c:v>119.4008958362808</c:v>
                </c:pt>
                <c:pt idx="87">
                  <c:v>119.62746638888102</c:v>
                </c:pt>
                <c:pt idx="88">
                  <c:v>121.29843042192482</c:v>
                </c:pt>
                <c:pt idx="89">
                  <c:v>121.38430291744</c:v>
                </c:pt>
                <c:pt idx="90">
                  <c:v>119.82186411002922</c:v>
                </c:pt>
                <c:pt idx="91">
                  <c:v>120.23911536601018</c:v>
                </c:pt>
                <c:pt idx="92">
                  <c:v>119.21526710288596</c:v>
                </c:pt>
                <c:pt idx="93">
                  <c:v>117.32778116821653</c:v>
                </c:pt>
                <c:pt idx="94">
                  <c:v>115.64840684700728</c:v>
                </c:pt>
                <c:pt idx="95">
                  <c:v>116.09125377063317</c:v>
                </c:pt>
                <c:pt idx="96">
                  <c:v>116.36424851752841</c:v>
                </c:pt>
                <c:pt idx="97">
                  <c:v>115.45608209209782</c:v>
                </c:pt>
                <c:pt idx="98">
                  <c:v>115.60126697643327</c:v>
                </c:pt>
                <c:pt idx="99">
                  <c:v>112.81453684308107</c:v>
                </c:pt>
                <c:pt idx="100">
                  <c:v>109.23833862875276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04B-8BB3-C4DCAB1DD0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GBM!$E$35:$DA$35</c:f>
              <c:numCache>
                <c:formatCode>General</c:formatCode>
                <c:ptCount val="101"/>
                <c:pt idx="0">
                  <c:v>124.800003</c:v>
                </c:pt>
                <c:pt idx="1">
                  <c:v>125.26932163965868</c:v>
                </c:pt>
                <c:pt idx="2">
                  <c:v>125.33106238477485</c:v>
                </c:pt>
                <c:pt idx="3">
                  <c:v>128.827544692044</c:v>
                </c:pt>
                <c:pt idx="4">
                  <c:v>131.8431589000314</c:v>
                </c:pt>
                <c:pt idx="5">
                  <c:v>131.27265577254573</c:v>
                </c:pt>
                <c:pt idx="6">
                  <c:v>130.05117512442149</c:v>
                </c:pt>
                <c:pt idx="7">
                  <c:v>129.06892233435329</c:v>
                </c:pt>
                <c:pt idx="8">
                  <c:v>129.9701017378313</c:v>
                </c:pt>
                <c:pt idx="9">
                  <c:v>126.55151182036452</c:v>
                </c:pt>
                <c:pt idx="10">
                  <c:v>125.64369454033778</c:v>
                </c:pt>
                <c:pt idx="11">
                  <c:v>125.872082743582</c:v>
                </c:pt>
                <c:pt idx="12">
                  <c:v>126.68608656019506</c:v>
                </c:pt>
                <c:pt idx="13">
                  <c:v>126.05504752928519</c:v>
                </c:pt>
                <c:pt idx="14">
                  <c:v>124.75649200608038</c:v>
                </c:pt>
                <c:pt idx="15">
                  <c:v>125.07480568553385</c:v>
                </c:pt>
                <c:pt idx="16">
                  <c:v>125.21665834328594</c:v>
                </c:pt>
                <c:pt idx="17">
                  <c:v>126.42302266703472</c:v>
                </c:pt>
                <c:pt idx="18">
                  <c:v>124.32359313308373</c:v>
                </c:pt>
                <c:pt idx="19">
                  <c:v>123.62584668020213</c:v>
                </c:pt>
                <c:pt idx="20">
                  <c:v>123.44706462809495</c:v>
                </c:pt>
                <c:pt idx="21">
                  <c:v>123.61416349695865</c:v>
                </c:pt>
                <c:pt idx="22">
                  <c:v>123.08861173257044</c:v>
                </c:pt>
                <c:pt idx="23">
                  <c:v>120.97968371242287</c:v>
                </c:pt>
                <c:pt idx="24">
                  <c:v>119.52126794416316</c:v>
                </c:pt>
                <c:pt idx="25">
                  <c:v>119.16115501063825</c:v>
                </c:pt>
                <c:pt idx="26">
                  <c:v>121.85750990309522</c:v>
                </c:pt>
                <c:pt idx="27">
                  <c:v>123.09664475478593</c:v>
                </c:pt>
                <c:pt idx="28">
                  <c:v>125.29013049225914</c:v>
                </c:pt>
                <c:pt idx="29">
                  <c:v>122.67161603182122</c:v>
                </c:pt>
                <c:pt idx="30">
                  <c:v>123.57657959324875</c:v>
                </c:pt>
                <c:pt idx="31">
                  <c:v>121.71179197186281</c:v>
                </c:pt>
                <c:pt idx="32">
                  <c:v>120.29312284798613</c:v>
                </c:pt>
                <c:pt idx="33">
                  <c:v>120.95148575535202</c:v>
                </c:pt>
                <c:pt idx="34">
                  <c:v>122.31939754170395</c:v>
                </c:pt>
                <c:pt idx="35">
                  <c:v>121.96605471934804</c:v>
                </c:pt>
                <c:pt idx="36">
                  <c:v>121.22082003553983</c:v>
                </c:pt>
                <c:pt idx="37">
                  <c:v>120.75741744822726</c:v>
                </c:pt>
                <c:pt idx="38">
                  <c:v>119.53506225959376</c:v>
                </c:pt>
                <c:pt idx="39">
                  <c:v>118.99563167041762</c:v>
                </c:pt>
                <c:pt idx="40">
                  <c:v>116.52748827143128</c:v>
                </c:pt>
                <c:pt idx="41">
                  <c:v>117.55704245750132</c:v>
                </c:pt>
                <c:pt idx="42">
                  <c:v>117.95123015554611</c:v>
                </c:pt>
                <c:pt idx="43">
                  <c:v>117.21570725060118</c:v>
                </c:pt>
                <c:pt idx="44">
                  <c:v>117.59957726605283</c:v>
                </c:pt>
                <c:pt idx="45">
                  <c:v>115.83037539575723</c:v>
                </c:pt>
                <c:pt idx="46">
                  <c:v>117.28671667092868</c:v>
                </c:pt>
                <c:pt idx="47">
                  <c:v>115.52223284236354</c:v>
                </c:pt>
                <c:pt idx="48">
                  <c:v>116.20078271708775</c:v>
                </c:pt>
                <c:pt idx="49">
                  <c:v>116.13044423628666</c:v>
                </c:pt>
                <c:pt idx="50">
                  <c:v>114.96432956360096</c:v>
                </c:pt>
                <c:pt idx="51">
                  <c:v>113.41212270623942</c:v>
                </c:pt>
                <c:pt idx="52">
                  <c:v>114.42993657205066</c:v>
                </c:pt>
                <c:pt idx="53">
                  <c:v>112.39332853473363</c:v>
                </c:pt>
                <c:pt idx="54">
                  <c:v>113.23205118353316</c:v>
                </c:pt>
                <c:pt idx="55">
                  <c:v>112.07477308340758</c:v>
                </c:pt>
                <c:pt idx="56">
                  <c:v>112.18609636149576</c:v>
                </c:pt>
                <c:pt idx="57">
                  <c:v>111.93255938300859</c:v>
                </c:pt>
                <c:pt idx="58">
                  <c:v>111.10635890863119</c:v>
                </c:pt>
                <c:pt idx="59">
                  <c:v>110.46031620734962</c:v>
                </c:pt>
                <c:pt idx="60">
                  <c:v>111.90225748387363</c:v>
                </c:pt>
                <c:pt idx="61">
                  <c:v>112.76670483231128</c:v>
                </c:pt>
                <c:pt idx="62">
                  <c:v>112.15991312222548</c:v>
                </c:pt>
                <c:pt idx="63">
                  <c:v>112.91925570617909</c:v>
                </c:pt>
                <c:pt idx="64">
                  <c:v>112.81451594356088</c:v>
                </c:pt>
                <c:pt idx="65">
                  <c:v>114.60023106256695</c:v>
                </c:pt>
                <c:pt idx="66">
                  <c:v>111.95063772165253</c:v>
                </c:pt>
                <c:pt idx="67">
                  <c:v>110.36611748145913</c:v>
                </c:pt>
                <c:pt idx="68">
                  <c:v>108.48809397580659</c:v>
                </c:pt>
                <c:pt idx="69">
                  <c:v>110.11030861510231</c:v>
                </c:pt>
                <c:pt idx="70">
                  <c:v>109.99532497857049</c:v>
                </c:pt>
                <c:pt idx="71">
                  <c:v>110.53812352563865</c:v>
                </c:pt>
                <c:pt idx="72">
                  <c:v>109.66534599087075</c:v>
                </c:pt>
                <c:pt idx="73">
                  <c:v>110.82650842279909</c:v>
                </c:pt>
                <c:pt idx="74">
                  <c:v>109.08218523698599</c:v>
                </c:pt>
                <c:pt idx="75">
                  <c:v>110.48786165859785</c:v>
                </c:pt>
                <c:pt idx="76">
                  <c:v>109.20352921627975</c:v>
                </c:pt>
                <c:pt idx="77">
                  <c:v>108.61166851330721</c:v>
                </c:pt>
                <c:pt idx="78">
                  <c:v>106.90104129716306</c:v>
                </c:pt>
                <c:pt idx="79">
                  <c:v>107.80379152322681</c:v>
                </c:pt>
                <c:pt idx="80">
                  <c:v>104.94456405365199</c:v>
                </c:pt>
                <c:pt idx="81">
                  <c:v>105.05101886066272</c:v>
                </c:pt>
                <c:pt idx="82">
                  <c:v>103.85690623366948</c:v>
                </c:pt>
                <c:pt idx="83">
                  <c:v>103.82199143652363</c:v>
                </c:pt>
                <c:pt idx="84">
                  <c:v>102.98662159483499</c:v>
                </c:pt>
                <c:pt idx="85">
                  <c:v>103.15227018432911</c:v>
                </c:pt>
                <c:pt idx="86">
                  <c:v>103.81398363044488</c:v>
                </c:pt>
                <c:pt idx="87">
                  <c:v>104.81323367397655</c:v>
                </c:pt>
                <c:pt idx="88">
                  <c:v>105.17017603505388</c:v>
                </c:pt>
                <c:pt idx="89">
                  <c:v>105.7201978766424</c:v>
                </c:pt>
                <c:pt idx="90">
                  <c:v>103.79418454596674</c:v>
                </c:pt>
                <c:pt idx="91">
                  <c:v>102.4927152541281</c:v>
                </c:pt>
                <c:pt idx="92">
                  <c:v>103.36263122222525</c:v>
                </c:pt>
                <c:pt idx="93">
                  <c:v>104.17917003820934</c:v>
                </c:pt>
                <c:pt idx="94">
                  <c:v>102.12005789369172</c:v>
                </c:pt>
                <c:pt idx="95">
                  <c:v>102.48245457385813</c:v>
                </c:pt>
                <c:pt idx="96">
                  <c:v>101.64005307687682</c:v>
                </c:pt>
                <c:pt idx="97">
                  <c:v>101.4707900388738</c:v>
                </c:pt>
                <c:pt idx="98">
                  <c:v>102.52759936136543</c:v>
                </c:pt>
                <c:pt idx="99">
                  <c:v>100.47868281386533</c:v>
                </c:pt>
                <c:pt idx="100">
                  <c:v>101.28735117463881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7-404B-8BB3-C4DCAB1DD0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GBM!$E$36:$DA$36</c:f>
              <c:numCache>
                <c:formatCode>General</c:formatCode>
                <c:ptCount val="101"/>
                <c:pt idx="0">
                  <c:v>124.800003</c:v>
                </c:pt>
                <c:pt idx="1">
                  <c:v>125.83868857101392</c:v>
                </c:pt>
                <c:pt idx="2">
                  <c:v>124.81930521226637</c:v>
                </c:pt>
                <c:pt idx="3">
                  <c:v>125.59137550631006</c:v>
                </c:pt>
                <c:pt idx="4">
                  <c:v>124.25272793385508</c:v>
                </c:pt>
                <c:pt idx="5">
                  <c:v>124.58951012469045</c:v>
                </c:pt>
                <c:pt idx="6">
                  <c:v>123.78674706441203</c:v>
                </c:pt>
                <c:pt idx="7">
                  <c:v>121.7199451567745</c:v>
                </c:pt>
                <c:pt idx="8">
                  <c:v>122.09410269607169</c:v>
                </c:pt>
                <c:pt idx="9">
                  <c:v>122.65636312144132</c:v>
                </c:pt>
                <c:pt idx="10">
                  <c:v>124.12975672995955</c:v>
                </c:pt>
                <c:pt idx="11">
                  <c:v>122.76476997591237</c:v>
                </c:pt>
                <c:pt idx="12">
                  <c:v>124.1651400717991</c:v>
                </c:pt>
                <c:pt idx="13">
                  <c:v>123.42857435279407</c:v>
                </c:pt>
                <c:pt idx="14">
                  <c:v>123.71423465004629</c:v>
                </c:pt>
                <c:pt idx="15">
                  <c:v>125.43342343799979</c:v>
                </c:pt>
                <c:pt idx="16">
                  <c:v>124.87064478843769</c:v>
                </c:pt>
                <c:pt idx="17">
                  <c:v>123.82894455117298</c:v>
                </c:pt>
                <c:pt idx="18">
                  <c:v>123.96436443764229</c:v>
                </c:pt>
                <c:pt idx="19">
                  <c:v>124.60007625338676</c:v>
                </c:pt>
                <c:pt idx="20">
                  <c:v>126.09097515045579</c:v>
                </c:pt>
                <c:pt idx="21">
                  <c:v>127.3152202383652</c:v>
                </c:pt>
                <c:pt idx="22">
                  <c:v>127.29874520365838</c:v>
                </c:pt>
                <c:pt idx="23">
                  <c:v>126.35876244295888</c:v>
                </c:pt>
                <c:pt idx="24">
                  <c:v>128.57608707168092</c:v>
                </c:pt>
                <c:pt idx="25">
                  <c:v>129.11366293292218</c:v>
                </c:pt>
                <c:pt idx="26">
                  <c:v>131.56830945742146</c:v>
                </c:pt>
                <c:pt idx="27">
                  <c:v>132.15302062655579</c:v>
                </c:pt>
                <c:pt idx="28">
                  <c:v>132.07125690228173</c:v>
                </c:pt>
                <c:pt idx="29">
                  <c:v>133.67832857763597</c:v>
                </c:pt>
                <c:pt idx="30">
                  <c:v>135.65569180304257</c:v>
                </c:pt>
                <c:pt idx="31">
                  <c:v>132.14913142262751</c:v>
                </c:pt>
                <c:pt idx="32">
                  <c:v>133.89937148122141</c:v>
                </c:pt>
                <c:pt idx="33">
                  <c:v>135.98503772850748</c:v>
                </c:pt>
                <c:pt idx="34">
                  <c:v>135.74280893678707</c:v>
                </c:pt>
                <c:pt idx="35">
                  <c:v>134.21053248093776</c:v>
                </c:pt>
                <c:pt idx="36">
                  <c:v>135.46438260057027</c:v>
                </c:pt>
                <c:pt idx="37">
                  <c:v>138.23555805394852</c:v>
                </c:pt>
                <c:pt idx="38">
                  <c:v>135.9980849108226</c:v>
                </c:pt>
                <c:pt idx="39">
                  <c:v>135.0406178140405</c:v>
                </c:pt>
                <c:pt idx="40">
                  <c:v>133.57170817669925</c:v>
                </c:pt>
                <c:pt idx="41">
                  <c:v>134.24794170383018</c:v>
                </c:pt>
                <c:pt idx="42">
                  <c:v>134.09050911898447</c:v>
                </c:pt>
                <c:pt idx="43">
                  <c:v>131.5875629274685</c:v>
                </c:pt>
                <c:pt idx="44">
                  <c:v>130.65527270911107</c:v>
                </c:pt>
                <c:pt idx="45">
                  <c:v>132.83197435292121</c:v>
                </c:pt>
                <c:pt idx="46">
                  <c:v>130.97476918498799</c:v>
                </c:pt>
                <c:pt idx="47">
                  <c:v>129.24322317282787</c:v>
                </c:pt>
                <c:pt idx="48">
                  <c:v>128.50477870415534</c:v>
                </c:pt>
                <c:pt idx="49">
                  <c:v>129.2617112449289</c:v>
                </c:pt>
                <c:pt idx="50">
                  <c:v>128.72822792954398</c:v>
                </c:pt>
                <c:pt idx="51">
                  <c:v>127.46639176535004</c:v>
                </c:pt>
                <c:pt idx="52">
                  <c:v>126.44774378986121</c:v>
                </c:pt>
                <c:pt idx="53">
                  <c:v>126.01311879008306</c:v>
                </c:pt>
                <c:pt idx="54">
                  <c:v>123.79812103689827</c:v>
                </c:pt>
                <c:pt idx="55">
                  <c:v>124.0146166648931</c:v>
                </c:pt>
                <c:pt idx="56">
                  <c:v>123.00007344992903</c:v>
                </c:pt>
                <c:pt idx="57">
                  <c:v>122.33756486573127</c:v>
                </c:pt>
                <c:pt idx="58">
                  <c:v>123.99040539462685</c:v>
                </c:pt>
                <c:pt idx="59">
                  <c:v>123.17176367061379</c:v>
                </c:pt>
                <c:pt idx="60">
                  <c:v>125.21430836748212</c:v>
                </c:pt>
                <c:pt idx="61">
                  <c:v>125.22313327412441</c:v>
                </c:pt>
                <c:pt idx="62">
                  <c:v>122.05524454553843</c:v>
                </c:pt>
                <c:pt idx="63">
                  <c:v>119.53687728274248</c:v>
                </c:pt>
                <c:pt idx="64">
                  <c:v>119.38935935537354</c:v>
                </c:pt>
                <c:pt idx="65">
                  <c:v>118.45455918949148</c:v>
                </c:pt>
                <c:pt idx="66">
                  <c:v>118.78520315045361</c:v>
                </c:pt>
                <c:pt idx="67">
                  <c:v>117.87962819138228</c:v>
                </c:pt>
                <c:pt idx="68">
                  <c:v>116.11786153627551</c:v>
                </c:pt>
                <c:pt idx="69">
                  <c:v>115.91109372320756</c:v>
                </c:pt>
                <c:pt idx="70">
                  <c:v>115.16523126864105</c:v>
                </c:pt>
                <c:pt idx="71">
                  <c:v>117.67317110908449</c:v>
                </c:pt>
                <c:pt idx="72">
                  <c:v>118.50423316079615</c:v>
                </c:pt>
                <c:pt idx="73">
                  <c:v>118.38868459620963</c:v>
                </c:pt>
                <c:pt idx="74">
                  <c:v>117.71676266354929</c:v>
                </c:pt>
                <c:pt idx="75">
                  <c:v>116.37633032535922</c:v>
                </c:pt>
                <c:pt idx="76">
                  <c:v>117.82890595070934</c:v>
                </c:pt>
                <c:pt idx="77">
                  <c:v>117.08420809066935</c:v>
                </c:pt>
                <c:pt idx="78">
                  <c:v>117.79810073987508</c:v>
                </c:pt>
                <c:pt idx="79">
                  <c:v>116.15510743330373</c:v>
                </c:pt>
                <c:pt idx="80">
                  <c:v>115.29517056453489</c:v>
                </c:pt>
                <c:pt idx="81">
                  <c:v>116.08243755595193</c:v>
                </c:pt>
                <c:pt idx="82">
                  <c:v>117.1647907122676</c:v>
                </c:pt>
                <c:pt idx="83">
                  <c:v>119.80196888381663</c:v>
                </c:pt>
                <c:pt idx="84">
                  <c:v>122.73783060849524</c:v>
                </c:pt>
                <c:pt idx="85">
                  <c:v>119.72673039265089</c:v>
                </c:pt>
                <c:pt idx="86">
                  <c:v>121.23823934434402</c:v>
                </c:pt>
                <c:pt idx="87">
                  <c:v>122.16420413784601</c:v>
                </c:pt>
                <c:pt idx="88">
                  <c:v>122.31107374483187</c:v>
                </c:pt>
                <c:pt idx="89">
                  <c:v>124.23545098766763</c:v>
                </c:pt>
                <c:pt idx="90">
                  <c:v>126.62547584490912</c:v>
                </c:pt>
                <c:pt idx="91">
                  <c:v>127.1473467955141</c:v>
                </c:pt>
                <c:pt idx="92">
                  <c:v>125.99789031387742</c:v>
                </c:pt>
                <c:pt idx="93">
                  <c:v>126.84374391721877</c:v>
                </c:pt>
                <c:pt idx="94">
                  <c:v>126.82635576524882</c:v>
                </c:pt>
                <c:pt idx="95">
                  <c:v>129.87924664029438</c:v>
                </c:pt>
                <c:pt idx="96">
                  <c:v>131.83443969575308</c:v>
                </c:pt>
                <c:pt idx="97">
                  <c:v>133.14191695741513</c:v>
                </c:pt>
                <c:pt idx="98">
                  <c:v>131.88796400772114</c:v>
                </c:pt>
                <c:pt idx="99">
                  <c:v>129.1354828978416</c:v>
                </c:pt>
                <c:pt idx="100">
                  <c:v>126.16285935060749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7-404B-8BB3-C4DCAB1DD0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GBM!$E$37:$DA$37</c:f>
              <c:numCache>
                <c:formatCode>General</c:formatCode>
                <c:ptCount val="101"/>
                <c:pt idx="0">
                  <c:v>124.800003</c:v>
                </c:pt>
                <c:pt idx="1">
                  <c:v>123.50927167838411</c:v>
                </c:pt>
                <c:pt idx="2">
                  <c:v>122.86072494014327</c:v>
                </c:pt>
                <c:pt idx="3">
                  <c:v>123.35852551463019</c:v>
                </c:pt>
                <c:pt idx="4">
                  <c:v>123.42477670070826</c:v>
                </c:pt>
                <c:pt idx="5">
                  <c:v>125.68167370249186</c:v>
                </c:pt>
                <c:pt idx="6">
                  <c:v>124.6092334693906</c:v>
                </c:pt>
                <c:pt idx="7">
                  <c:v>122.68571357097423</c:v>
                </c:pt>
                <c:pt idx="8">
                  <c:v>125.01799703700556</c:v>
                </c:pt>
                <c:pt idx="9">
                  <c:v>125.90731560539226</c:v>
                </c:pt>
                <c:pt idx="10">
                  <c:v>127.53178678873476</c:v>
                </c:pt>
                <c:pt idx="11">
                  <c:v>129.04883224705748</c:v>
                </c:pt>
                <c:pt idx="12">
                  <c:v>128.62668871082167</c:v>
                </c:pt>
                <c:pt idx="13">
                  <c:v>127.90951902772774</c:v>
                </c:pt>
                <c:pt idx="14">
                  <c:v>128.85109355834081</c:v>
                </c:pt>
                <c:pt idx="15">
                  <c:v>131.85220877241653</c:v>
                </c:pt>
                <c:pt idx="16">
                  <c:v>132.33150081178513</c:v>
                </c:pt>
                <c:pt idx="17">
                  <c:v>131.32286584730358</c:v>
                </c:pt>
                <c:pt idx="18">
                  <c:v>133.34649390123079</c:v>
                </c:pt>
                <c:pt idx="19">
                  <c:v>132.47392982273996</c:v>
                </c:pt>
                <c:pt idx="20">
                  <c:v>132.08532684233737</c:v>
                </c:pt>
                <c:pt idx="21">
                  <c:v>131.78390072749377</c:v>
                </c:pt>
                <c:pt idx="22">
                  <c:v>131.12641925617521</c:v>
                </c:pt>
                <c:pt idx="23">
                  <c:v>130.04956337634303</c:v>
                </c:pt>
                <c:pt idx="24">
                  <c:v>131.85633060174055</c:v>
                </c:pt>
                <c:pt idx="25">
                  <c:v>132.71839188825635</c:v>
                </c:pt>
                <c:pt idx="26">
                  <c:v>130.36065926559749</c:v>
                </c:pt>
                <c:pt idx="27">
                  <c:v>129.96848894249004</c:v>
                </c:pt>
                <c:pt idx="28">
                  <c:v>128.71582168937223</c:v>
                </c:pt>
                <c:pt idx="29">
                  <c:v>128.70964045724205</c:v>
                </c:pt>
                <c:pt idx="30">
                  <c:v>127.13623303056758</c:v>
                </c:pt>
                <c:pt idx="31">
                  <c:v>122.69877818159367</c:v>
                </c:pt>
                <c:pt idx="32">
                  <c:v>122.22365353259831</c:v>
                </c:pt>
                <c:pt idx="33">
                  <c:v>123.5309054657169</c:v>
                </c:pt>
                <c:pt idx="34">
                  <c:v>124.71830745176773</c:v>
                </c:pt>
                <c:pt idx="35">
                  <c:v>122.64823740908716</c:v>
                </c:pt>
                <c:pt idx="36">
                  <c:v>123.04031259227439</c:v>
                </c:pt>
                <c:pt idx="37">
                  <c:v>123.91951821538669</c:v>
                </c:pt>
                <c:pt idx="38">
                  <c:v>123.43432618983491</c:v>
                </c:pt>
                <c:pt idx="39">
                  <c:v>124.65871370081643</c:v>
                </c:pt>
                <c:pt idx="40">
                  <c:v>124.40521149757291</c:v>
                </c:pt>
                <c:pt idx="41">
                  <c:v>123.93031878555755</c:v>
                </c:pt>
                <c:pt idx="42">
                  <c:v>124.69286557739318</c:v>
                </c:pt>
                <c:pt idx="43">
                  <c:v>125.02033529308136</c:v>
                </c:pt>
                <c:pt idx="44">
                  <c:v>124.54527475014302</c:v>
                </c:pt>
                <c:pt idx="45">
                  <c:v>124.17382078563782</c:v>
                </c:pt>
                <c:pt idx="46">
                  <c:v>128.86414256877137</c:v>
                </c:pt>
                <c:pt idx="47">
                  <c:v>130.23128185533969</c:v>
                </c:pt>
                <c:pt idx="48">
                  <c:v>129.01193714860432</c:v>
                </c:pt>
                <c:pt idx="49">
                  <c:v>127.54368127644916</c:v>
                </c:pt>
                <c:pt idx="50">
                  <c:v>128.00278284412585</c:v>
                </c:pt>
                <c:pt idx="51">
                  <c:v>126.52949967315543</c:v>
                </c:pt>
                <c:pt idx="52">
                  <c:v>127.95995203178592</c:v>
                </c:pt>
                <c:pt idx="53">
                  <c:v>128.70044626531916</c:v>
                </c:pt>
                <c:pt idx="54">
                  <c:v>129.45697101316745</c:v>
                </c:pt>
                <c:pt idx="55">
                  <c:v>130.55070394310238</c:v>
                </c:pt>
                <c:pt idx="56">
                  <c:v>128.42789658114293</c:v>
                </c:pt>
                <c:pt idx="57">
                  <c:v>127.365584340943</c:v>
                </c:pt>
                <c:pt idx="58">
                  <c:v>126.80123086748502</c:v>
                </c:pt>
                <c:pt idx="59">
                  <c:v>128.60265022728368</c:v>
                </c:pt>
                <c:pt idx="60">
                  <c:v>129.27142463920492</c:v>
                </c:pt>
                <c:pt idx="61">
                  <c:v>129.83376530158546</c:v>
                </c:pt>
                <c:pt idx="62">
                  <c:v>127.85255453690922</c:v>
                </c:pt>
                <c:pt idx="63">
                  <c:v>129.38626364228156</c:v>
                </c:pt>
                <c:pt idx="64">
                  <c:v>129.30158751324629</c:v>
                </c:pt>
                <c:pt idx="65">
                  <c:v>131.16246093878871</c:v>
                </c:pt>
                <c:pt idx="66">
                  <c:v>130.51701430368473</c:v>
                </c:pt>
                <c:pt idx="67">
                  <c:v>131.11454332370587</c:v>
                </c:pt>
                <c:pt idx="68">
                  <c:v>130.25729137616955</c:v>
                </c:pt>
                <c:pt idx="69">
                  <c:v>130.17856965983074</c:v>
                </c:pt>
                <c:pt idx="70">
                  <c:v>131.11566032799686</c:v>
                </c:pt>
                <c:pt idx="71">
                  <c:v>130.50673776957848</c:v>
                </c:pt>
                <c:pt idx="72">
                  <c:v>130.54563066740249</c:v>
                </c:pt>
                <c:pt idx="73">
                  <c:v>129.40599393844337</c:v>
                </c:pt>
                <c:pt idx="74">
                  <c:v>127.11609164991518</c:v>
                </c:pt>
                <c:pt idx="75">
                  <c:v>127.48023685221757</c:v>
                </c:pt>
                <c:pt idx="76">
                  <c:v>128.64123997384692</c:v>
                </c:pt>
                <c:pt idx="77">
                  <c:v>128.97397302323714</c:v>
                </c:pt>
                <c:pt idx="78">
                  <c:v>131.95819111703622</c:v>
                </c:pt>
                <c:pt idx="79">
                  <c:v>133.42363409999118</c:v>
                </c:pt>
                <c:pt idx="80">
                  <c:v>130.85269423219714</c:v>
                </c:pt>
                <c:pt idx="81">
                  <c:v>132.40259348296306</c:v>
                </c:pt>
                <c:pt idx="82">
                  <c:v>134.03903491890119</c:v>
                </c:pt>
                <c:pt idx="83">
                  <c:v>136.87090983536709</c:v>
                </c:pt>
                <c:pt idx="84">
                  <c:v>138.17801757163312</c:v>
                </c:pt>
                <c:pt idx="85">
                  <c:v>138.75208995387734</c:v>
                </c:pt>
                <c:pt idx="86">
                  <c:v>137.41084421318203</c:v>
                </c:pt>
                <c:pt idx="87">
                  <c:v>137.11450235568958</c:v>
                </c:pt>
                <c:pt idx="88">
                  <c:v>137.76085883972095</c:v>
                </c:pt>
                <c:pt idx="89">
                  <c:v>139.10548920471479</c:v>
                </c:pt>
                <c:pt idx="90">
                  <c:v>138.31949627578365</c:v>
                </c:pt>
                <c:pt idx="91">
                  <c:v>135.69115500204239</c:v>
                </c:pt>
                <c:pt idx="92">
                  <c:v>133.89974469871797</c:v>
                </c:pt>
                <c:pt idx="93">
                  <c:v>135.46186743036617</c:v>
                </c:pt>
                <c:pt idx="94">
                  <c:v>137.12564130663003</c:v>
                </c:pt>
                <c:pt idx="95">
                  <c:v>138.62323502996787</c:v>
                </c:pt>
                <c:pt idx="96">
                  <c:v>136.85155381150901</c:v>
                </c:pt>
                <c:pt idx="97">
                  <c:v>137.68642928923521</c:v>
                </c:pt>
                <c:pt idx="98">
                  <c:v>137.47636007707675</c:v>
                </c:pt>
                <c:pt idx="99">
                  <c:v>135.31204418627902</c:v>
                </c:pt>
                <c:pt idx="100">
                  <c:v>134.92547227874402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7-404B-8BB3-C4DCAB1DD0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GBM!$E$38:$DA$38</c:f>
              <c:numCache>
                <c:formatCode>General</c:formatCode>
                <c:ptCount val="101"/>
                <c:pt idx="0">
                  <c:v>124.800003</c:v>
                </c:pt>
                <c:pt idx="1">
                  <c:v>124.85224543495026</c:v>
                </c:pt>
                <c:pt idx="2">
                  <c:v>125.03144855114436</c:v>
                </c:pt>
                <c:pt idx="3">
                  <c:v>125.28885886805602</c:v>
                </c:pt>
                <c:pt idx="4">
                  <c:v>125.89733691801251</c:v>
                </c:pt>
                <c:pt idx="5">
                  <c:v>124.9613424977893</c:v>
                </c:pt>
                <c:pt idx="6">
                  <c:v>124.91152366969109</c:v>
                </c:pt>
                <c:pt idx="7">
                  <c:v>126.60944621003429</c:v>
                </c:pt>
                <c:pt idx="8">
                  <c:v>129.57612938365006</c:v>
                </c:pt>
                <c:pt idx="9">
                  <c:v>130.47671073175255</c:v>
                </c:pt>
                <c:pt idx="10">
                  <c:v>129.25407183571761</c:v>
                </c:pt>
                <c:pt idx="11">
                  <c:v>131.37352420402922</c:v>
                </c:pt>
                <c:pt idx="12">
                  <c:v>129.08050008225177</c:v>
                </c:pt>
                <c:pt idx="13">
                  <c:v>130.48424715138424</c:v>
                </c:pt>
                <c:pt idx="14">
                  <c:v>128.53793454272443</c:v>
                </c:pt>
                <c:pt idx="15">
                  <c:v>126.51624363488992</c:v>
                </c:pt>
                <c:pt idx="16">
                  <c:v>125.99765357794371</c:v>
                </c:pt>
                <c:pt idx="17">
                  <c:v>126.43885531253247</c:v>
                </c:pt>
                <c:pt idx="18">
                  <c:v>126.142744318895</c:v>
                </c:pt>
                <c:pt idx="19">
                  <c:v>127.41757767775721</c:v>
                </c:pt>
                <c:pt idx="20">
                  <c:v>128.03429566536329</c:v>
                </c:pt>
                <c:pt idx="21">
                  <c:v>128.41128934186008</c:v>
                </c:pt>
                <c:pt idx="22">
                  <c:v>128.58561293231452</c:v>
                </c:pt>
                <c:pt idx="23">
                  <c:v>128.58220875227522</c:v>
                </c:pt>
                <c:pt idx="24">
                  <c:v>128.74446810738695</c:v>
                </c:pt>
                <c:pt idx="25">
                  <c:v>130.48147244185805</c:v>
                </c:pt>
                <c:pt idx="26">
                  <c:v>129.55920093174902</c:v>
                </c:pt>
                <c:pt idx="27">
                  <c:v>127.0226079880309</c:v>
                </c:pt>
                <c:pt idx="28">
                  <c:v>125.65240267274798</c:v>
                </c:pt>
                <c:pt idx="29">
                  <c:v>123.93685160665909</c:v>
                </c:pt>
                <c:pt idx="30">
                  <c:v>123.35457348994747</c:v>
                </c:pt>
                <c:pt idx="31">
                  <c:v>122.95210523121726</c:v>
                </c:pt>
                <c:pt idx="32">
                  <c:v>124.86157652234731</c:v>
                </c:pt>
                <c:pt idx="33">
                  <c:v>122.52831479275419</c:v>
                </c:pt>
                <c:pt idx="34">
                  <c:v>123.02357834194382</c:v>
                </c:pt>
                <c:pt idx="35">
                  <c:v>122.5420962562427</c:v>
                </c:pt>
                <c:pt idx="36">
                  <c:v>120.94687835967956</c:v>
                </c:pt>
                <c:pt idx="37">
                  <c:v>120.89845419206424</c:v>
                </c:pt>
                <c:pt idx="38">
                  <c:v>118.33229069131016</c:v>
                </c:pt>
                <c:pt idx="39">
                  <c:v>116.37219383748933</c:v>
                </c:pt>
                <c:pt idx="40">
                  <c:v>116.59934861527361</c:v>
                </c:pt>
                <c:pt idx="41">
                  <c:v>115.27321417569726</c:v>
                </c:pt>
                <c:pt idx="42">
                  <c:v>118.37412182984103</c:v>
                </c:pt>
                <c:pt idx="43">
                  <c:v>117.99663474106107</c:v>
                </c:pt>
                <c:pt idx="44">
                  <c:v>115.97502057083831</c:v>
                </c:pt>
                <c:pt idx="45">
                  <c:v>117.94171908574458</c:v>
                </c:pt>
                <c:pt idx="46">
                  <c:v>118.19807967396898</c:v>
                </c:pt>
                <c:pt idx="47">
                  <c:v>118.80341182854313</c:v>
                </c:pt>
                <c:pt idx="48">
                  <c:v>119.94011838025772</c:v>
                </c:pt>
                <c:pt idx="49">
                  <c:v>120.03318529322004</c:v>
                </c:pt>
                <c:pt idx="50">
                  <c:v>120.08301848089442</c:v>
                </c:pt>
                <c:pt idx="51">
                  <c:v>119.60836110681255</c:v>
                </c:pt>
                <c:pt idx="52">
                  <c:v>120.83614444236746</c:v>
                </c:pt>
                <c:pt idx="53">
                  <c:v>121.57114652528551</c:v>
                </c:pt>
                <c:pt idx="54">
                  <c:v>119.82392880783517</c:v>
                </c:pt>
                <c:pt idx="55">
                  <c:v>120.74545263317869</c:v>
                </c:pt>
                <c:pt idx="56">
                  <c:v>121.18108947744631</c:v>
                </c:pt>
                <c:pt idx="57">
                  <c:v>121.17811964547394</c:v>
                </c:pt>
                <c:pt idx="58">
                  <c:v>121.51879568692719</c:v>
                </c:pt>
                <c:pt idx="59">
                  <c:v>121.80102558558792</c:v>
                </c:pt>
                <c:pt idx="60">
                  <c:v>122.33274023269178</c:v>
                </c:pt>
                <c:pt idx="61">
                  <c:v>121.25768700005838</c:v>
                </c:pt>
                <c:pt idx="62">
                  <c:v>121.21324811642168</c:v>
                </c:pt>
                <c:pt idx="63">
                  <c:v>122.32258069277719</c:v>
                </c:pt>
                <c:pt idx="64">
                  <c:v>122.56636028115291</c:v>
                </c:pt>
                <c:pt idx="65">
                  <c:v>121.80079878077133</c:v>
                </c:pt>
                <c:pt idx="66">
                  <c:v>120.65895943052621</c:v>
                </c:pt>
                <c:pt idx="67">
                  <c:v>121.82975508884225</c:v>
                </c:pt>
                <c:pt idx="68">
                  <c:v>124.35090726017049</c:v>
                </c:pt>
                <c:pt idx="69">
                  <c:v>125.22245385279705</c:v>
                </c:pt>
                <c:pt idx="70">
                  <c:v>124.50257938691649</c:v>
                </c:pt>
                <c:pt idx="71">
                  <c:v>122.53561053381323</c:v>
                </c:pt>
                <c:pt idx="72">
                  <c:v>125.0805775072028</c:v>
                </c:pt>
                <c:pt idx="73">
                  <c:v>127.10989939872582</c:v>
                </c:pt>
                <c:pt idx="74">
                  <c:v>128.1246098376605</c:v>
                </c:pt>
                <c:pt idx="75">
                  <c:v>128.16752097273297</c:v>
                </c:pt>
                <c:pt idx="76">
                  <c:v>129.02387009124504</c:v>
                </c:pt>
                <c:pt idx="77">
                  <c:v>130.46506181768518</c:v>
                </c:pt>
                <c:pt idx="78">
                  <c:v>130.56592560558431</c:v>
                </c:pt>
                <c:pt idx="79">
                  <c:v>129.79206299148981</c:v>
                </c:pt>
                <c:pt idx="80">
                  <c:v>129.5510054698976</c:v>
                </c:pt>
                <c:pt idx="81">
                  <c:v>131.13943226505066</c:v>
                </c:pt>
                <c:pt idx="82">
                  <c:v>133.48736015632161</c:v>
                </c:pt>
                <c:pt idx="83">
                  <c:v>132.28203521546394</c:v>
                </c:pt>
                <c:pt idx="84">
                  <c:v>134.2392880846208</c:v>
                </c:pt>
                <c:pt idx="85">
                  <c:v>133.3906209197886</c:v>
                </c:pt>
                <c:pt idx="86">
                  <c:v>138.73662033263901</c:v>
                </c:pt>
                <c:pt idx="87">
                  <c:v>139.22668103219269</c:v>
                </c:pt>
                <c:pt idx="88">
                  <c:v>140.00180371514972</c:v>
                </c:pt>
                <c:pt idx="89">
                  <c:v>141.20563683119659</c:v>
                </c:pt>
                <c:pt idx="90">
                  <c:v>139.1364038337563</c:v>
                </c:pt>
                <c:pt idx="91">
                  <c:v>139.58892150883634</c:v>
                </c:pt>
                <c:pt idx="92">
                  <c:v>140.07646307305887</c:v>
                </c:pt>
                <c:pt idx="93">
                  <c:v>139.41016736104604</c:v>
                </c:pt>
                <c:pt idx="94">
                  <c:v>137.34748965353123</c:v>
                </c:pt>
                <c:pt idx="95">
                  <c:v>135.79497505560633</c:v>
                </c:pt>
                <c:pt idx="96">
                  <c:v>135.75331919819544</c:v>
                </c:pt>
                <c:pt idx="97">
                  <c:v>135.44882857881575</c:v>
                </c:pt>
                <c:pt idx="98">
                  <c:v>134.84761567869768</c:v>
                </c:pt>
                <c:pt idx="99">
                  <c:v>135.79162964443356</c:v>
                </c:pt>
                <c:pt idx="100">
                  <c:v>134.78956336297574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7-404B-8BB3-C4DCAB1DD0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GBM!$E$39:$DA$39</c:f>
              <c:numCache>
                <c:formatCode>General</c:formatCode>
                <c:ptCount val="101"/>
                <c:pt idx="0">
                  <c:v>124.800003</c:v>
                </c:pt>
                <c:pt idx="1">
                  <c:v>124.41212674026593</c:v>
                </c:pt>
                <c:pt idx="2">
                  <c:v>124.5301097289633</c:v>
                </c:pt>
                <c:pt idx="3">
                  <c:v>123.79173155119</c:v>
                </c:pt>
                <c:pt idx="4">
                  <c:v>121.37349257886083</c:v>
                </c:pt>
                <c:pt idx="5">
                  <c:v>122.28667750147527</c:v>
                </c:pt>
                <c:pt idx="6">
                  <c:v>119.70278910955291</c:v>
                </c:pt>
                <c:pt idx="7">
                  <c:v>120.37565383367284</c:v>
                </c:pt>
                <c:pt idx="8">
                  <c:v>119.9500290728232</c:v>
                </c:pt>
                <c:pt idx="9">
                  <c:v>118.99611417187833</c:v>
                </c:pt>
                <c:pt idx="10">
                  <c:v>119.23329294774494</c:v>
                </c:pt>
                <c:pt idx="11">
                  <c:v>117.10273355624052</c:v>
                </c:pt>
                <c:pt idx="12">
                  <c:v>116.1116959895698</c:v>
                </c:pt>
                <c:pt idx="13">
                  <c:v>117.62431575606178</c:v>
                </c:pt>
                <c:pt idx="14">
                  <c:v>119.48331745036502</c:v>
                </c:pt>
                <c:pt idx="15">
                  <c:v>119.86331059861533</c:v>
                </c:pt>
                <c:pt idx="16">
                  <c:v>116.55617386473128</c:v>
                </c:pt>
                <c:pt idx="17">
                  <c:v>115.88207402493958</c:v>
                </c:pt>
                <c:pt idx="18">
                  <c:v>116.47267624540839</c:v>
                </c:pt>
                <c:pt idx="19">
                  <c:v>115.18935176611858</c:v>
                </c:pt>
                <c:pt idx="20">
                  <c:v>114.91982217911327</c:v>
                </c:pt>
                <c:pt idx="21">
                  <c:v>115.02227296006642</c:v>
                </c:pt>
                <c:pt idx="22">
                  <c:v>116.55415228203185</c:v>
                </c:pt>
                <c:pt idx="23">
                  <c:v>118.58236944838042</c:v>
                </c:pt>
                <c:pt idx="24">
                  <c:v>119.96340754487963</c:v>
                </c:pt>
                <c:pt idx="25">
                  <c:v>118.40408991355616</c:v>
                </c:pt>
                <c:pt idx="26">
                  <c:v>117.1249136894868</c:v>
                </c:pt>
                <c:pt idx="27">
                  <c:v>118.05548405068537</c:v>
                </c:pt>
                <c:pt idx="28">
                  <c:v>117.46118350826157</c:v>
                </c:pt>
                <c:pt idx="29">
                  <c:v>117.86999957224248</c:v>
                </c:pt>
                <c:pt idx="30">
                  <c:v>113.87693596959149</c:v>
                </c:pt>
                <c:pt idx="31">
                  <c:v>114.16073453883973</c:v>
                </c:pt>
                <c:pt idx="32">
                  <c:v>113.87241173794597</c:v>
                </c:pt>
                <c:pt idx="33">
                  <c:v>111.3656546312307</c:v>
                </c:pt>
                <c:pt idx="34">
                  <c:v>110.94927735566689</c:v>
                </c:pt>
                <c:pt idx="35">
                  <c:v>111.33854263369427</c:v>
                </c:pt>
                <c:pt idx="36">
                  <c:v>111.73382457858709</c:v>
                </c:pt>
                <c:pt idx="37">
                  <c:v>111.82849224248552</c:v>
                </c:pt>
                <c:pt idx="38">
                  <c:v>110.41417297975259</c:v>
                </c:pt>
                <c:pt idx="39">
                  <c:v>110.05073637779797</c:v>
                </c:pt>
                <c:pt idx="40">
                  <c:v>111.71150912083264</c:v>
                </c:pt>
                <c:pt idx="41">
                  <c:v>112.00006934649389</c:v>
                </c:pt>
                <c:pt idx="42">
                  <c:v>113.8382825571004</c:v>
                </c:pt>
                <c:pt idx="43">
                  <c:v>114.1656176981748</c:v>
                </c:pt>
                <c:pt idx="44">
                  <c:v>113.55764102600041</c:v>
                </c:pt>
                <c:pt idx="45">
                  <c:v>112.73759865378101</c:v>
                </c:pt>
                <c:pt idx="46">
                  <c:v>114.55032490500878</c:v>
                </c:pt>
                <c:pt idx="47">
                  <c:v>115.85210027271559</c:v>
                </c:pt>
                <c:pt idx="48">
                  <c:v>117.46748756359712</c:v>
                </c:pt>
                <c:pt idx="49">
                  <c:v>117.98642997049676</c:v>
                </c:pt>
                <c:pt idx="50">
                  <c:v>118.22109104766135</c:v>
                </c:pt>
                <c:pt idx="51">
                  <c:v>118.23952983667375</c:v>
                </c:pt>
                <c:pt idx="52">
                  <c:v>118.44108712130966</c:v>
                </c:pt>
                <c:pt idx="53">
                  <c:v>120.14030314459988</c:v>
                </c:pt>
                <c:pt idx="54">
                  <c:v>120.83098998134076</c:v>
                </c:pt>
                <c:pt idx="55">
                  <c:v>121.6335305588841</c:v>
                </c:pt>
                <c:pt idx="56">
                  <c:v>122.60992256108564</c:v>
                </c:pt>
                <c:pt idx="57">
                  <c:v>123.44906442210834</c:v>
                </c:pt>
                <c:pt idx="58">
                  <c:v>126.77829847787257</c:v>
                </c:pt>
                <c:pt idx="59">
                  <c:v>124.63977952143919</c:v>
                </c:pt>
                <c:pt idx="60">
                  <c:v>122.11597390631498</c:v>
                </c:pt>
                <c:pt idx="61">
                  <c:v>123.32028698428472</c:v>
                </c:pt>
                <c:pt idx="62">
                  <c:v>121.09134791954531</c:v>
                </c:pt>
                <c:pt idx="63">
                  <c:v>121.54587174320699</c:v>
                </c:pt>
                <c:pt idx="64">
                  <c:v>120.59722956686409</c:v>
                </c:pt>
                <c:pt idx="65">
                  <c:v>122.34090397687375</c:v>
                </c:pt>
                <c:pt idx="66">
                  <c:v>123.8907346056972</c:v>
                </c:pt>
                <c:pt idx="67">
                  <c:v>121.84968975630375</c:v>
                </c:pt>
                <c:pt idx="68">
                  <c:v>122.0147697643179</c:v>
                </c:pt>
                <c:pt idx="69">
                  <c:v>121.1060984574443</c:v>
                </c:pt>
                <c:pt idx="70">
                  <c:v>120.819150982671</c:v>
                </c:pt>
                <c:pt idx="71">
                  <c:v>117.86041844717579</c:v>
                </c:pt>
                <c:pt idx="72">
                  <c:v>120.23932183820166</c:v>
                </c:pt>
                <c:pt idx="73">
                  <c:v>121.15752730693417</c:v>
                </c:pt>
                <c:pt idx="74">
                  <c:v>119.35034481106059</c:v>
                </c:pt>
                <c:pt idx="75">
                  <c:v>117.65280366402</c:v>
                </c:pt>
                <c:pt idx="76">
                  <c:v>118.57972131933172</c:v>
                </c:pt>
                <c:pt idx="77">
                  <c:v>116.70432183511626</c:v>
                </c:pt>
                <c:pt idx="78">
                  <c:v>116.69470364355611</c:v>
                </c:pt>
                <c:pt idx="79">
                  <c:v>115.29406860686284</c:v>
                </c:pt>
                <c:pt idx="80">
                  <c:v>115.37643969291709</c:v>
                </c:pt>
                <c:pt idx="81">
                  <c:v>116.59334329704515</c:v>
                </c:pt>
                <c:pt idx="82">
                  <c:v>115.99166802543438</c:v>
                </c:pt>
                <c:pt idx="83">
                  <c:v>115.32420390041173</c:v>
                </c:pt>
                <c:pt idx="84">
                  <c:v>116.63411207871565</c:v>
                </c:pt>
                <c:pt idx="85">
                  <c:v>115.98668884119263</c:v>
                </c:pt>
                <c:pt idx="86">
                  <c:v>113.79261413928299</c:v>
                </c:pt>
                <c:pt idx="87">
                  <c:v>113.07579021524127</c:v>
                </c:pt>
                <c:pt idx="88">
                  <c:v>111.98316843585297</c:v>
                </c:pt>
                <c:pt idx="89">
                  <c:v>110.71661666509834</c:v>
                </c:pt>
                <c:pt idx="90">
                  <c:v>108.59468181753309</c:v>
                </c:pt>
                <c:pt idx="91">
                  <c:v>108.64580846316225</c:v>
                </c:pt>
                <c:pt idx="92">
                  <c:v>108.67963541444688</c:v>
                </c:pt>
                <c:pt idx="93">
                  <c:v>109.9109666917126</c:v>
                </c:pt>
                <c:pt idx="94">
                  <c:v>108.18139529356489</c:v>
                </c:pt>
                <c:pt idx="95">
                  <c:v>108.45979496973142</c:v>
                </c:pt>
                <c:pt idx="96">
                  <c:v>108.57270569207765</c:v>
                </c:pt>
                <c:pt idx="97">
                  <c:v>108.51793830839067</c:v>
                </c:pt>
                <c:pt idx="98">
                  <c:v>109.04061506180105</c:v>
                </c:pt>
                <c:pt idx="99">
                  <c:v>106.96722061002941</c:v>
                </c:pt>
                <c:pt idx="100">
                  <c:v>107.23917233121831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7-404B-8BB3-C4DCAB1DD0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GBM!$E$40:$DA$40</c:f>
              <c:numCache>
                <c:formatCode>General</c:formatCode>
                <c:ptCount val="101"/>
                <c:pt idx="0">
                  <c:v>124.800003</c:v>
                </c:pt>
                <c:pt idx="1">
                  <c:v>124.30976629269912</c:v>
                </c:pt>
                <c:pt idx="2">
                  <c:v>125.81673963228745</c:v>
                </c:pt>
                <c:pt idx="3">
                  <c:v>125.27465350247344</c:v>
                </c:pt>
                <c:pt idx="4">
                  <c:v>123.2588825737857</c:v>
                </c:pt>
                <c:pt idx="5">
                  <c:v>123.85868196120329</c:v>
                </c:pt>
                <c:pt idx="6">
                  <c:v>124.82323240745642</c:v>
                </c:pt>
                <c:pt idx="7">
                  <c:v>124.84139928176219</c:v>
                </c:pt>
                <c:pt idx="8">
                  <c:v>123.6466101032464</c:v>
                </c:pt>
                <c:pt idx="9">
                  <c:v>121.51544754055813</c:v>
                </c:pt>
                <c:pt idx="10">
                  <c:v>121.9499123663672</c:v>
                </c:pt>
                <c:pt idx="11">
                  <c:v>121.71039221293994</c:v>
                </c:pt>
                <c:pt idx="12">
                  <c:v>120.2032455067672</c:v>
                </c:pt>
                <c:pt idx="13">
                  <c:v>122.11401549414207</c:v>
                </c:pt>
                <c:pt idx="14">
                  <c:v>121.08056485387058</c:v>
                </c:pt>
                <c:pt idx="15">
                  <c:v>118.22458102999308</c:v>
                </c:pt>
                <c:pt idx="16">
                  <c:v>117.39362724114714</c:v>
                </c:pt>
                <c:pt idx="17">
                  <c:v>119.08680024830895</c:v>
                </c:pt>
                <c:pt idx="18">
                  <c:v>116.96087274854504</c:v>
                </c:pt>
                <c:pt idx="19">
                  <c:v>115.02439430942357</c:v>
                </c:pt>
                <c:pt idx="20">
                  <c:v>113.36914325639169</c:v>
                </c:pt>
                <c:pt idx="21">
                  <c:v>113.61046155662193</c:v>
                </c:pt>
                <c:pt idx="22">
                  <c:v>115.17619268854894</c:v>
                </c:pt>
                <c:pt idx="23">
                  <c:v>113.65430853909365</c:v>
                </c:pt>
                <c:pt idx="24">
                  <c:v>112.89529569815336</c:v>
                </c:pt>
                <c:pt idx="25">
                  <c:v>114.36910636511065</c:v>
                </c:pt>
                <c:pt idx="26">
                  <c:v>111.74388578316896</c:v>
                </c:pt>
                <c:pt idx="27">
                  <c:v>112.73346971673013</c:v>
                </c:pt>
                <c:pt idx="28">
                  <c:v>112.83214383461946</c:v>
                </c:pt>
                <c:pt idx="29">
                  <c:v>112.28344927881676</c:v>
                </c:pt>
                <c:pt idx="30">
                  <c:v>112.16149040076765</c:v>
                </c:pt>
                <c:pt idx="31">
                  <c:v>113.19524816836328</c:v>
                </c:pt>
                <c:pt idx="32">
                  <c:v>116.51552081966923</c:v>
                </c:pt>
                <c:pt idx="33">
                  <c:v>118.36964724921673</c:v>
                </c:pt>
                <c:pt idx="34">
                  <c:v>119.5999812347499</c:v>
                </c:pt>
                <c:pt idx="35">
                  <c:v>117.87967825448206</c:v>
                </c:pt>
                <c:pt idx="36">
                  <c:v>115.95478509104493</c:v>
                </c:pt>
                <c:pt idx="37">
                  <c:v>112.71330098636781</c:v>
                </c:pt>
                <c:pt idx="38">
                  <c:v>113.17091429451457</c:v>
                </c:pt>
                <c:pt idx="39">
                  <c:v>110.73843948993743</c:v>
                </c:pt>
                <c:pt idx="40">
                  <c:v>110.8183611858035</c:v>
                </c:pt>
                <c:pt idx="41">
                  <c:v>109.97716994268141</c:v>
                </c:pt>
                <c:pt idx="42">
                  <c:v>110.53797644198401</c:v>
                </c:pt>
                <c:pt idx="43">
                  <c:v>111.50339611518291</c:v>
                </c:pt>
                <c:pt idx="44">
                  <c:v>114.17710192572414</c:v>
                </c:pt>
                <c:pt idx="45">
                  <c:v>113.68366237070195</c:v>
                </c:pt>
                <c:pt idx="46">
                  <c:v>115.13767657082525</c:v>
                </c:pt>
                <c:pt idx="47">
                  <c:v>113.94142851880427</c:v>
                </c:pt>
                <c:pt idx="48">
                  <c:v>113.70286075201655</c:v>
                </c:pt>
                <c:pt idx="49">
                  <c:v>112.90448956553867</c:v>
                </c:pt>
                <c:pt idx="50">
                  <c:v>113.27450660057558</c:v>
                </c:pt>
                <c:pt idx="51">
                  <c:v>116.36947975358174</c:v>
                </c:pt>
                <c:pt idx="52">
                  <c:v>116.99701455001689</c:v>
                </c:pt>
                <c:pt idx="53">
                  <c:v>115.45612767424838</c:v>
                </c:pt>
                <c:pt idx="54">
                  <c:v>113.7712412561163</c:v>
                </c:pt>
                <c:pt idx="55">
                  <c:v>114.73469405093353</c:v>
                </c:pt>
                <c:pt idx="56">
                  <c:v>115.50355667685777</c:v>
                </c:pt>
                <c:pt idx="57">
                  <c:v>117.64261260352892</c:v>
                </c:pt>
                <c:pt idx="58">
                  <c:v>118.9756717521865</c:v>
                </c:pt>
                <c:pt idx="59">
                  <c:v>121.13338506430225</c:v>
                </c:pt>
                <c:pt idx="60">
                  <c:v>118.96582796038327</c:v>
                </c:pt>
                <c:pt idx="61">
                  <c:v>118.91181746373321</c:v>
                </c:pt>
                <c:pt idx="62">
                  <c:v>121.43860751492012</c:v>
                </c:pt>
                <c:pt idx="63">
                  <c:v>122.8005076655736</c:v>
                </c:pt>
                <c:pt idx="64">
                  <c:v>122.21976845401976</c:v>
                </c:pt>
                <c:pt idx="65">
                  <c:v>121.68719926489257</c:v>
                </c:pt>
                <c:pt idx="66">
                  <c:v>118.89670060331065</c:v>
                </c:pt>
                <c:pt idx="67">
                  <c:v>118.67075402453804</c:v>
                </c:pt>
                <c:pt idx="68">
                  <c:v>118.53104759968332</c:v>
                </c:pt>
                <c:pt idx="69">
                  <c:v>116.32763219273983</c:v>
                </c:pt>
                <c:pt idx="70">
                  <c:v>118.53479329435581</c:v>
                </c:pt>
                <c:pt idx="71">
                  <c:v>120.24387021429455</c:v>
                </c:pt>
                <c:pt idx="72">
                  <c:v>120.24591869801063</c:v>
                </c:pt>
                <c:pt idx="73">
                  <c:v>120.03847537945859</c:v>
                </c:pt>
                <c:pt idx="74">
                  <c:v>119.67142667449764</c:v>
                </c:pt>
                <c:pt idx="75">
                  <c:v>121.34456489330812</c:v>
                </c:pt>
                <c:pt idx="76">
                  <c:v>122.18114260221826</c:v>
                </c:pt>
                <c:pt idx="77">
                  <c:v>122.10796555346737</c:v>
                </c:pt>
                <c:pt idx="78">
                  <c:v>122.02391215371441</c:v>
                </c:pt>
                <c:pt idx="79">
                  <c:v>120.84701816801848</c:v>
                </c:pt>
                <c:pt idx="80">
                  <c:v>121.85513461251492</c:v>
                </c:pt>
                <c:pt idx="81">
                  <c:v>122.39023664181107</c:v>
                </c:pt>
                <c:pt idx="82">
                  <c:v>120.45949737816959</c:v>
                </c:pt>
                <c:pt idx="83">
                  <c:v>124.17529956163631</c:v>
                </c:pt>
                <c:pt idx="84">
                  <c:v>124.76739931215586</c:v>
                </c:pt>
                <c:pt idx="85">
                  <c:v>126.32832218355298</c:v>
                </c:pt>
                <c:pt idx="86">
                  <c:v>127.27167636322685</c:v>
                </c:pt>
                <c:pt idx="87">
                  <c:v>126.05300383880426</c:v>
                </c:pt>
                <c:pt idx="88">
                  <c:v>126.05263328032873</c:v>
                </c:pt>
                <c:pt idx="89">
                  <c:v>127.24693191911113</c:v>
                </c:pt>
                <c:pt idx="90">
                  <c:v>127.03225240995859</c:v>
                </c:pt>
                <c:pt idx="91">
                  <c:v>126.37430326168624</c:v>
                </c:pt>
                <c:pt idx="92">
                  <c:v>125.98299441750686</c:v>
                </c:pt>
                <c:pt idx="93">
                  <c:v>126.86044784296227</c:v>
                </c:pt>
                <c:pt idx="94">
                  <c:v>128.13420888331234</c:v>
                </c:pt>
                <c:pt idx="95">
                  <c:v>126.57868319096744</c:v>
                </c:pt>
                <c:pt idx="96">
                  <c:v>124.24121641849796</c:v>
                </c:pt>
                <c:pt idx="97">
                  <c:v>122.47529335690943</c:v>
                </c:pt>
                <c:pt idx="98">
                  <c:v>122.17458235693378</c:v>
                </c:pt>
                <c:pt idx="99">
                  <c:v>122.41304898204048</c:v>
                </c:pt>
                <c:pt idx="100">
                  <c:v>123.87048156855506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37-404B-8BB3-C4DCAB1DD0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GBM!$E$41:$DA$41</c:f>
              <c:numCache>
                <c:formatCode>General</c:formatCode>
                <c:ptCount val="101"/>
                <c:pt idx="0">
                  <c:v>124.800003</c:v>
                </c:pt>
                <c:pt idx="1">
                  <c:v>126.08383706444403</c:v>
                </c:pt>
                <c:pt idx="2">
                  <c:v>125.61647785498816</c:v>
                </c:pt>
                <c:pt idx="3">
                  <c:v>124.19263030599728</c:v>
                </c:pt>
                <c:pt idx="4">
                  <c:v>124.32154434595358</c:v>
                </c:pt>
                <c:pt idx="5">
                  <c:v>123.75783741705501</c:v>
                </c:pt>
                <c:pt idx="6">
                  <c:v>122.29086348761311</c:v>
                </c:pt>
                <c:pt idx="7">
                  <c:v>121.2718904822331</c:v>
                </c:pt>
                <c:pt idx="8">
                  <c:v>119.80284455047487</c:v>
                </c:pt>
                <c:pt idx="9">
                  <c:v>119.8099905310127</c:v>
                </c:pt>
                <c:pt idx="10">
                  <c:v>120.14819653755468</c:v>
                </c:pt>
                <c:pt idx="11">
                  <c:v>118.61552819078807</c:v>
                </c:pt>
                <c:pt idx="12">
                  <c:v>117.73349371415492</c:v>
                </c:pt>
                <c:pt idx="13">
                  <c:v>116.68871872856565</c:v>
                </c:pt>
                <c:pt idx="14">
                  <c:v>115.83750961765101</c:v>
                </c:pt>
                <c:pt idx="15">
                  <c:v>115.35098853368549</c:v>
                </c:pt>
                <c:pt idx="16">
                  <c:v>115.12578681839703</c:v>
                </c:pt>
                <c:pt idx="17">
                  <c:v>115.77853137875663</c:v>
                </c:pt>
                <c:pt idx="18">
                  <c:v>116.19052898846851</c:v>
                </c:pt>
                <c:pt idx="19">
                  <c:v>116.66324516953483</c:v>
                </c:pt>
                <c:pt idx="20">
                  <c:v>115.93781702798616</c:v>
                </c:pt>
                <c:pt idx="21">
                  <c:v>116.67341043879516</c:v>
                </c:pt>
                <c:pt idx="22">
                  <c:v>115.70300362880481</c:v>
                </c:pt>
                <c:pt idx="23">
                  <c:v>115.60007705034471</c:v>
                </c:pt>
                <c:pt idx="24">
                  <c:v>116.74383674065592</c:v>
                </c:pt>
                <c:pt idx="25">
                  <c:v>115.51360735655093</c:v>
                </c:pt>
                <c:pt idx="26">
                  <c:v>114.92313519498664</c:v>
                </c:pt>
                <c:pt idx="27">
                  <c:v>115.77890778674777</c:v>
                </c:pt>
                <c:pt idx="28">
                  <c:v>115.89867651319089</c:v>
                </c:pt>
                <c:pt idx="29">
                  <c:v>114.33105729794556</c:v>
                </c:pt>
                <c:pt idx="30">
                  <c:v>116.76471254656688</c:v>
                </c:pt>
                <c:pt idx="31">
                  <c:v>118.33775298604527</c:v>
                </c:pt>
                <c:pt idx="32">
                  <c:v>116.4823811986945</c:v>
                </c:pt>
                <c:pt idx="33">
                  <c:v>115.33853147214785</c:v>
                </c:pt>
                <c:pt idx="34">
                  <c:v>113.24422133651753</c:v>
                </c:pt>
                <c:pt idx="35">
                  <c:v>117.2446568741419</c:v>
                </c:pt>
                <c:pt idx="36">
                  <c:v>117.1610948209121</c:v>
                </c:pt>
                <c:pt idx="37">
                  <c:v>116.13978471039947</c:v>
                </c:pt>
                <c:pt idx="38">
                  <c:v>113.84871108151242</c:v>
                </c:pt>
                <c:pt idx="39">
                  <c:v>113.84903108523359</c:v>
                </c:pt>
                <c:pt idx="40">
                  <c:v>114.11181671974089</c:v>
                </c:pt>
                <c:pt idx="41">
                  <c:v>116.25858313409658</c:v>
                </c:pt>
                <c:pt idx="42">
                  <c:v>114.91164396389527</c:v>
                </c:pt>
                <c:pt idx="43">
                  <c:v>115.54948258152231</c:v>
                </c:pt>
                <c:pt idx="44">
                  <c:v>116.88032065653448</c:v>
                </c:pt>
                <c:pt idx="45">
                  <c:v>116.08181833064678</c:v>
                </c:pt>
                <c:pt idx="46">
                  <c:v>116.63399800732653</c:v>
                </c:pt>
                <c:pt idx="47">
                  <c:v>116.60603379785088</c:v>
                </c:pt>
                <c:pt idx="48">
                  <c:v>116.40083800366045</c:v>
                </c:pt>
                <c:pt idx="49">
                  <c:v>116.61210815406744</c:v>
                </c:pt>
                <c:pt idx="50">
                  <c:v>116.73291538261172</c:v>
                </c:pt>
                <c:pt idx="51">
                  <c:v>116.35167508219875</c:v>
                </c:pt>
                <c:pt idx="52">
                  <c:v>117.01246983240796</c:v>
                </c:pt>
                <c:pt idx="53">
                  <c:v>118.61537977248886</c:v>
                </c:pt>
                <c:pt idx="54">
                  <c:v>118.41654815281771</c:v>
                </c:pt>
                <c:pt idx="55">
                  <c:v>119.08267701095845</c:v>
                </c:pt>
                <c:pt idx="56">
                  <c:v>121.2002769818411</c:v>
                </c:pt>
                <c:pt idx="57">
                  <c:v>120.56491118276183</c:v>
                </c:pt>
                <c:pt idx="58">
                  <c:v>122.43867414671986</c:v>
                </c:pt>
                <c:pt idx="59">
                  <c:v>122.52962999838556</c:v>
                </c:pt>
                <c:pt idx="60">
                  <c:v>123.43524392113632</c:v>
                </c:pt>
                <c:pt idx="61">
                  <c:v>124.3184641613679</c:v>
                </c:pt>
                <c:pt idx="62">
                  <c:v>125.23477632950949</c:v>
                </c:pt>
                <c:pt idx="63">
                  <c:v>124.96685030456905</c:v>
                </c:pt>
                <c:pt idx="64">
                  <c:v>124.30985307295902</c:v>
                </c:pt>
                <c:pt idx="65">
                  <c:v>123.85259359654906</c:v>
                </c:pt>
                <c:pt idx="66">
                  <c:v>125.60577061572525</c:v>
                </c:pt>
                <c:pt idx="67">
                  <c:v>125.48089053954133</c:v>
                </c:pt>
                <c:pt idx="68">
                  <c:v>124.90406470934839</c:v>
                </c:pt>
                <c:pt idx="69">
                  <c:v>123.35068880894904</c:v>
                </c:pt>
                <c:pt idx="70">
                  <c:v>123.20178628895978</c:v>
                </c:pt>
                <c:pt idx="71">
                  <c:v>124.5303548307453</c:v>
                </c:pt>
                <c:pt idx="72">
                  <c:v>125.29755866694406</c:v>
                </c:pt>
                <c:pt idx="73">
                  <c:v>125.94135440982731</c:v>
                </c:pt>
                <c:pt idx="74">
                  <c:v>125.93069913276049</c:v>
                </c:pt>
                <c:pt idx="75">
                  <c:v>128.44594190833729</c:v>
                </c:pt>
                <c:pt idx="76">
                  <c:v>126.73570367539423</c:v>
                </c:pt>
                <c:pt idx="77">
                  <c:v>128.39748748189049</c:v>
                </c:pt>
                <c:pt idx="78">
                  <c:v>127.71043167501138</c:v>
                </c:pt>
                <c:pt idx="79">
                  <c:v>126.62691785693197</c:v>
                </c:pt>
                <c:pt idx="80">
                  <c:v>127.92594506726743</c:v>
                </c:pt>
                <c:pt idx="81">
                  <c:v>128.09355539905087</c:v>
                </c:pt>
                <c:pt idx="82">
                  <c:v>130.496859118684</c:v>
                </c:pt>
                <c:pt idx="83">
                  <c:v>129.39983706666956</c:v>
                </c:pt>
                <c:pt idx="84">
                  <c:v>127.59229274783945</c:v>
                </c:pt>
                <c:pt idx="85">
                  <c:v>128.36813624131076</c:v>
                </c:pt>
                <c:pt idx="86">
                  <c:v>127.84022517469882</c:v>
                </c:pt>
                <c:pt idx="87">
                  <c:v>125.96644500528875</c:v>
                </c:pt>
                <c:pt idx="88">
                  <c:v>125.13505067795617</c:v>
                </c:pt>
                <c:pt idx="89">
                  <c:v>126.17606815235561</c:v>
                </c:pt>
                <c:pt idx="90">
                  <c:v>124.7688103134486</c:v>
                </c:pt>
                <c:pt idx="91">
                  <c:v>124.41283845193325</c:v>
                </c:pt>
                <c:pt idx="92">
                  <c:v>125.56146002615294</c:v>
                </c:pt>
                <c:pt idx="93">
                  <c:v>124.72162623843577</c:v>
                </c:pt>
                <c:pt idx="94">
                  <c:v>123.69888259579137</c:v>
                </c:pt>
                <c:pt idx="95">
                  <c:v>122.11623469151961</c:v>
                </c:pt>
                <c:pt idx="96">
                  <c:v>123.53367228748077</c:v>
                </c:pt>
                <c:pt idx="97">
                  <c:v>124.40639699689378</c:v>
                </c:pt>
                <c:pt idx="98">
                  <c:v>124.32275640282167</c:v>
                </c:pt>
                <c:pt idx="99">
                  <c:v>124.61254887251708</c:v>
                </c:pt>
                <c:pt idx="100">
                  <c:v>123.95136459002177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7-404B-8BB3-C4DCAB1DD0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GBM!$E$42:$DA$42</c:f>
              <c:numCache>
                <c:formatCode>General</c:formatCode>
                <c:ptCount val="101"/>
                <c:pt idx="0">
                  <c:v>124.800003</c:v>
                </c:pt>
                <c:pt idx="1">
                  <c:v>124.1195223645894</c:v>
                </c:pt>
                <c:pt idx="2">
                  <c:v>124.96810538780598</c:v>
                </c:pt>
                <c:pt idx="3">
                  <c:v>124.72297586051582</c:v>
                </c:pt>
                <c:pt idx="4">
                  <c:v>124.96359801730196</c:v>
                </c:pt>
                <c:pt idx="5">
                  <c:v>122.74682727724093</c:v>
                </c:pt>
                <c:pt idx="6">
                  <c:v>122.84114221040714</c:v>
                </c:pt>
                <c:pt idx="7">
                  <c:v>122.08824612321619</c:v>
                </c:pt>
                <c:pt idx="8">
                  <c:v>119.79656899287718</c:v>
                </c:pt>
                <c:pt idx="9">
                  <c:v>120.0608116033978</c:v>
                </c:pt>
                <c:pt idx="10">
                  <c:v>120.50420595856768</c:v>
                </c:pt>
                <c:pt idx="11">
                  <c:v>121.64868944588473</c:v>
                </c:pt>
                <c:pt idx="12">
                  <c:v>120.76734524378423</c:v>
                </c:pt>
                <c:pt idx="13">
                  <c:v>121.78014482532645</c:v>
                </c:pt>
                <c:pt idx="14">
                  <c:v>119.36067032894709</c:v>
                </c:pt>
                <c:pt idx="15">
                  <c:v>119.82670520557609</c:v>
                </c:pt>
                <c:pt idx="16">
                  <c:v>121.59790257702817</c:v>
                </c:pt>
                <c:pt idx="17">
                  <c:v>123.30142888433755</c:v>
                </c:pt>
                <c:pt idx="18">
                  <c:v>124.80758124974254</c:v>
                </c:pt>
                <c:pt idx="19">
                  <c:v>125.41466810157627</c:v>
                </c:pt>
                <c:pt idx="20">
                  <c:v>124.38568935270453</c:v>
                </c:pt>
                <c:pt idx="21">
                  <c:v>123.49956055760833</c:v>
                </c:pt>
                <c:pt idx="22">
                  <c:v>122.42235531355807</c:v>
                </c:pt>
                <c:pt idx="23">
                  <c:v>120.6230568305502</c:v>
                </c:pt>
                <c:pt idx="24">
                  <c:v>118.65507513468853</c:v>
                </c:pt>
                <c:pt idx="25">
                  <c:v>118.23364505246447</c:v>
                </c:pt>
                <c:pt idx="26">
                  <c:v>117.37107334631639</c:v>
                </c:pt>
                <c:pt idx="27">
                  <c:v>117.24487064078401</c:v>
                </c:pt>
                <c:pt idx="28">
                  <c:v>117.34384876180457</c:v>
                </c:pt>
                <c:pt idx="29">
                  <c:v>116.49682792237549</c:v>
                </c:pt>
                <c:pt idx="30">
                  <c:v>118.71739094999205</c:v>
                </c:pt>
                <c:pt idx="31">
                  <c:v>117.52365986446148</c:v>
                </c:pt>
                <c:pt idx="32">
                  <c:v>118.87195496662255</c:v>
                </c:pt>
                <c:pt idx="33">
                  <c:v>120.24090949015867</c:v>
                </c:pt>
                <c:pt idx="34">
                  <c:v>120.34162422813785</c:v>
                </c:pt>
                <c:pt idx="35">
                  <c:v>120.90975671235043</c:v>
                </c:pt>
                <c:pt idx="36">
                  <c:v>120.73183926208523</c:v>
                </c:pt>
                <c:pt idx="37">
                  <c:v>119.02232307717976</c:v>
                </c:pt>
                <c:pt idx="38">
                  <c:v>118.0664986511222</c:v>
                </c:pt>
                <c:pt idx="39">
                  <c:v>114.63385850195225</c:v>
                </c:pt>
                <c:pt idx="40">
                  <c:v>115.06852113197618</c:v>
                </c:pt>
                <c:pt idx="41">
                  <c:v>114.85439787666282</c:v>
                </c:pt>
                <c:pt idx="42">
                  <c:v>115.8323867660324</c:v>
                </c:pt>
                <c:pt idx="43">
                  <c:v>117.28090037118319</c:v>
                </c:pt>
                <c:pt idx="44">
                  <c:v>117.51121323622202</c:v>
                </c:pt>
                <c:pt idx="45">
                  <c:v>117.26922837792365</c:v>
                </c:pt>
                <c:pt idx="46">
                  <c:v>119.1234758006821</c:v>
                </c:pt>
                <c:pt idx="47">
                  <c:v>118.29821245177507</c:v>
                </c:pt>
                <c:pt idx="48">
                  <c:v>117.75045156240616</c:v>
                </c:pt>
                <c:pt idx="49">
                  <c:v>118.30331290084004</c:v>
                </c:pt>
                <c:pt idx="50">
                  <c:v>118.27603843678958</c:v>
                </c:pt>
                <c:pt idx="51">
                  <c:v>117.680769795421</c:v>
                </c:pt>
                <c:pt idx="52">
                  <c:v>119.0426955218696</c:v>
                </c:pt>
                <c:pt idx="53">
                  <c:v>119.02361338696082</c:v>
                </c:pt>
                <c:pt idx="54">
                  <c:v>120.33178916474162</c:v>
                </c:pt>
                <c:pt idx="55">
                  <c:v>119.63225406152972</c:v>
                </c:pt>
                <c:pt idx="56">
                  <c:v>119.1552077338321</c:v>
                </c:pt>
                <c:pt idx="57">
                  <c:v>118.89415462540541</c:v>
                </c:pt>
                <c:pt idx="58">
                  <c:v>118.98696750448329</c:v>
                </c:pt>
                <c:pt idx="59">
                  <c:v>120.37462949105462</c:v>
                </c:pt>
                <c:pt idx="60">
                  <c:v>121.40920196514659</c:v>
                </c:pt>
                <c:pt idx="61">
                  <c:v>119.77199508321888</c:v>
                </c:pt>
                <c:pt idx="62">
                  <c:v>120.08124214102826</c:v>
                </c:pt>
                <c:pt idx="63">
                  <c:v>123.72149777834343</c:v>
                </c:pt>
                <c:pt idx="64">
                  <c:v>123.67405961015928</c:v>
                </c:pt>
                <c:pt idx="65">
                  <c:v>121.74813277306423</c:v>
                </c:pt>
                <c:pt idx="66">
                  <c:v>124.0814231696007</c:v>
                </c:pt>
                <c:pt idx="67">
                  <c:v>123.60312338485517</c:v>
                </c:pt>
                <c:pt idx="68">
                  <c:v>123.1171590373329</c:v>
                </c:pt>
                <c:pt idx="69">
                  <c:v>120.05800797269498</c:v>
                </c:pt>
                <c:pt idx="70">
                  <c:v>119.14226565850944</c:v>
                </c:pt>
                <c:pt idx="71">
                  <c:v>119.62268232579018</c:v>
                </c:pt>
                <c:pt idx="72">
                  <c:v>117.39917793597459</c:v>
                </c:pt>
                <c:pt idx="73">
                  <c:v>119.21755893758004</c:v>
                </c:pt>
                <c:pt idx="74">
                  <c:v>120.5455102891467</c:v>
                </c:pt>
                <c:pt idx="75">
                  <c:v>122.8481398912281</c:v>
                </c:pt>
                <c:pt idx="76">
                  <c:v>123.91473677146749</c:v>
                </c:pt>
                <c:pt idx="77">
                  <c:v>125.05236664819675</c:v>
                </c:pt>
                <c:pt idx="78">
                  <c:v>124.72109637397267</c:v>
                </c:pt>
                <c:pt idx="79">
                  <c:v>125.2107195578258</c:v>
                </c:pt>
                <c:pt idx="80">
                  <c:v>125.82943125417346</c:v>
                </c:pt>
                <c:pt idx="81">
                  <c:v>125.56732936567592</c:v>
                </c:pt>
                <c:pt idx="82">
                  <c:v>125.45740900399785</c:v>
                </c:pt>
                <c:pt idx="83">
                  <c:v>125.67904639065976</c:v>
                </c:pt>
                <c:pt idx="84">
                  <c:v>124.64958995151291</c:v>
                </c:pt>
                <c:pt idx="85">
                  <c:v>123.89214628230962</c:v>
                </c:pt>
                <c:pt idx="86">
                  <c:v>125.01813278847628</c:v>
                </c:pt>
                <c:pt idx="87">
                  <c:v>125.57876124541556</c:v>
                </c:pt>
                <c:pt idx="88">
                  <c:v>124.12101958521055</c:v>
                </c:pt>
                <c:pt idx="89">
                  <c:v>123.86359274538783</c:v>
                </c:pt>
                <c:pt idx="90">
                  <c:v>123.87959320298137</c:v>
                </c:pt>
                <c:pt idx="91">
                  <c:v>122.7035261593421</c:v>
                </c:pt>
                <c:pt idx="92">
                  <c:v>122.80183905768973</c:v>
                </c:pt>
                <c:pt idx="93">
                  <c:v>124.60044702255423</c:v>
                </c:pt>
                <c:pt idx="94">
                  <c:v>124.60337183240006</c:v>
                </c:pt>
                <c:pt idx="95">
                  <c:v>123.48457688822413</c:v>
                </c:pt>
                <c:pt idx="96">
                  <c:v>121.63827337541173</c:v>
                </c:pt>
                <c:pt idx="97">
                  <c:v>123.35010030176085</c:v>
                </c:pt>
                <c:pt idx="98">
                  <c:v>121.88828782492114</c:v>
                </c:pt>
                <c:pt idx="99">
                  <c:v>120.78021797914867</c:v>
                </c:pt>
                <c:pt idx="100">
                  <c:v>121.46921536240335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7-404B-8BB3-C4DCAB1DD0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GBM!$E$43:$DA$43</c:f>
              <c:numCache>
                <c:formatCode>General</c:formatCode>
                <c:ptCount val="101"/>
                <c:pt idx="0">
                  <c:v>124.800003</c:v>
                </c:pt>
                <c:pt idx="1">
                  <c:v>123.90986494351036</c:v>
                </c:pt>
                <c:pt idx="2">
                  <c:v>123.5932519516538</c:v>
                </c:pt>
                <c:pt idx="3">
                  <c:v>123.07040654826234</c:v>
                </c:pt>
                <c:pt idx="4">
                  <c:v>122.14533133514509</c:v>
                </c:pt>
                <c:pt idx="5">
                  <c:v>124.06277523425757</c:v>
                </c:pt>
                <c:pt idx="6">
                  <c:v>123.36365687703193</c:v>
                </c:pt>
                <c:pt idx="7">
                  <c:v>125.52427697660482</c:v>
                </c:pt>
                <c:pt idx="8">
                  <c:v>127.67919943901539</c:v>
                </c:pt>
                <c:pt idx="9">
                  <c:v>125.97649011757602</c:v>
                </c:pt>
                <c:pt idx="10">
                  <c:v>125.31393453308853</c:v>
                </c:pt>
                <c:pt idx="11">
                  <c:v>126.12837476013414</c:v>
                </c:pt>
                <c:pt idx="12">
                  <c:v>126.22872209399155</c:v>
                </c:pt>
                <c:pt idx="13">
                  <c:v>125.5627020173267</c:v>
                </c:pt>
                <c:pt idx="14">
                  <c:v>126.11915049780185</c:v>
                </c:pt>
                <c:pt idx="15">
                  <c:v>126.99419361497965</c:v>
                </c:pt>
                <c:pt idx="16">
                  <c:v>126.40986680811203</c:v>
                </c:pt>
                <c:pt idx="17">
                  <c:v>125.86599084978155</c:v>
                </c:pt>
                <c:pt idx="18">
                  <c:v>124.97832237379687</c:v>
                </c:pt>
                <c:pt idx="19">
                  <c:v>125.85914415597728</c:v>
                </c:pt>
                <c:pt idx="20">
                  <c:v>126.22792539267513</c:v>
                </c:pt>
                <c:pt idx="21">
                  <c:v>125.16607569731816</c:v>
                </c:pt>
                <c:pt idx="22">
                  <c:v>128.10545396352884</c:v>
                </c:pt>
                <c:pt idx="23">
                  <c:v>128.67307678452988</c:v>
                </c:pt>
                <c:pt idx="24">
                  <c:v>129.91009822511811</c:v>
                </c:pt>
                <c:pt idx="25">
                  <c:v>130.22969498580835</c:v>
                </c:pt>
                <c:pt idx="26">
                  <c:v>128.97189747349023</c:v>
                </c:pt>
                <c:pt idx="27">
                  <c:v>128.66699835676326</c:v>
                </c:pt>
                <c:pt idx="28">
                  <c:v>129.60742995392516</c:v>
                </c:pt>
                <c:pt idx="29">
                  <c:v>128.22170997938747</c:v>
                </c:pt>
                <c:pt idx="30">
                  <c:v>127.52140842517925</c:v>
                </c:pt>
                <c:pt idx="31">
                  <c:v>126.82971964849466</c:v>
                </c:pt>
                <c:pt idx="32">
                  <c:v>127.66437565658497</c:v>
                </c:pt>
                <c:pt idx="33">
                  <c:v>128.8915341473535</c:v>
                </c:pt>
                <c:pt idx="34">
                  <c:v>130.76941673302852</c:v>
                </c:pt>
                <c:pt idx="35">
                  <c:v>131.85116679726985</c:v>
                </c:pt>
                <c:pt idx="36">
                  <c:v>132.18482735584848</c:v>
                </c:pt>
                <c:pt idx="37">
                  <c:v>130.25376557005148</c:v>
                </c:pt>
                <c:pt idx="38">
                  <c:v>132.30802597941278</c:v>
                </c:pt>
                <c:pt idx="39">
                  <c:v>129.93732990077007</c:v>
                </c:pt>
                <c:pt idx="40">
                  <c:v>127.49676587273312</c:v>
                </c:pt>
                <c:pt idx="41">
                  <c:v>127.87390531232103</c:v>
                </c:pt>
                <c:pt idx="42">
                  <c:v>127.38872706271124</c:v>
                </c:pt>
                <c:pt idx="43">
                  <c:v>128.5137541785455</c:v>
                </c:pt>
                <c:pt idx="44">
                  <c:v>130.2398944914371</c:v>
                </c:pt>
                <c:pt idx="45">
                  <c:v>131.24068044802175</c:v>
                </c:pt>
                <c:pt idx="46">
                  <c:v>128.97317896676896</c:v>
                </c:pt>
                <c:pt idx="47">
                  <c:v>129.2164269867408</c:v>
                </c:pt>
                <c:pt idx="48">
                  <c:v>128.65780635463483</c:v>
                </c:pt>
                <c:pt idx="49">
                  <c:v>129.01609884165941</c:v>
                </c:pt>
                <c:pt idx="50">
                  <c:v>129.94501866199758</c:v>
                </c:pt>
                <c:pt idx="51">
                  <c:v>128.11468362392932</c:v>
                </c:pt>
                <c:pt idx="52">
                  <c:v>128.02049228486803</c:v>
                </c:pt>
                <c:pt idx="53">
                  <c:v>126.60198500415854</c:v>
                </c:pt>
                <c:pt idx="54">
                  <c:v>126.1273259402284</c:v>
                </c:pt>
                <c:pt idx="55">
                  <c:v>124.08123989606517</c:v>
                </c:pt>
                <c:pt idx="56">
                  <c:v>121.28508353040584</c:v>
                </c:pt>
                <c:pt idx="57">
                  <c:v>124.23862093871773</c:v>
                </c:pt>
                <c:pt idx="58">
                  <c:v>128.72645031471112</c:v>
                </c:pt>
                <c:pt idx="59">
                  <c:v>127.17781416865462</c:v>
                </c:pt>
                <c:pt idx="60">
                  <c:v>127.60694791456982</c:v>
                </c:pt>
                <c:pt idx="61">
                  <c:v>126.95378902648893</c:v>
                </c:pt>
                <c:pt idx="62">
                  <c:v>128.06551409953605</c:v>
                </c:pt>
                <c:pt idx="63">
                  <c:v>127.22137431357316</c:v>
                </c:pt>
                <c:pt idx="64">
                  <c:v>125.82863258314038</c:v>
                </c:pt>
                <c:pt idx="65">
                  <c:v>124.26151689751822</c:v>
                </c:pt>
                <c:pt idx="66">
                  <c:v>123.86690066647623</c:v>
                </c:pt>
                <c:pt idx="67">
                  <c:v>124.43919849064709</c:v>
                </c:pt>
                <c:pt idx="68">
                  <c:v>124.2231780943097</c:v>
                </c:pt>
                <c:pt idx="69">
                  <c:v>124.68403853639926</c:v>
                </c:pt>
                <c:pt idx="70">
                  <c:v>125.02370059300276</c:v>
                </c:pt>
                <c:pt idx="71">
                  <c:v>124.64187641399144</c:v>
                </c:pt>
                <c:pt idx="72">
                  <c:v>123.86438928208423</c:v>
                </c:pt>
                <c:pt idx="73">
                  <c:v>124.45577572688211</c:v>
                </c:pt>
                <c:pt idx="74">
                  <c:v>125.79640374050832</c:v>
                </c:pt>
                <c:pt idx="75">
                  <c:v>126.21934491139045</c:v>
                </c:pt>
                <c:pt idx="76">
                  <c:v>125.44452191673392</c:v>
                </c:pt>
                <c:pt idx="77">
                  <c:v>124.72442493284115</c:v>
                </c:pt>
                <c:pt idx="78">
                  <c:v>123.17605074549598</c:v>
                </c:pt>
                <c:pt idx="79">
                  <c:v>122.27470193401678</c:v>
                </c:pt>
                <c:pt idx="80">
                  <c:v>122.1299426996387</c:v>
                </c:pt>
                <c:pt idx="81">
                  <c:v>122.57708769016234</c:v>
                </c:pt>
                <c:pt idx="82">
                  <c:v>122.13427055347866</c:v>
                </c:pt>
                <c:pt idx="83">
                  <c:v>123.13982687790345</c:v>
                </c:pt>
                <c:pt idx="84">
                  <c:v>121.72184599103005</c:v>
                </c:pt>
                <c:pt idx="85">
                  <c:v>122.13864857554978</c:v>
                </c:pt>
                <c:pt idx="86">
                  <c:v>117.53128497651099</c:v>
                </c:pt>
                <c:pt idx="87">
                  <c:v>115.31304807989842</c:v>
                </c:pt>
                <c:pt idx="88">
                  <c:v>114.98925971267822</c:v>
                </c:pt>
                <c:pt idx="89">
                  <c:v>113.98610257643146</c:v>
                </c:pt>
                <c:pt idx="90">
                  <c:v>116.65557077254029</c:v>
                </c:pt>
                <c:pt idx="91">
                  <c:v>117.94692897902307</c:v>
                </c:pt>
                <c:pt idx="92">
                  <c:v>117.54423773664935</c:v>
                </c:pt>
                <c:pt idx="93">
                  <c:v>118.74403234474616</c:v>
                </c:pt>
                <c:pt idx="94">
                  <c:v>118.4691979879109</c:v>
                </c:pt>
                <c:pt idx="95">
                  <c:v>116.03436143696663</c:v>
                </c:pt>
                <c:pt idx="96">
                  <c:v>115.61806693863554</c:v>
                </c:pt>
                <c:pt idx="97">
                  <c:v>116.41605014709276</c:v>
                </c:pt>
                <c:pt idx="98">
                  <c:v>115.22787527884783</c:v>
                </c:pt>
                <c:pt idx="99">
                  <c:v>115.84063251875578</c:v>
                </c:pt>
                <c:pt idx="100">
                  <c:v>116.98528950279442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37-404B-8BB3-C4DCAB1D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7792"/>
        <c:axId val="761284800"/>
      </c:lineChart>
      <c:catAx>
        <c:axId val="7617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61284800"/>
        <c:crosses val="autoZero"/>
        <c:auto val="1"/>
        <c:lblAlgn val="ctr"/>
        <c:lblOffset val="100"/>
        <c:noMultiLvlLbl val="0"/>
      </c:catAx>
      <c:valAx>
        <c:axId val="761284800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617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GBM!$D$46</c:f>
              <c:strCache>
                <c:ptCount val="1"/>
                <c:pt idx="0">
                  <c:v>Valor 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GBM!$E$46:$DA$46</c:f>
              <c:numCache>
                <c:formatCode>General</c:formatCode>
                <c:ptCount val="101"/>
                <c:pt idx="0">
                  <c:v>124.80000300000003</c:v>
                </c:pt>
                <c:pt idx="1">
                  <c:v>124.71136396444452</c:v>
                </c:pt>
                <c:pt idx="2">
                  <c:v>124.62061707484679</c:v>
                </c:pt>
                <c:pt idx="3">
                  <c:v>124.64601474502997</c:v>
                </c:pt>
                <c:pt idx="4">
                  <c:v>124.26422906136406</c:v>
                </c:pt>
                <c:pt idx="5">
                  <c:v>124.61577679573445</c:v>
                </c:pt>
                <c:pt idx="6">
                  <c:v>123.96201111155551</c:v>
                </c:pt>
                <c:pt idx="7">
                  <c:v>123.8481173473928</c:v>
                </c:pt>
                <c:pt idx="8">
                  <c:v>124.06054256310009</c:v>
                </c:pt>
                <c:pt idx="9">
                  <c:v>123.3569276292225</c:v>
                </c:pt>
                <c:pt idx="10">
                  <c:v>123.50236926533758</c:v>
                </c:pt>
                <c:pt idx="11">
                  <c:v>123.689307627414</c:v>
                </c:pt>
                <c:pt idx="12">
                  <c:v>122.89953043596589</c:v>
                </c:pt>
                <c:pt idx="13">
                  <c:v>122.9906626371039</c:v>
                </c:pt>
                <c:pt idx="14">
                  <c:v>122.75522780206889</c:v>
                </c:pt>
                <c:pt idx="15">
                  <c:v>122.96249714870066</c:v>
                </c:pt>
                <c:pt idx="16">
                  <c:v>122.67612634168302</c:v>
                </c:pt>
                <c:pt idx="17">
                  <c:v>123.02198281444203</c:v>
                </c:pt>
                <c:pt idx="18">
                  <c:v>123.21035895450561</c:v>
                </c:pt>
                <c:pt idx="19">
                  <c:v>123.08943232917991</c:v>
                </c:pt>
                <c:pt idx="20">
                  <c:v>122.99977480969986</c:v>
                </c:pt>
                <c:pt idx="21">
                  <c:v>123.11480235693219</c:v>
                </c:pt>
                <c:pt idx="22">
                  <c:v>123.32060050950354</c:v>
                </c:pt>
                <c:pt idx="23">
                  <c:v>122.90691137008329</c:v>
                </c:pt>
                <c:pt idx="24">
                  <c:v>123.43995554996953</c:v>
                </c:pt>
                <c:pt idx="25">
                  <c:v>123.54671057810401</c:v>
                </c:pt>
                <c:pt idx="26">
                  <c:v>122.90224427051949</c:v>
                </c:pt>
                <c:pt idx="27">
                  <c:v>123.02815629192</c:v>
                </c:pt>
                <c:pt idx="28">
                  <c:v>123.07318607984762</c:v>
                </c:pt>
                <c:pt idx="29">
                  <c:v>122.37626395922555</c:v>
                </c:pt>
                <c:pt idx="30">
                  <c:v>122.50201481248436</c:v>
                </c:pt>
                <c:pt idx="31">
                  <c:v>121.72550687204117</c:v>
                </c:pt>
                <c:pt idx="32">
                  <c:v>122.22367051656435</c:v>
                </c:pt>
                <c:pt idx="33">
                  <c:v>122.41768915312767</c:v>
                </c:pt>
                <c:pt idx="34">
                  <c:v>122.77444365424105</c:v>
                </c:pt>
                <c:pt idx="35">
                  <c:v>122.72825559185617</c:v>
                </c:pt>
                <c:pt idx="36">
                  <c:v>122.71753538173309</c:v>
                </c:pt>
                <c:pt idx="37">
                  <c:v>122.2636356233958</c:v>
                </c:pt>
                <c:pt idx="38">
                  <c:v>121.48107839350735</c:v>
                </c:pt>
                <c:pt idx="39">
                  <c:v>120.55934619835212</c:v>
                </c:pt>
                <c:pt idx="40">
                  <c:v>120.12609028774321</c:v>
                </c:pt>
                <c:pt idx="41">
                  <c:v>120.3590600202585</c:v>
                </c:pt>
                <c:pt idx="42">
                  <c:v>120.72493588629648</c:v>
                </c:pt>
                <c:pt idx="43">
                  <c:v>120.81069189508419</c:v>
                </c:pt>
                <c:pt idx="44">
                  <c:v>121.01881575246973</c:v>
                </c:pt>
                <c:pt idx="45">
                  <c:v>121.16070997142538</c:v>
                </c:pt>
                <c:pt idx="46">
                  <c:v>122.18592076218799</c:v>
                </c:pt>
                <c:pt idx="47">
                  <c:v>121.69679667914477</c:v>
                </c:pt>
                <c:pt idx="48">
                  <c:v>121.68733433663321</c:v>
                </c:pt>
                <c:pt idx="49">
                  <c:v>121.79290252049881</c:v>
                </c:pt>
                <c:pt idx="50">
                  <c:v>121.86280594415123</c:v>
                </c:pt>
                <c:pt idx="51">
                  <c:v>121.20465559631441</c:v>
                </c:pt>
                <c:pt idx="52">
                  <c:v>121.58500498825904</c:v>
                </c:pt>
                <c:pt idx="53">
                  <c:v>121.46011495695841</c:v>
                </c:pt>
                <c:pt idx="54">
                  <c:v>121.11996567163695</c:v>
                </c:pt>
                <c:pt idx="55">
                  <c:v>121.26953651054332</c:v>
                </c:pt>
                <c:pt idx="56">
                  <c:v>120.95914349471306</c:v>
                </c:pt>
                <c:pt idx="57">
                  <c:v>121.35816481200686</c:v>
                </c:pt>
                <c:pt idx="58">
                  <c:v>122.64525066521415</c:v>
                </c:pt>
                <c:pt idx="59">
                  <c:v>122.58258160685867</c:v>
                </c:pt>
                <c:pt idx="60">
                  <c:v>122.6152447226569</c:v>
                </c:pt>
                <c:pt idx="61">
                  <c:v>122.68894290378435</c:v>
                </c:pt>
                <c:pt idx="62">
                  <c:v>122.66792598640254</c:v>
                </c:pt>
                <c:pt idx="63">
                  <c:v>123.12544135879993</c:v>
                </c:pt>
                <c:pt idx="64">
                  <c:v>122.79606561395238</c:v>
                </c:pt>
                <c:pt idx="65">
                  <c:v>122.45317391181804</c:v>
                </c:pt>
                <c:pt idx="66">
                  <c:v>122.21728183624505</c:v>
                </c:pt>
                <c:pt idx="67">
                  <c:v>121.93230678748026</c:v>
                </c:pt>
                <c:pt idx="68">
                  <c:v>121.4422700971423</c:v>
                </c:pt>
                <c:pt idx="69">
                  <c:v>120.90543388635251</c:v>
                </c:pt>
                <c:pt idx="70">
                  <c:v>120.88634788123781</c:v>
                </c:pt>
                <c:pt idx="71">
                  <c:v>120.92457910246988</c:v>
                </c:pt>
                <c:pt idx="72">
                  <c:v>121.25863250964612</c:v>
                </c:pt>
                <c:pt idx="73">
                  <c:v>121.71074828697415</c:v>
                </c:pt>
                <c:pt idx="74">
                  <c:v>121.57254337987384</c:v>
                </c:pt>
                <c:pt idx="75">
                  <c:v>121.95777412605335</c:v>
                </c:pt>
                <c:pt idx="76">
                  <c:v>122.25616422888945</c:v>
                </c:pt>
                <c:pt idx="77">
                  <c:v>122.14919109691809</c:v>
                </c:pt>
                <c:pt idx="78">
                  <c:v>122.09168105704813</c:v>
                </c:pt>
                <c:pt idx="79">
                  <c:v>121.65723317081465</c:v>
                </c:pt>
                <c:pt idx="80">
                  <c:v>121.1042411326144</c:v>
                </c:pt>
                <c:pt idx="81">
                  <c:v>121.7865314708578</c:v>
                </c:pt>
                <c:pt idx="82">
                  <c:v>121.97410271704771</c:v>
                </c:pt>
                <c:pt idx="83">
                  <c:v>122.76954404671547</c:v>
                </c:pt>
                <c:pt idx="84">
                  <c:v>123.2179790820848</c:v>
                </c:pt>
                <c:pt idx="85">
                  <c:v>122.99447571319899</c:v>
                </c:pt>
                <c:pt idx="86">
                  <c:v>123.20545167990868</c:v>
                </c:pt>
                <c:pt idx="87">
                  <c:v>122.89331359732341</c:v>
                </c:pt>
                <c:pt idx="88">
                  <c:v>122.88234744487082</c:v>
                </c:pt>
                <c:pt idx="89">
                  <c:v>123.36403898760459</c:v>
                </c:pt>
                <c:pt idx="90">
                  <c:v>122.86283331269071</c:v>
                </c:pt>
                <c:pt idx="91">
                  <c:v>122.52426592416779</c:v>
                </c:pt>
                <c:pt idx="92">
                  <c:v>122.31221630632115</c:v>
                </c:pt>
                <c:pt idx="93">
                  <c:v>122.80602500554676</c:v>
                </c:pt>
                <c:pt idx="94">
                  <c:v>122.21550080590887</c:v>
                </c:pt>
                <c:pt idx="95">
                  <c:v>121.95448162477692</c:v>
                </c:pt>
                <c:pt idx="96">
                  <c:v>121.60475490119663</c:v>
                </c:pt>
                <c:pt idx="97">
                  <c:v>121.83698260674853</c:v>
                </c:pt>
                <c:pt idx="98">
                  <c:v>121.49949230266199</c:v>
                </c:pt>
                <c:pt idx="99">
                  <c:v>120.4146045347992</c:v>
                </c:pt>
                <c:pt idx="100">
                  <c:v>119.99191081507118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A-BD40-93ED-400B772DA6EB}"/>
            </c:ext>
          </c:extLst>
        </c:ser>
        <c:ser>
          <c:idx val="1"/>
          <c:order val="1"/>
          <c:tx>
            <c:strRef>
              <c:f>GBM!$D$47</c:f>
              <c:strCache>
                <c:ptCount val="1"/>
                <c:pt idx="0">
                  <c:v>Optimo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GBM!$E$47:$DA$47</c:f>
              <c:numCache>
                <c:formatCode>General</c:formatCode>
                <c:ptCount val="101"/>
                <c:pt idx="0">
                  <c:v>124.80000300000006</c:v>
                </c:pt>
                <c:pt idx="1">
                  <c:v>125.54026993469974</c:v>
                </c:pt>
                <c:pt idx="2">
                  <c:v>125.58560175342623</c:v>
                </c:pt>
                <c:pt idx="3">
                  <c:v>126.45892603512762</c:v>
                </c:pt>
                <c:pt idx="4">
                  <c:v>127.33358533963495</c:v>
                </c:pt>
                <c:pt idx="5">
                  <c:v>127.17424774132785</c:v>
                </c:pt>
                <c:pt idx="6">
                  <c:v>126.59176721832451</c:v>
                </c:pt>
                <c:pt idx="7">
                  <c:v>126.56740172303479</c:v>
                </c:pt>
                <c:pt idx="8">
                  <c:v>127.97032405473951</c:v>
                </c:pt>
                <c:pt idx="9">
                  <c:v>127.06321359093739</c:v>
                </c:pt>
                <c:pt idx="10">
                  <c:v>126.88925280694343</c:v>
                </c:pt>
                <c:pt idx="11">
                  <c:v>128.13243585988536</c:v>
                </c:pt>
                <c:pt idx="12">
                  <c:v>127.55316554058608</c:v>
                </c:pt>
                <c:pt idx="13">
                  <c:v>127.58145056690525</c:v>
                </c:pt>
                <c:pt idx="14">
                  <c:v>127.08078997066401</c:v>
                </c:pt>
                <c:pt idx="15">
                  <c:v>127.95604471689315</c:v>
                </c:pt>
                <c:pt idx="16">
                  <c:v>127.99903232429448</c:v>
                </c:pt>
                <c:pt idx="17">
                  <c:v>127.97094266409225</c:v>
                </c:pt>
                <c:pt idx="18">
                  <c:v>128.53812501001048</c:v>
                </c:pt>
                <c:pt idx="19">
                  <c:v>128.80065668883174</c:v>
                </c:pt>
                <c:pt idx="20">
                  <c:v>129.18350322768163</c:v>
                </c:pt>
                <c:pt idx="21">
                  <c:v>129.18286916466755</c:v>
                </c:pt>
                <c:pt idx="22">
                  <c:v>129.11049948133441</c:v>
                </c:pt>
                <c:pt idx="23">
                  <c:v>128.72241583719057</c:v>
                </c:pt>
                <c:pt idx="24">
                  <c:v>130.0256294149514</c:v>
                </c:pt>
                <c:pt idx="25">
                  <c:v>130.57197141211969</c:v>
                </c:pt>
                <c:pt idx="26">
                  <c:v>130.14478815299924</c:v>
                </c:pt>
                <c:pt idx="27">
                  <c:v>129.71404467407174</c:v>
                </c:pt>
                <c:pt idx="28">
                  <c:v>129.70225626816202</c:v>
                </c:pt>
                <c:pt idx="29">
                  <c:v>129.33775304581286</c:v>
                </c:pt>
                <c:pt idx="30">
                  <c:v>129.68390088547861</c:v>
                </c:pt>
                <c:pt idx="31">
                  <c:v>127.79847936611337</c:v>
                </c:pt>
                <c:pt idx="32">
                  <c:v>128.47334965730758</c:v>
                </c:pt>
                <c:pt idx="33">
                  <c:v>129.43781668777044</c:v>
                </c:pt>
                <c:pt idx="34">
                  <c:v>130.23516084321449</c:v>
                </c:pt>
                <c:pt idx="35">
                  <c:v>129.54337936505581</c:v>
                </c:pt>
                <c:pt idx="36">
                  <c:v>130.13383891433358</c:v>
                </c:pt>
                <c:pt idx="37">
                  <c:v>130.5470985803918</c:v>
                </c:pt>
                <c:pt idx="38">
                  <c:v>130.13829061610758</c:v>
                </c:pt>
                <c:pt idx="39">
                  <c:v>129.6097118178015</c:v>
                </c:pt>
                <c:pt idx="40">
                  <c:v>128.39356646636435</c:v>
                </c:pt>
                <c:pt idx="41">
                  <c:v>128.84027657436127</c:v>
                </c:pt>
                <c:pt idx="42">
                  <c:v>128.47283433513581</c:v>
                </c:pt>
                <c:pt idx="43">
                  <c:v>127.93330187631574</c:v>
                </c:pt>
                <c:pt idx="44">
                  <c:v>127.88106636821054</c:v>
                </c:pt>
                <c:pt idx="45">
                  <c:v>128.82294872331215</c:v>
                </c:pt>
                <c:pt idx="46">
                  <c:v>129.29319560819698</c:v>
                </c:pt>
                <c:pt idx="47">
                  <c:v>128.54195475245328</c:v>
                </c:pt>
                <c:pt idx="48">
                  <c:v>128.04571878109107</c:v>
                </c:pt>
                <c:pt idx="49">
                  <c:v>128.27650164417386</c:v>
                </c:pt>
                <c:pt idx="50">
                  <c:v>128.52946993886374</c:v>
                </c:pt>
                <c:pt idx="51">
                  <c:v>126.94631463522701</c:v>
                </c:pt>
                <c:pt idx="52">
                  <c:v>126.76556541951281</c:v>
                </c:pt>
                <c:pt idx="53">
                  <c:v>126.78328108888242</c:v>
                </c:pt>
                <c:pt idx="54">
                  <c:v>126.34892350687809</c:v>
                </c:pt>
                <c:pt idx="55">
                  <c:v>126.64926724776623</c:v>
                </c:pt>
                <c:pt idx="56">
                  <c:v>125.54828475711106</c:v>
                </c:pt>
                <c:pt idx="57">
                  <c:v>125.83582136598889</c:v>
                </c:pt>
                <c:pt idx="58">
                  <c:v>127.96357327550102</c:v>
                </c:pt>
                <c:pt idx="59">
                  <c:v>127.6126277638687</c:v>
                </c:pt>
                <c:pt idx="60">
                  <c:v>127.42456573602234</c:v>
                </c:pt>
                <c:pt idx="61">
                  <c:v>127.46601881776311</c:v>
                </c:pt>
                <c:pt idx="62">
                  <c:v>127.49173574772753</c:v>
                </c:pt>
                <c:pt idx="63">
                  <c:v>127.76534472064236</c:v>
                </c:pt>
                <c:pt idx="64">
                  <c:v>127.40231520404136</c:v>
                </c:pt>
                <c:pt idx="65">
                  <c:v>126.73452133384566</c:v>
                </c:pt>
                <c:pt idx="66">
                  <c:v>127.19388662509691</c:v>
                </c:pt>
                <c:pt idx="67">
                  <c:v>127.42463444222052</c:v>
                </c:pt>
                <c:pt idx="68">
                  <c:v>127.35462214435776</c:v>
                </c:pt>
                <c:pt idx="69">
                  <c:v>126.5771737072514</c:v>
                </c:pt>
                <c:pt idx="70">
                  <c:v>126.66315776794404</c:v>
                </c:pt>
                <c:pt idx="71">
                  <c:v>126.20829566039538</c:v>
                </c:pt>
                <c:pt idx="72">
                  <c:v>126.86760568133988</c:v>
                </c:pt>
                <c:pt idx="73">
                  <c:v>127.02250981441719</c:v>
                </c:pt>
                <c:pt idx="74">
                  <c:v>127.2651198871803</c:v>
                </c:pt>
                <c:pt idx="75">
                  <c:v>127.86160148630667</c:v>
                </c:pt>
                <c:pt idx="76">
                  <c:v>128.2617615403984</c:v>
                </c:pt>
                <c:pt idx="77">
                  <c:v>128.94887399007717</c:v>
                </c:pt>
                <c:pt idx="78">
                  <c:v>129.50462131134512</c:v>
                </c:pt>
                <c:pt idx="79">
                  <c:v>129.19957495288662</c:v>
                </c:pt>
                <c:pt idx="80">
                  <c:v>129.12612922897969</c:v>
                </c:pt>
                <c:pt idx="81">
                  <c:v>130.01522290729477</c:v>
                </c:pt>
                <c:pt idx="82">
                  <c:v>131.28760342326404</c:v>
                </c:pt>
                <c:pt idx="83">
                  <c:v>132.18667286651404</c:v>
                </c:pt>
                <c:pt idx="84">
                  <c:v>132.90554064550034</c:v>
                </c:pt>
                <c:pt idx="85">
                  <c:v>132.85072808447501</c:v>
                </c:pt>
                <c:pt idx="86">
                  <c:v>133.74365086755475</c:v>
                </c:pt>
                <c:pt idx="87">
                  <c:v>133.36863564968743</c:v>
                </c:pt>
                <c:pt idx="88">
                  <c:v>133.57374937439741</c:v>
                </c:pt>
                <c:pt idx="89">
                  <c:v>134.68381820470051</c:v>
                </c:pt>
                <c:pt idx="90">
                  <c:v>134.19085523330827</c:v>
                </c:pt>
                <c:pt idx="91">
                  <c:v>133.70168598629104</c:v>
                </c:pt>
                <c:pt idx="92">
                  <c:v>133.19009471516137</c:v>
                </c:pt>
                <c:pt idx="93">
                  <c:v>133.53113615578869</c:v>
                </c:pt>
                <c:pt idx="94">
                  <c:v>133.63394235071834</c:v>
                </c:pt>
                <c:pt idx="95">
                  <c:v>133.43708084676373</c:v>
                </c:pt>
                <c:pt idx="96">
                  <c:v>133.05364101983747</c:v>
                </c:pt>
                <c:pt idx="97">
                  <c:v>133.55529139876552</c:v>
                </c:pt>
                <c:pt idx="98">
                  <c:v>132.75021751681695</c:v>
                </c:pt>
                <c:pt idx="99">
                  <c:v>132.02468577234814</c:v>
                </c:pt>
                <c:pt idx="100">
                  <c:v>131.29646926346902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A-BD40-93ED-400B772DA6EB}"/>
            </c:ext>
          </c:extLst>
        </c:ser>
        <c:ser>
          <c:idx val="2"/>
          <c:order val="2"/>
          <c:tx>
            <c:strRef>
              <c:f>GBM!$D$48</c:f>
              <c:strCache>
                <c:ptCount val="1"/>
                <c:pt idx="0">
                  <c:v>Malo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GBM!$E$48:$DA$48</c:f>
              <c:numCache>
                <c:formatCode>General</c:formatCode>
                <c:ptCount val="101"/>
                <c:pt idx="0">
                  <c:v>124.800003</c:v>
                </c:pt>
                <c:pt idx="1">
                  <c:v>123.88245799418929</c:v>
                </c:pt>
                <c:pt idx="2">
                  <c:v>123.65563239626735</c:v>
                </c:pt>
                <c:pt idx="3">
                  <c:v>122.83310345493233</c:v>
                </c:pt>
                <c:pt idx="4">
                  <c:v>121.19487278309317</c:v>
                </c:pt>
                <c:pt idx="5">
                  <c:v>122.05730585014105</c:v>
                </c:pt>
                <c:pt idx="6">
                  <c:v>121.33225500478652</c:v>
                </c:pt>
                <c:pt idx="7">
                  <c:v>121.12883297175081</c:v>
                </c:pt>
                <c:pt idx="8">
                  <c:v>120.15076107146066</c:v>
                </c:pt>
                <c:pt idx="9">
                  <c:v>119.6506416675076</c:v>
                </c:pt>
                <c:pt idx="10">
                  <c:v>120.11548572373172</c:v>
                </c:pt>
                <c:pt idx="11">
                  <c:v>119.24617939494263</c:v>
                </c:pt>
                <c:pt idx="12">
                  <c:v>118.24589533134569</c:v>
                </c:pt>
                <c:pt idx="13">
                  <c:v>118.39987470730254</c:v>
                </c:pt>
                <c:pt idx="14">
                  <c:v>118.42966563347376</c:v>
                </c:pt>
                <c:pt idx="15">
                  <c:v>117.96894958050818</c:v>
                </c:pt>
                <c:pt idx="16">
                  <c:v>117.35322035907156</c:v>
                </c:pt>
                <c:pt idx="17">
                  <c:v>118.0730229647918</c:v>
                </c:pt>
                <c:pt idx="18">
                  <c:v>117.88259289900073</c:v>
                </c:pt>
                <c:pt idx="19">
                  <c:v>117.37820796952809</c:v>
                </c:pt>
                <c:pt idx="20">
                  <c:v>116.81604639171809</c:v>
                </c:pt>
                <c:pt idx="21">
                  <c:v>117.04673554919684</c:v>
                </c:pt>
                <c:pt idx="22">
                  <c:v>117.53070153767264</c:v>
                </c:pt>
                <c:pt idx="23">
                  <c:v>117.091406902976</c:v>
                </c:pt>
                <c:pt idx="24">
                  <c:v>116.85428168498765</c:v>
                </c:pt>
                <c:pt idx="25">
                  <c:v>116.52144974408833</c:v>
                </c:pt>
                <c:pt idx="26">
                  <c:v>115.65970038803972</c:v>
                </c:pt>
                <c:pt idx="27">
                  <c:v>116.34226790976825</c:v>
                </c:pt>
                <c:pt idx="28">
                  <c:v>116.44411589153322</c:v>
                </c:pt>
                <c:pt idx="29">
                  <c:v>115.41477487263825</c:v>
                </c:pt>
                <c:pt idx="30">
                  <c:v>115.3201287394901</c:v>
                </c:pt>
                <c:pt idx="31">
                  <c:v>115.65253437796896</c:v>
                </c:pt>
                <c:pt idx="32">
                  <c:v>115.97399137582113</c:v>
                </c:pt>
                <c:pt idx="33">
                  <c:v>115.39756161848489</c:v>
                </c:pt>
                <c:pt idx="34">
                  <c:v>115.31372646526761</c:v>
                </c:pt>
                <c:pt idx="35">
                  <c:v>115.91313181865654</c:v>
                </c:pt>
                <c:pt idx="36">
                  <c:v>115.30123184913259</c:v>
                </c:pt>
                <c:pt idx="37">
                  <c:v>113.98017266639978</c:v>
                </c:pt>
                <c:pt idx="38">
                  <c:v>112.8238661709071</c:v>
                </c:pt>
                <c:pt idx="39">
                  <c:v>111.50898057890274</c:v>
                </c:pt>
                <c:pt idx="40">
                  <c:v>111.85861410912206</c:v>
                </c:pt>
                <c:pt idx="41">
                  <c:v>111.87784346615571</c:v>
                </c:pt>
                <c:pt idx="42">
                  <c:v>112.97703743745716</c:v>
                </c:pt>
                <c:pt idx="43">
                  <c:v>113.68808191385264</c:v>
                </c:pt>
                <c:pt idx="44">
                  <c:v>114.15656513672893</c:v>
                </c:pt>
                <c:pt idx="45">
                  <c:v>113.4984712195386</c:v>
                </c:pt>
                <c:pt idx="46">
                  <c:v>115.078645916179</c:v>
                </c:pt>
                <c:pt idx="47">
                  <c:v>114.85163860583627</c:v>
                </c:pt>
                <c:pt idx="48">
                  <c:v>115.32894989217536</c:v>
                </c:pt>
                <c:pt idx="49">
                  <c:v>115.30930339682376</c:v>
                </c:pt>
                <c:pt idx="50">
                  <c:v>115.19614194943874</c:v>
                </c:pt>
                <c:pt idx="51">
                  <c:v>115.46299655740181</c:v>
                </c:pt>
                <c:pt idx="52">
                  <c:v>116.40444455700528</c:v>
                </c:pt>
                <c:pt idx="53">
                  <c:v>116.13694882503439</c:v>
                </c:pt>
                <c:pt idx="54">
                  <c:v>115.8910078363958</c:v>
                </c:pt>
                <c:pt idx="55">
                  <c:v>115.8898057733204</c:v>
                </c:pt>
                <c:pt idx="56">
                  <c:v>116.37000223231506</c:v>
                </c:pt>
                <c:pt idx="57">
                  <c:v>116.88050825802483</c:v>
                </c:pt>
                <c:pt idx="58">
                  <c:v>117.32692805492728</c:v>
                </c:pt>
                <c:pt idx="59">
                  <c:v>117.55253544984863</c:v>
                </c:pt>
                <c:pt idx="60">
                  <c:v>117.80592370929145</c:v>
                </c:pt>
                <c:pt idx="61">
                  <c:v>117.91186698980559</c:v>
                </c:pt>
                <c:pt idx="62">
                  <c:v>117.84411622507754</c:v>
                </c:pt>
                <c:pt idx="63">
                  <c:v>118.4855379969575</c:v>
                </c:pt>
                <c:pt idx="64">
                  <c:v>118.1898160238634</c:v>
                </c:pt>
                <c:pt idx="65">
                  <c:v>118.17182648979042</c:v>
                </c:pt>
                <c:pt idx="66">
                  <c:v>117.24067704739319</c:v>
                </c:pt>
                <c:pt idx="67">
                  <c:v>116.43997913273999</c:v>
                </c:pt>
                <c:pt idx="68">
                  <c:v>115.52991804992683</c:v>
                </c:pt>
                <c:pt idx="69">
                  <c:v>115.23369406545362</c:v>
                </c:pt>
                <c:pt idx="70">
                  <c:v>115.10953799453158</c:v>
                </c:pt>
                <c:pt idx="71">
                  <c:v>115.64086254454438</c:v>
                </c:pt>
                <c:pt idx="72">
                  <c:v>115.64965933795236</c:v>
                </c:pt>
                <c:pt idx="73">
                  <c:v>116.39898675953111</c:v>
                </c:pt>
                <c:pt idx="74">
                  <c:v>115.87996687256737</c:v>
                </c:pt>
                <c:pt idx="75">
                  <c:v>116.05394676580003</c:v>
                </c:pt>
                <c:pt idx="76">
                  <c:v>116.25056691738051</c:v>
                </c:pt>
                <c:pt idx="77">
                  <c:v>115.34950820375899</c:v>
                </c:pt>
                <c:pt idx="78">
                  <c:v>114.67874080275116</c:v>
                </c:pt>
                <c:pt idx="79">
                  <c:v>114.11489138874268</c:v>
                </c:pt>
                <c:pt idx="80">
                  <c:v>113.08235303624912</c:v>
                </c:pt>
                <c:pt idx="81">
                  <c:v>113.55784003442081</c:v>
                </c:pt>
                <c:pt idx="82">
                  <c:v>112.66060201083137</c:v>
                </c:pt>
                <c:pt idx="83">
                  <c:v>113.35241522691688</c:v>
                </c:pt>
                <c:pt idx="84">
                  <c:v>113.53041751866924</c:v>
                </c:pt>
                <c:pt idx="85">
                  <c:v>113.13822334192298</c:v>
                </c:pt>
                <c:pt idx="86">
                  <c:v>112.66725249226261</c:v>
                </c:pt>
                <c:pt idx="87">
                  <c:v>112.41799154495939</c:v>
                </c:pt>
                <c:pt idx="88">
                  <c:v>112.19094551534423</c:v>
                </c:pt>
                <c:pt idx="89">
                  <c:v>112.04425977050865</c:v>
                </c:pt>
                <c:pt idx="90">
                  <c:v>111.53481139207314</c:v>
                </c:pt>
                <c:pt idx="91">
                  <c:v>111.34684586204456</c:v>
                </c:pt>
                <c:pt idx="92">
                  <c:v>111.43433789748094</c:v>
                </c:pt>
                <c:pt idx="93">
                  <c:v>112.08091385530484</c:v>
                </c:pt>
                <c:pt idx="94">
                  <c:v>110.79705926109941</c:v>
                </c:pt>
                <c:pt idx="95">
                  <c:v>110.4718824027901</c:v>
                </c:pt>
                <c:pt idx="96">
                  <c:v>110.15586878255579</c:v>
                </c:pt>
                <c:pt idx="97">
                  <c:v>110.11867381473155</c:v>
                </c:pt>
                <c:pt idx="98">
                  <c:v>110.24876708850705</c:v>
                </c:pt>
                <c:pt idx="99">
                  <c:v>108.80452329725026</c:v>
                </c:pt>
                <c:pt idx="100">
                  <c:v>108.68735236667332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A-BD40-93ED-400B772D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39136"/>
        <c:axId val="836858896"/>
      </c:lineChart>
      <c:catAx>
        <c:axId val="8369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836858896"/>
        <c:crosses val="autoZero"/>
        <c:auto val="1"/>
        <c:lblAlgn val="ctr"/>
        <c:lblOffset val="100"/>
        <c:noMultiLvlLbl val="0"/>
      </c:catAx>
      <c:valAx>
        <c:axId val="8368588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8369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173D7-BF36-D04A-BB6B-F11B74FE0E3F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D96B9-B505-C94C-AEE3-53A6797C29A3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5704CB-CD8D-934E-8C63-F158FD731BEC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70ABDE-D180-6F4A-BB90-1A014CE50696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2FC95-648E-4948-8241-A27D2F33FC61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622F02-C2EA-D74A-A8B5-3192DF5085F6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BA7C52-39DF-B349-A943-7588EB588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25A221-617C-5F45-8A49-961837B499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93133</xdr:colOff>
      <xdr:row>0</xdr:row>
      <xdr:rowOff>33161</xdr:rowOff>
    </xdr:from>
    <xdr:ext cx="436034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C67B94-5332-DA4E-8C1C-970BBA200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C0E929-9C05-3747-B6CA-426CF82D3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EE71D-80A4-FC4B-AEB0-D85AE596EF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A72A28-FADE-6B47-8201-AB488D75F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31750</xdr:rowOff>
    </xdr:from>
    <xdr:ext cx="1562100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DFF7CD8-5060-4243-AE1B-DB9354493F1B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(0)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DFF7CD8-5060-4243-AE1B-DB9354493F1B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𝐵(𝑡)=√𝑡 𝑍=𝐵(0)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4</xdr:row>
      <xdr:rowOff>19050</xdr:rowOff>
    </xdr:from>
    <xdr:ext cx="1268424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9A9AE86-CE14-9D4F-BBAA-1F8F2782848E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9A9AE86-CE14-9D4F-BBAA-1F8F2782848E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𝐵(𝑡)=𝐵(0)+√𝑑𝑡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158750</xdr:colOff>
      <xdr:row>5</xdr:row>
      <xdr:rowOff>0</xdr:rowOff>
    </xdr:from>
    <xdr:ext cx="921021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F50605A-7AEB-1941-8193-E9CDD00A0D41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F50605A-7AEB-1941-8193-E9CDD00A0D41}"/>
                </a:ext>
              </a:extLst>
            </xdr:cNvPr>
            <xdr:cNvSpPr txBox="1"/>
          </xdr:nvSpPr>
          <xdr:spPr>
            <a:xfrm>
              <a:off x="158750" y="10160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𝑑𝐵(𝑡)=√𝑑𝑡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668</xdr:rowOff>
    </xdr:from>
    <xdr:ext cx="16098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A604665D-C1D4-DC4D-BEA7-B808DB68AA7D}"/>
                </a:ext>
              </a:extLst>
            </xdr:cNvPr>
            <xdr:cNvSpPr txBox="1"/>
          </xdr:nvSpPr>
          <xdr:spPr>
            <a:xfrm>
              <a:off x="0" y="6216984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𝑑𝐵𝑡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A604665D-C1D4-DC4D-BEA7-B808DB68AA7D}"/>
                </a:ext>
              </a:extLst>
            </xdr:cNvPr>
            <xdr:cNvSpPr txBox="1"/>
          </xdr:nvSpPr>
          <xdr:spPr>
            <a:xfrm>
              <a:off x="0" y="6216984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𝑆_𝑡=𝑆_0+𝑆_0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𝜇𝑑𝑡+𝑆_0 𝜎𝑑𝐵𝑡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6"/>
  <sheetViews>
    <sheetView topLeftCell="E1" zoomScale="180" zoomScaleNormal="180" workbookViewId="0">
      <selection activeCell="I7" sqref="I7"/>
    </sheetView>
  </sheetViews>
  <sheetFormatPr baseColWidth="10" defaultRowHeight="16"/>
  <cols>
    <col min="3" max="3" width="12.5" bestFit="1" customWidth="1"/>
    <col min="4" max="4" width="14" bestFit="1" customWidth="1"/>
    <col min="5" max="7" width="12.5" customWidth="1"/>
    <col min="10" max="12" width="12.33203125" bestFit="1" customWidth="1"/>
    <col min="13" max="13" width="9.1640625" bestFit="1" customWidth="1"/>
    <col min="14" max="14" width="10.83203125" customWidth="1"/>
    <col min="15" max="15" width="16.33203125" bestFit="1" customWidth="1"/>
    <col min="18" max="18" width="14.5" bestFit="1" customWidth="1"/>
    <col min="20" max="20" width="16.33203125" bestFit="1" customWidth="1"/>
    <col min="23" max="23" width="14.5" bestFit="1" customWidth="1"/>
  </cols>
  <sheetData>
    <row r="1" spans="1:23">
      <c r="A1" t="s">
        <v>0</v>
      </c>
      <c r="B1" t="s">
        <v>1</v>
      </c>
      <c r="C1" t="s">
        <v>2</v>
      </c>
      <c r="D1" t="s">
        <v>11</v>
      </c>
      <c r="G1">
        <v>5</v>
      </c>
    </row>
    <row r="2" spans="1:23">
      <c r="A2" s="1">
        <v>43691</v>
      </c>
      <c r="B2" s="2">
        <v>82.730002999999996</v>
      </c>
      <c r="C2">
        <v>1</v>
      </c>
      <c r="D2">
        <v>2</v>
      </c>
      <c r="E2">
        <v>3</v>
      </c>
      <c r="F2">
        <v>4</v>
      </c>
      <c r="G2" t="s">
        <v>12</v>
      </c>
      <c r="I2" t="s">
        <v>3</v>
      </c>
      <c r="J2" t="s">
        <v>5</v>
      </c>
      <c r="K2" t="s">
        <v>6</v>
      </c>
      <c r="L2" t="s">
        <v>7</v>
      </c>
      <c r="M2" t="s">
        <v>8</v>
      </c>
      <c r="R2" s="9">
        <f>+R10*3700</f>
        <v>545796.28322615498</v>
      </c>
      <c r="W2" s="9">
        <f>+W10*3700</f>
        <v>494354.11547732027</v>
      </c>
    </row>
    <row r="3" spans="1:23">
      <c r="A3" s="1">
        <v>43692</v>
      </c>
      <c r="B3" s="2">
        <v>80.569999999999993</v>
      </c>
      <c r="C3">
        <f>+LN(B3/B2)</f>
        <v>-2.6455957675527161E-2</v>
      </c>
      <c r="D3">
        <f>+C3^2</f>
        <v>6.9991769652928454E-4</v>
      </c>
      <c r="E3">
        <v>252</v>
      </c>
      <c r="F3" s="5">
        <f>+$J$5^(E3-1)</f>
        <v>2.5622702110040764E-6</v>
      </c>
      <c r="G3" s="4">
        <f>+F3*D3</f>
        <v>1.793378263971577E-9</v>
      </c>
      <c r="I3" t="s">
        <v>4</v>
      </c>
      <c r="J3" s="3">
        <f>+_xlfn.STDEV.S(C3:C254)</f>
        <v>2.4924778754044422E-2</v>
      </c>
      <c r="K3" s="3">
        <f>+J3*SQRT(5)</f>
        <v>5.5733499618185842E-2</v>
      </c>
      <c r="L3" s="3">
        <f>+J3*SQRT(20)</f>
        <v>0.11146699923637168</v>
      </c>
      <c r="M3" s="3">
        <f>+J3*SQRT(250)</f>
        <v>0.39409535519277061</v>
      </c>
    </row>
    <row r="4" spans="1:23">
      <c r="A4" s="1">
        <v>43693</v>
      </c>
      <c r="B4" s="2">
        <v>80.800003000000004</v>
      </c>
      <c r="C4">
        <f t="shared" ref="C4:C67" si="0">+LN(B4/B3)</f>
        <v>2.8506308666573664E-3</v>
      </c>
      <c r="D4">
        <f t="shared" ref="D4:D67" si="1">+C4^2</f>
        <v>8.1260963379397277E-6</v>
      </c>
      <c r="E4">
        <f>+E3-1</f>
        <v>251</v>
      </c>
      <c r="F4" s="5">
        <f t="shared" ref="F4:F67" si="2">+$J$5^(E4-1)</f>
        <v>2.6971265378990281E-6</v>
      </c>
      <c r="G4" s="4">
        <f t="shared" ref="G4:G67" si="3">+F4*D4</f>
        <v>2.191711008258135E-11</v>
      </c>
      <c r="I4" t="s">
        <v>9</v>
      </c>
      <c r="J4" s="3">
        <f>+SQRT(G256)</f>
        <v>1.016766848448507E-2</v>
      </c>
      <c r="K4" s="3">
        <f>+J4*SQRT(5)</f>
        <v>2.2735597903990882E-2</v>
      </c>
      <c r="L4" s="3">
        <f>+J4*SQRT(20)</f>
        <v>4.5471195807981764E-2</v>
      </c>
      <c r="M4" s="3">
        <f>+J4*SQRT(250)</f>
        <v>0.16076495452242609</v>
      </c>
      <c r="O4" s="9">
        <f>10*O13*3700</f>
        <v>4617600.1110000005</v>
      </c>
      <c r="R4" s="9">
        <f>10*R16*3700</f>
        <v>3906628.0662582284</v>
      </c>
      <c r="W4" s="9">
        <f>10*W16*3700</f>
        <v>4313149.2421216462</v>
      </c>
    </row>
    <row r="5" spans="1:23">
      <c r="A5" s="1">
        <v>43696</v>
      </c>
      <c r="B5" s="2">
        <v>82.089995999999999</v>
      </c>
      <c r="C5">
        <f t="shared" si="0"/>
        <v>1.5839154977404676E-2</v>
      </c>
      <c r="D5">
        <f t="shared" si="1"/>
        <v>2.5087883039824334E-4</v>
      </c>
      <c r="E5">
        <f t="shared" ref="E5:E68" si="4">+E4-1</f>
        <v>250</v>
      </c>
      <c r="F5" s="5">
        <f t="shared" si="2"/>
        <v>2.8390805662095022E-6</v>
      </c>
      <c r="G5" s="4">
        <f t="shared" si="3"/>
        <v>7.1226521185702236E-10</v>
      </c>
      <c r="I5" t="s">
        <v>10</v>
      </c>
      <c r="J5">
        <v>0.95</v>
      </c>
      <c r="R5" s="10">
        <f>+O4-R4</f>
        <v>710972.04474177212</v>
      </c>
      <c r="W5" s="10">
        <f>+O4-W4</f>
        <v>304450.86887835432</v>
      </c>
    </row>
    <row r="6" spans="1:23">
      <c r="A6" s="1">
        <v>43697</v>
      </c>
      <c r="B6" s="2">
        <v>82.260002</v>
      </c>
      <c r="C6">
        <f t="shared" si="0"/>
        <v>2.0688294822645563E-3</v>
      </c>
      <c r="D6">
        <f t="shared" si="1"/>
        <v>4.2800554266870324E-6</v>
      </c>
      <c r="E6">
        <f t="shared" si="4"/>
        <v>249</v>
      </c>
      <c r="F6" s="5">
        <f t="shared" si="2"/>
        <v>2.9885058591678981E-6</v>
      </c>
      <c r="G6" s="4">
        <f t="shared" si="3"/>
        <v>1.2790970720217554E-11</v>
      </c>
      <c r="I6" t="s">
        <v>17</v>
      </c>
      <c r="J6" s="4">
        <f>+(1+M6)^(1/252)-1</f>
        <v>3.5698287639274184E-6</v>
      </c>
      <c r="K6" s="8">
        <f>+(1+M6)^(1/52)-1</f>
        <v>1.7300058160252263E-5</v>
      </c>
      <c r="L6" s="8">
        <f>+(1+M6)^(1/12)-1</f>
        <v>7.4969080277487166E-5</v>
      </c>
      <c r="M6" s="7">
        <v>8.9999999999999998E-4</v>
      </c>
    </row>
    <row r="7" spans="1:23">
      <c r="A7" s="1">
        <v>43698</v>
      </c>
      <c r="B7" s="2">
        <v>84.529999000000004</v>
      </c>
      <c r="C7">
        <f t="shared" si="0"/>
        <v>2.7221501995285564E-2</v>
      </c>
      <c r="D7">
        <f t="shared" si="1"/>
        <v>7.4101017087933592E-4</v>
      </c>
      <c r="E7">
        <f t="shared" si="4"/>
        <v>248</v>
      </c>
      <c r="F7" s="5">
        <f t="shared" si="2"/>
        <v>3.1457956412293666E-6</v>
      </c>
      <c r="G7" s="4">
        <f t="shared" si="3"/>
        <v>2.3310665656588429E-9</v>
      </c>
      <c r="O7" s="15" t="s">
        <v>18</v>
      </c>
      <c r="P7" s="15"/>
      <c r="Q7" s="15"/>
      <c r="R7" s="15"/>
      <c r="T7" s="15" t="s">
        <v>9</v>
      </c>
      <c r="U7" s="15"/>
      <c r="V7" s="15"/>
      <c r="W7" s="15"/>
    </row>
    <row r="8" spans="1:23">
      <c r="A8" s="1">
        <v>43699</v>
      </c>
      <c r="B8" s="2">
        <v>85.339995999999999</v>
      </c>
      <c r="C8">
        <f t="shared" si="0"/>
        <v>9.5367417777978761E-3</v>
      </c>
      <c r="D8">
        <f t="shared" si="1"/>
        <v>9.0949443736395392E-5</v>
      </c>
      <c r="E8">
        <f t="shared" si="4"/>
        <v>247</v>
      </c>
      <c r="F8" s="5">
        <f t="shared" si="2"/>
        <v>3.3113638328730164E-6</v>
      </c>
      <c r="G8" s="4">
        <f t="shared" si="3"/>
        <v>3.0116669860861902E-10</v>
      </c>
      <c r="J8" t="s">
        <v>18</v>
      </c>
      <c r="K8" t="s">
        <v>9</v>
      </c>
    </row>
    <row r="9" spans="1:23">
      <c r="A9" s="1">
        <v>43700</v>
      </c>
      <c r="B9" s="2">
        <v>81.319999999999993</v>
      </c>
      <c r="C9">
        <f t="shared" si="0"/>
        <v>-4.825124212836885E-2</v>
      </c>
      <c r="D9">
        <f t="shared" si="1"/>
        <v>2.3281823669304767E-3</v>
      </c>
      <c r="E9">
        <f t="shared" si="4"/>
        <v>246</v>
      </c>
      <c r="F9" s="5">
        <f t="shared" si="2"/>
        <v>3.4856461398663338E-6</v>
      </c>
      <c r="G9" s="4">
        <f t="shared" si="3"/>
        <v>8.115219880196081E-9</v>
      </c>
      <c r="I9" t="s">
        <v>13</v>
      </c>
      <c r="J9">
        <f>+EXP(K3)</f>
        <v>1.0573158711033448</v>
      </c>
      <c r="K9">
        <f>+EXP(K4)</f>
        <v>1.0229960214937313</v>
      </c>
    </row>
    <row r="10" spans="1:23">
      <c r="A10" s="1">
        <v>43703</v>
      </c>
      <c r="B10" s="2">
        <v>83.080001999999993</v>
      </c>
      <c r="C10">
        <f t="shared" si="0"/>
        <v>2.1412034320947904E-2</v>
      </c>
      <c r="D10">
        <f t="shared" si="1"/>
        <v>4.5847521376145094E-4</v>
      </c>
      <c r="E10">
        <f t="shared" si="4"/>
        <v>245</v>
      </c>
      <c r="F10" s="5">
        <f t="shared" si="2"/>
        <v>3.6691011998592984E-6</v>
      </c>
      <c r="G10" s="4">
        <f t="shared" si="3"/>
        <v>1.682191956917888E-9</v>
      </c>
      <c r="I10" t="s">
        <v>14</v>
      </c>
      <c r="J10">
        <f>+EXP(-K3)</f>
        <v>0.94579115601136898</v>
      </c>
      <c r="K10">
        <f>+EXP(-K4)</f>
        <v>0.9775209081848103</v>
      </c>
      <c r="R10">
        <f>+Q11*J9</f>
        <v>147.5125089800419</v>
      </c>
      <c r="W10">
        <f>+V11*K9</f>
        <v>133.60922039927576</v>
      </c>
    </row>
    <row r="11" spans="1:23">
      <c r="A11" s="1">
        <v>43704</v>
      </c>
      <c r="B11" s="2">
        <v>82.669998000000007</v>
      </c>
      <c r="C11">
        <f t="shared" si="0"/>
        <v>-4.9472680090824712E-3</v>
      </c>
      <c r="D11">
        <f t="shared" si="1"/>
        <v>2.4475460753690838E-5</v>
      </c>
      <c r="E11">
        <f t="shared" si="4"/>
        <v>244</v>
      </c>
      <c r="F11" s="5">
        <f t="shared" si="2"/>
        <v>3.862211789325577E-6</v>
      </c>
      <c r="G11" s="4">
        <f t="shared" si="3"/>
        <v>9.4529413072080221E-11</v>
      </c>
      <c r="Q11">
        <f>+P12*J9</f>
        <v>139.51602639437127</v>
      </c>
      <c r="V11">
        <f>+U12*K9</f>
        <v>130.60580646656453</v>
      </c>
    </row>
    <row r="12" spans="1:23">
      <c r="A12" s="1">
        <v>43705</v>
      </c>
      <c r="B12" s="2">
        <v>85.169998000000007</v>
      </c>
      <c r="C12">
        <f t="shared" si="0"/>
        <v>2.9792480598531294E-2</v>
      </c>
      <c r="D12">
        <f t="shared" si="1"/>
        <v>8.875919002138636E-4</v>
      </c>
      <c r="E12">
        <f t="shared" si="4"/>
        <v>243</v>
      </c>
      <c r="F12" s="5">
        <f t="shared" si="2"/>
        <v>4.0654860940269238E-6</v>
      </c>
      <c r="G12" s="4">
        <f t="shared" si="3"/>
        <v>3.6084925274903954E-9</v>
      </c>
      <c r="I12" t="s">
        <v>15</v>
      </c>
      <c r="J12">
        <f>+((1+K6)-J10)/(J9-J10)</f>
        <v>0.48622535374396875</v>
      </c>
      <c r="K12">
        <f>+((1+K6)-K10)/(K9-K10)</f>
        <v>0.49469677448691007</v>
      </c>
      <c r="P12">
        <f>+O13*J9</f>
        <v>131.95302388564505</v>
      </c>
      <c r="R12">
        <f>+Q11*J10</f>
        <v>131.95302388564508</v>
      </c>
      <c r="U12">
        <f>+T13*K9</f>
        <v>127.66990655140573</v>
      </c>
      <c r="W12">
        <f>+U12</f>
        <v>127.66990655140573</v>
      </c>
    </row>
    <row r="13" spans="1:23">
      <c r="A13" s="1">
        <v>43706</v>
      </c>
      <c r="B13" s="2">
        <v>85.540001000000004</v>
      </c>
      <c r="C13">
        <f t="shared" si="0"/>
        <v>4.3348788186573983E-3</v>
      </c>
      <c r="D13">
        <f t="shared" si="1"/>
        <v>1.8791174372444561E-5</v>
      </c>
      <c r="E13">
        <f t="shared" si="4"/>
        <v>242</v>
      </c>
      <c r="F13" s="5">
        <f t="shared" si="2"/>
        <v>4.2794590463441302E-6</v>
      </c>
      <c r="G13" s="4">
        <f t="shared" si="3"/>
        <v>8.0416061159587852E-11</v>
      </c>
      <c r="I13" t="s">
        <v>16</v>
      </c>
      <c r="J13">
        <f>1-J12</f>
        <v>0.51377464625603131</v>
      </c>
      <c r="K13">
        <f>1-K12</f>
        <v>0.50530322551308993</v>
      </c>
      <c r="O13" s="2">
        <f>+B254</f>
        <v>124.800003</v>
      </c>
      <c r="Q13" s="2">
        <f>+O13</f>
        <v>124.800003</v>
      </c>
      <c r="T13" s="2">
        <f>+O13</f>
        <v>124.800003</v>
      </c>
      <c r="V13" s="2">
        <f>+T13</f>
        <v>124.800003</v>
      </c>
    </row>
    <row r="14" spans="1:23">
      <c r="A14" s="1">
        <v>43707</v>
      </c>
      <c r="B14" s="2">
        <v>84.870002999999997</v>
      </c>
      <c r="C14">
        <f t="shared" si="0"/>
        <v>-7.8634051594353924E-3</v>
      </c>
      <c r="D14">
        <f t="shared" si="1"/>
        <v>6.1833140701435152E-5</v>
      </c>
      <c r="E14">
        <f t="shared" si="4"/>
        <v>241</v>
      </c>
      <c r="F14" s="5">
        <f t="shared" si="2"/>
        <v>4.5046937329938212E-6</v>
      </c>
      <c r="G14" s="4">
        <f t="shared" si="3"/>
        <v>2.7853936140908009E-10</v>
      </c>
      <c r="P14">
        <f>+O13*J10</f>
        <v>118.03473910759232</v>
      </c>
      <c r="R14">
        <f>+P14</f>
        <v>118.03473910759232</v>
      </c>
      <c r="U14">
        <f>+T13*K10</f>
        <v>121.99461227402705</v>
      </c>
      <c r="W14">
        <f>+U14</f>
        <v>121.99461227402705</v>
      </c>
    </row>
    <row r="15" spans="1:23">
      <c r="A15" s="1">
        <v>43711</v>
      </c>
      <c r="B15" s="2">
        <v>82.489998</v>
      </c>
      <c r="C15">
        <f t="shared" si="0"/>
        <v>-2.8443659702487491E-2</v>
      </c>
      <c r="D15">
        <f t="shared" si="1"/>
        <v>8.0904177727091076E-4</v>
      </c>
      <c r="E15">
        <f t="shared" si="4"/>
        <v>240</v>
      </c>
      <c r="F15" s="5">
        <f t="shared" si="2"/>
        <v>4.7417828768356016E-6</v>
      </c>
      <c r="G15" s="4">
        <f t="shared" si="3"/>
        <v>3.8363004461078474E-9</v>
      </c>
      <c r="I15" t="s">
        <v>25</v>
      </c>
      <c r="J15" s="14">
        <f>+AVERAGE(C3:C254)</f>
        <v>1.6314688512268107E-3</v>
      </c>
      <c r="K15" s="14">
        <f>+J15*5</f>
        <v>8.1573442561340536E-3</v>
      </c>
      <c r="L15" s="14">
        <f>+J15*20</f>
        <v>3.2629377024536214E-2</v>
      </c>
      <c r="M15" s="14">
        <f>+J15*250</f>
        <v>0.40786721280670268</v>
      </c>
      <c r="Q15">
        <f>+P14*J10</f>
        <v>111.63621235007008</v>
      </c>
      <c r="V15">
        <f>+U14*K10</f>
        <v>119.25228418376072</v>
      </c>
    </row>
    <row r="16" spans="1:23">
      <c r="A16" s="1">
        <v>43712</v>
      </c>
      <c r="B16" s="2">
        <v>84.529999000000004</v>
      </c>
      <c r="C16">
        <f t="shared" si="0"/>
        <v>2.442943948343973E-2</v>
      </c>
      <c r="D16">
        <f t="shared" si="1"/>
        <v>5.9679751347504399E-4</v>
      </c>
      <c r="E16">
        <f t="shared" si="4"/>
        <v>239</v>
      </c>
      <c r="F16" s="5">
        <f t="shared" si="2"/>
        <v>4.9913503966690538E-6</v>
      </c>
      <c r="G16" s="4">
        <f t="shared" si="3"/>
        <v>2.9788255056147659E-9</v>
      </c>
      <c r="R16">
        <f>+Q15*J10</f>
        <v>105.58454233130345</v>
      </c>
      <c r="W16">
        <f>+V15*K10</f>
        <v>116.57160113842286</v>
      </c>
    </row>
    <row r="17" spans="1:23">
      <c r="A17" s="1">
        <v>43713</v>
      </c>
      <c r="B17" s="2">
        <v>88.190002000000007</v>
      </c>
      <c r="C17">
        <f t="shared" si="0"/>
        <v>4.2387111467680649E-2</v>
      </c>
      <c r="D17">
        <f t="shared" si="1"/>
        <v>1.7966672185735844E-3</v>
      </c>
      <c r="E17">
        <f t="shared" si="4"/>
        <v>238</v>
      </c>
      <c r="F17" s="5">
        <f t="shared" si="2"/>
        <v>5.2540530491253199E-6</v>
      </c>
      <c r="G17" s="4">
        <f t="shared" si="3"/>
        <v>9.4397848780100484E-9</v>
      </c>
    </row>
    <row r="18" spans="1:23">
      <c r="A18" s="1">
        <v>43714</v>
      </c>
      <c r="B18" s="2">
        <v>88.220000999999996</v>
      </c>
      <c r="C18">
        <f t="shared" si="0"/>
        <v>3.4010543369430925E-4</v>
      </c>
      <c r="D18">
        <f t="shared" si="1"/>
        <v>1.1567170602839418E-7</v>
      </c>
      <c r="E18">
        <f t="shared" si="4"/>
        <v>237</v>
      </c>
      <c r="F18" s="5">
        <f t="shared" si="2"/>
        <v>5.5305821569740211E-6</v>
      </c>
      <c r="G18" s="4">
        <f t="shared" si="3"/>
        <v>6.3973187342738114E-13</v>
      </c>
      <c r="O18">
        <v>0</v>
      </c>
      <c r="P18">
        <v>1</v>
      </c>
      <c r="Q18">
        <v>2</v>
      </c>
      <c r="R18">
        <v>3</v>
      </c>
      <c r="T18">
        <v>0</v>
      </c>
      <c r="U18">
        <v>1</v>
      </c>
      <c r="V18">
        <v>2</v>
      </c>
      <c r="W18">
        <v>3</v>
      </c>
    </row>
    <row r="19" spans="1:23">
      <c r="A19" s="1">
        <v>43717</v>
      </c>
      <c r="B19" s="2">
        <v>91.279999000000004</v>
      </c>
      <c r="C19">
        <f t="shared" si="0"/>
        <v>3.4097988586426098E-2</v>
      </c>
      <c r="D19">
        <f t="shared" si="1"/>
        <v>1.1626728256400444E-3</v>
      </c>
      <c r="E19">
        <f t="shared" si="4"/>
        <v>236</v>
      </c>
      <c r="F19" s="5">
        <f t="shared" si="2"/>
        <v>5.8216654283937069E-6</v>
      </c>
      <c r="G19" s="4">
        <f t="shared" si="3"/>
        <v>6.7686921935614705E-9</v>
      </c>
    </row>
    <row r="20" spans="1:23">
      <c r="A20" s="1">
        <v>43718</v>
      </c>
      <c r="B20" s="2">
        <v>94.010002</v>
      </c>
      <c r="C20">
        <f t="shared" si="0"/>
        <v>2.9469486266273888E-2</v>
      </c>
      <c r="D20">
        <f t="shared" si="1"/>
        <v>8.684506207981053E-4</v>
      </c>
      <c r="E20">
        <f t="shared" si="4"/>
        <v>235</v>
      </c>
      <c r="F20" s="5">
        <f t="shared" si="2"/>
        <v>6.1280688719933766E-6</v>
      </c>
      <c r="G20" s="4">
        <f t="shared" si="3"/>
        <v>5.3219252161761924E-9</v>
      </c>
      <c r="O20" t="s">
        <v>19</v>
      </c>
      <c r="P20">
        <f>+P12*J12+J13*P14</f>
        <v>124.8021620473103</v>
      </c>
      <c r="Q20">
        <f>+Q11*J12^2+2*Q13*J12*J13+Q15*J13^2</f>
        <v>124.80432113197226</v>
      </c>
      <c r="R20">
        <f>+R10*J12^3+3*R12*J12^2*J13+3*R14*J12*J13^2+R16*J13^3</f>
        <v>124.80648025398651</v>
      </c>
      <c r="T20" t="s">
        <v>19</v>
      </c>
      <c r="U20">
        <f>+U12*K12+K13*U14</f>
        <v>124.8021620473103</v>
      </c>
      <c r="V20">
        <f>+V11*K12^2+2*V13*K12*K13+V15*K13^2</f>
        <v>124.80432113197226</v>
      </c>
      <c r="W20">
        <f>+W10*K12^3+3*W12*K12^2*K13+3*W14*K12*K13^2+W16*K13^3</f>
        <v>124.80648025398649</v>
      </c>
    </row>
    <row r="21" spans="1:23">
      <c r="A21" s="1">
        <v>43719</v>
      </c>
      <c r="B21" s="2">
        <v>95.050003000000004</v>
      </c>
      <c r="C21">
        <f t="shared" si="0"/>
        <v>1.1001919631981438E-2</v>
      </c>
      <c r="D21">
        <f t="shared" si="1"/>
        <v>1.2104223558857859E-4</v>
      </c>
      <c r="E21">
        <f t="shared" si="4"/>
        <v>234</v>
      </c>
      <c r="F21" s="5">
        <f t="shared" si="2"/>
        <v>6.4505988126246055E-6</v>
      </c>
      <c r="G21" s="4">
        <f t="shared" si="3"/>
        <v>7.807949011651128E-10</v>
      </c>
      <c r="O21" t="s">
        <v>20</v>
      </c>
      <c r="P21">
        <f>+P12^2*J12+J13*P14^2</f>
        <v>15623.972558126603</v>
      </c>
      <c r="Q21">
        <f>+Q11^2*J12^2+2*Q13^2*J12*J13+Q15^2*J13^2</f>
        <v>15673.058095588009</v>
      </c>
      <c r="R21">
        <f>+R10^2*J12^3+3*R12^2*J12^2*J13+3*R14^2*J12*J13^2+R16^2*J13^3</f>
        <v>15722.297844148989</v>
      </c>
      <c r="T21" t="s">
        <v>20</v>
      </c>
      <c r="U21">
        <f>+U12^2*K12+K13*U14^2</f>
        <v>15583.630987115408</v>
      </c>
      <c r="V21">
        <f>+V11^2*K12^2+2*V13^2*K12*K13+V15^2*K13^2</f>
        <v>15592.225963280005</v>
      </c>
      <c r="W21">
        <f>+W10^2*K12^3+3*W12^2*K12^2*K13+3*W14^2*K12*K13^2+W16^2*K13^3</f>
        <v>15600.825679906908</v>
      </c>
    </row>
    <row r="22" spans="1:23">
      <c r="A22" s="1">
        <v>43720</v>
      </c>
      <c r="B22" s="2">
        <v>96.610000999999997</v>
      </c>
      <c r="C22">
        <f t="shared" si="0"/>
        <v>1.627916538354018E-2</v>
      </c>
      <c r="D22">
        <f t="shared" si="1"/>
        <v>2.650112255846529E-4</v>
      </c>
      <c r="E22">
        <f t="shared" si="4"/>
        <v>233</v>
      </c>
      <c r="F22" s="5">
        <f t="shared" si="2"/>
        <v>6.7901040132890589E-6</v>
      </c>
      <c r="G22" s="4">
        <f t="shared" si="3"/>
        <v>1.7994537864090038E-9</v>
      </c>
      <c r="O22" t="s">
        <v>21</v>
      </c>
      <c r="P22">
        <f>+P21-P20^2</f>
        <v>48.392906443503307</v>
      </c>
      <c r="Q22">
        <f t="shared" ref="Q22:R22" si="5">+Q21-Q20^2</f>
        <v>96.939522375550951</v>
      </c>
      <c r="R22">
        <f t="shared" si="5"/>
        <v>145.64033076026499</v>
      </c>
      <c r="T22" t="s">
        <v>21</v>
      </c>
      <c r="U22">
        <f>+U21-U20^2</f>
        <v>8.0513354323084059</v>
      </c>
      <c r="V22">
        <f t="shared" ref="V22" si="6">+V21-V20^2</f>
        <v>16.107390067547385</v>
      </c>
      <c r="W22">
        <f t="shared" ref="W22" si="7">+W21-W20^2</f>
        <v>24.168166518187718</v>
      </c>
    </row>
    <row r="23" spans="1:23">
      <c r="A23" s="1">
        <v>43721</v>
      </c>
      <c r="B23" s="2">
        <v>98.279999000000004</v>
      </c>
      <c r="C23">
        <f t="shared" si="0"/>
        <v>1.7138271597654658E-2</v>
      </c>
      <c r="D23">
        <f t="shared" si="1"/>
        <v>2.9372035335497638E-4</v>
      </c>
      <c r="E23">
        <f t="shared" si="4"/>
        <v>232</v>
      </c>
      <c r="F23" s="5">
        <f t="shared" si="2"/>
        <v>7.147477908725325E-6</v>
      </c>
      <c r="G23" s="4">
        <f t="shared" si="3"/>
        <v>2.0993597369476901E-9</v>
      </c>
      <c r="O23" t="s">
        <v>22</v>
      </c>
      <c r="P23">
        <f>+SQRT(P22)</f>
        <v>6.9565010201611637</v>
      </c>
      <c r="Q23">
        <f t="shared" ref="Q23:R23" si="8">+SQRT(Q22)</f>
        <v>9.8457870368778018</v>
      </c>
      <c r="R23">
        <f t="shared" si="8"/>
        <v>12.068153577091444</v>
      </c>
      <c r="T23" t="s">
        <v>22</v>
      </c>
      <c r="U23">
        <f>+SQRT(U22)</f>
        <v>2.837487521084173</v>
      </c>
      <c r="V23">
        <f t="shared" ref="V23" si="9">+SQRT(V22)</f>
        <v>4.0134013090578655</v>
      </c>
      <c r="W23">
        <f t="shared" ref="W23" si="10">+SQRT(W22)</f>
        <v>4.9161129480706318</v>
      </c>
    </row>
    <row r="24" spans="1:23">
      <c r="A24" s="1">
        <v>43724</v>
      </c>
      <c r="B24" s="2">
        <v>96.400002000000001</v>
      </c>
      <c r="C24">
        <f t="shared" si="0"/>
        <v>-1.9314315114580545E-2</v>
      </c>
      <c r="D24">
        <f t="shared" si="1"/>
        <v>3.7304276834531448E-4</v>
      </c>
      <c r="E24">
        <f t="shared" si="4"/>
        <v>231</v>
      </c>
      <c r="F24" s="5">
        <f t="shared" si="2"/>
        <v>7.5236609565529735E-6</v>
      </c>
      <c r="G24" s="4">
        <f t="shared" si="3"/>
        <v>2.8066473113240782E-9</v>
      </c>
      <c r="O24" t="s">
        <v>23</v>
      </c>
      <c r="P24" s="11">
        <f>+P20+P23</f>
        <v>131.75866306747147</v>
      </c>
      <c r="Q24" s="11">
        <f t="shared" ref="Q24:R24" si="11">+Q20+Q23</f>
        <v>134.65010816885007</v>
      </c>
      <c r="R24" s="11">
        <f t="shared" si="11"/>
        <v>136.87463383107794</v>
      </c>
      <c r="T24" t="s">
        <v>23</v>
      </c>
      <c r="U24" s="11">
        <f>+U23+U20</f>
        <v>127.63964956839447</v>
      </c>
      <c r="V24" s="11">
        <f t="shared" ref="V24:W24" si="12">+V23+V20</f>
        <v>128.81772244103013</v>
      </c>
      <c r="W24" s="11">
        <f t="shared" si="12"/>
        <v>129.72259320205711</v>
      </c>
    </row>
    <row r="25" spans="1:23">
      <c r="A25" s="1">
        <v>43725</v>
      </c>
      <c r="B25" s="2">
        <v>95.260002</v>
      </c>
      <c r="C25">
        <f t="shared" si="0"/>
        <v>-1.1896205995502463E-2</v>
      </c>
      <c r="D25">
        <f t="shared" si="1"/>
        <v>1.4151971708742877E-4</v>
      </c>
      <c r="E25">
        <f t="shared" si="4"/>
        <v>230</v>
      </c>
      <c r="F25" s="5">
        <f t="shared" si="2"/>
        <v>7.9196431121610253E-6</v>
      </c>
      <c r="G25" s="4">
        <f t="shared" si="3"/>
        <v>1.1207856526664323E-9</v>
      </c>
      <c r="O25" t="s">
        <v>24</v>
      </c>
      <c r="P25" s="12">
        <f>+P20-P23</f>
        <v>117.84566102714913</v>
      </c>
      <c r="Q25" s="12">
        <f t="shared" ref="Q25:R25" si="13">+Q20-Q23</f>
        <v>114.95853409509445</v>
      </c>
      <c r="R25" s="12">
        <f t="shared" si="13"/>
        <v>112.73832667689507</v>
      </c>
      <c r="T25" t="s">
        <v>24</v>
      </c>
      <c r="U25" s="12">
        <f>+U20-U23</f>
        <v>121.96467452622613</v>
      </c>
      <c r="V25" s="12">
        <f t="shared" ref="V25:W25" si="14">+V20-V23</f>
        <v>120.79091982291439</v>
      </c>
      <c r="W25" s="12">
        <f t="shared" si="14"/>
        <v>119.89036730591586</v>
      </c>
    </row>
    <row r="26" spans="1:23">
      <c r="A26" s="1">
        <v>43726</v>
      </c>
      <c r="B26" s="2">
        <v>93.419998000000007</v>
      </c>
      <c r="C26">
        <f t="shared" si="0"/>
        <v>-1.9504582702615361E-2</v>
      </c>
      <c r="D26">
        <f t="shared" si="1"/>
        <v>3.8042874640316235E-4</v>
      </c>
      <c r="E26">
        <f t="shared" si="4"/>
        <v>229</v>
      </c>
      <c r="F26" s="5">
        <f t="shared" si="2"/>
        <v>8.3364664338537104E-6</v>
      </c>
      <c r="G26" s="4">
        <f t="shared" si="3"/>
        <v>3.1714314748630083E-9</v>
      </c>
    </row>
    <row r="27" spans="1:23">
      <c r="A27" s="1">
        <v>43727</v>
      </c>
      <c r="B27" s="2">
        <v>91.339995999999999</v>
      </c>
      <c r="C27">
        <f t="shared" si="0"/>
        <v>-2.2516669700841849E-2</v>
      </c>
      <c r="D27">
        <f t="shared" si="1"/>
        <v>5.0700041441680943E-4</v>
      </c>
      <c r="E27">
        <f t="shared" si="4"/>
        <v>228</v>
      </c>
      <c r="F27" s="5">
        <f t="shared" si="2"/>
        <v>8.7752278251091689E-6</v>
      </c>
      <c r="G27" s="4">
        <f t="shared" si="3"/>
        <v>4.4490441439322661E-9</v>
      </c>
      <c r="O27" s="10">
        <f>+O4</f>
        <v>4617600.1110000005</v>
      </c>
      <c r="R27" s="9">
        <f>10*R25*3700</f>
        <v>4171318.0870451177</v>
      </c>
      <c r="T27" s="10">
        <f>+O27</f>
        <v>4617600.1110000005</v>
      </c>
      <c r="W27" s="9">
        <f>+W25*10*3700</f>
        <v>4435943.5903188866</v>
      </c>
    </row>
    <row r="28" spans="1:23">
      <c r="A28" s="1">
        <v>43728</v>
      </c>
      <c r="B28" s="2">
        <v>91.300003000000004</v>
      </c>
      <c r="C28">
        <f t="shared" si="0"/>
        <v>-4.3794350479823668E-4</v>
      </c>
      <c r="D28">
        <f t="shared" si="1"/>
        <v>1.9179451339496316E-7</v>
      </c>
      <c r="E28">
        <f t="shared" si="4"/>
        <v>227</v>
      </c>
      <c r="F28" s="5">
        <f t="shared" si="2"/>
        <v>9.2370819211675474E-6</v>
      </c>
      <c r="G28" s="4">
        <f t="shared" si="3"/>
        <v>1.7716216322597412E-12</v>
      </c>
      <c r="R28" s="13">
        <f>+R27-O27</f>
        <v>-446282.02395488275</v>
      </c>
      <c r="W28" s="13">
        <f>+W27-T27</f>
        <v>-181656.52068111394</v>
      </c>
    </row>
    <row r="29" spans="1:23">
      <c r="A29" s="1">
        <v>43731</v>
      </c>
      <c r="B29" s="2">
        <v>91.779999000000004</v>
      </c>
      <c r="C29">
        <f t="shared" si="0"/>
        <v>5.2435776114376307E-3</v>
      </c>
      <c r="D29">
        <f t="shared" si="1"/>
        <v>2.7495106167169969E-5</v>
      </c>
      <c r="E29">
        <f t="shared" si="4"/>
        <v>226</v>
      </c>
      <c r="F29" s="5">
        <f t="shared" si="2"/>
        <v>9.723244127544787E-6</v>
      </c>
      <c r="G29" s="4">
        <f t="shared" si="3"/>
        <v>2.6734162957615586E-10</v>
      </c>
    </row>
    <row r="30" spans="1:23">
      <c r="A30" s="1">
        <v>43732</v>
      </c>
      <c r="B30" s="2">
        <v>90.839995999999999</v>
      </c>
      <c r="C30">
        <f t="shared" si="0"/>
        <v>-1.0294724867176147E-2</v>
      </c>
      <c r="D30">
        <f t="shared" si="1"/>
        <v>1.0598136009085493E-4</v>
      </c>
      <c r="E30">
        <f t="shared" si="4"/>
        <v>225</v>
      </c>
      <c r="F30" s="5">
        <f t="shared" si="2"/>
        <v>1.0234993818468196E-5</v>
      </c>
      <c r="G30" s="4">
        <f t="shared" si="3"/>
        <v>1.0847185654027522E-9</v>
      </c>
    </row>
    <row r="31" spans="1:23">
      <c r="A31" s="1">
        <v>43733</v>
      </c>
      <c r="B31" s="2">
        <v>92.019997000000004</v>
      </c>
      <c r="C31">
        <f t="shared" si="0"/>
        <v>1.2906238921822383E-2</v>
      </c>
      <c r="D31">
        <f t="shared" si="1"/>
        <v>1.6657100310716298E-4</v>
      </c>
      <c r="E31">
        <f t="shared" si="4"/>
        <v>224</v>
      </c>
      <c r="F31" s="5">
        <f t="shared" si="2"/>
        <v>1.0773677703650732E-5</v>
      </c>
      <c r="G31" s="4">
        <f t="shared" si="3"/>
        <v>1.7945823022503787E-9</v>
      </c>
    </row>
    <row r="32" spans="1:23">
      <c r="A32" s="1">
        <v>43734</v>
      </c>
      <c r="B32" s="2">
        <v>90.830001999999993</v>
      </c>
      <c r="C32">
        <f t="shared" si="0"/>
        <v>-1.3016262592435169E-2</v>
      </c>
      <c r="D32">
        <f t="shared" si="1"/>
        <v>1.6942309187522711E-4</v>
      </c>
      <c r="E32">
        <f t="shared" si="4"/>
        <v>223</v>
      </c>
      <c r="F32" s="5">
        <f t="shared" si="2"/>
        <v>1.1340713372263926E-5</v>
      </c>
      <c r="G32" s="4">
        <f t="shared" si="3"/>
        <v>1.9213787235996877E-9</v>
      </c>
    </row>
    <row r="33" spans="1:7">
      <c r="A33" s="1">
        <v>43735</v>
      </c>
      <c r="B33" s="2">
        <v>91.879997000000003</v>
      </c>
      <c r="C33">
        <f t="shared" si="0"/>
        <v>1.149369563633418E-2</v>
      </c>
      <c r="D33">
        <f t="shared" si="1"/>
        <v>1.3210503938068736E-4</v>
      </c>
      <c r="E33">
        <f t="shared" si="4"/>
        <v>222</v>
      </c>
      <c r="F33" s="5">
        <f t="shared" si="2"/>
        <v>1.1937593023435714E-5</v>
      </c>
      <c r="G33" s="4">
        <f t="shared" si="3"/>
        <v>1.5770161964715937E-9</v>
      </c>
    </row>
    <row r="34" spans="1:7">
      <c r="A34" s="1">
        <v>43738</v>
      </c>
      <c r="B34" s="2">
        <v>92.629997000000003</v>
      </c>
      <c r="C34">
        <f t="shared" si="0"/>
        <v>8.1296857094072111E-3</v>
      </c>
      <c r="D34">
        <f t="shared" si="1"/>
        <v>6.609178973373983E-5</v>
      </c>
      <c r="E34">
        <f t="shared" si="4"/>
        <v>221</v>
      </c>
      <c r="F34" s="5">
        <f t="shared" si="2"/>
        <v>1.2565887393090226E-5</v>
      </c>
      <c r="G34" s="4">
        <f t="shared" si="3"/>
        <v>8.3050198740197133E-10</v>
      </c>
    </row>
    <row r="35" spans="1:7">
      <c r="A35" s="1">
        <v>43739</v>
      </c>
      <c r="B35" s="2">
        <v>90.879997000000003</v>
      </c>
      <c r="C35">
        <f t="shared" si="0"/>
        <v>-1.9073108916742632E-2</v>
      </c>
      <c r="D35">
        <f t="shared" si="1"/>
        <v>3.6378348374992728E-4</v>
      </c>
      <c r="E35">
        <f t="shared" si="4"/>
        <v>220</v>
      </c>
      <c r="F35" s="5">
        <f t="shared" si="2"/>
        <v>1.3227249887463397E-5</v>
      </c>
      <c r="G35" s="4">
        <f t="shared" si="3"/>
        <v>4.811855044492268E-9</v>
      </c>
    </row>
    <row r="36" spans="1:7">
      <c r="A36" s="1">
        <v>43740</v>
      </c>
      <c r="B36" s="2">
        <v>88.599997999999999</v>
      </c>
      <c r="C36">
        <f t="shared" si="0"/>
        <v>-2.5408086924605711E-2</v>
      </c>
      <c r="D36">
        <f t="shared" si="1"/>
        <v>6.4557088116831967E-4</v>
      </c>
      <c r="E36">
        <f t="shared" si="4"/>
        <v>219</v>
      </c>
      <c r="F36" s="5">
        <f t="shared" si="2"/>
        <v>1.3923420934171996E-5</v>
      </c>
      <c r="G36" s="4">
        <f t="shared" si="3"/>
        <v>8.9885551213508443E-9</v>
      </c>
    </row>
    <row r="37" spans="1:7">
      <c r="A37" s="1">
        <v>43741</v>
      </c>
      <c r="B37" s="2">
        <v>89.190002000000007</v>
      </c>
      <c r="C37">
        <f t="shared" si="0"/>
        <v>6.6371130644827811E-3</v>
      </c>
      <c r="D37">
        <f t="shared" si="1"/>
        <v>4.4051269830728015E-5</v>
      </c>
      <c r="E37">
        <f t="shared" si="4"/>
        <v>218</v>
      </c>
      <c r="F37" s="5">
        <f t="shared" si="2"/>
        <v>1.4656232562286311E-5</v>
      </c>
      <c r="G37" s="4">
        <f t="shared" si="3"/>
        <v>6.4562565530317654E-10</v>
      </c>
    </row>
    <row r="38" spans="1:7">
      <c r="A38" s="1">
        <v>43742</v>
      </c>
      <c r="B38" s="2">
        <v>88.059997999999993</v>
      </c>
      <c r="C38">
        <f t="shared" si="0"/>
        <v>-1.2750570486334429E-2</v>
      </c>
      <c r="D38">
        <f t="shared" si="1"/>
        <v>1.6257704772698259E-4</v>
      </c>
      <c r="E38">
        <f t="shared" si="4"/>
        <v>217</v>
      </c>
      <c r="F38" s="5">
        <f t="shared" si="2"/>
        <v>1.5427613223459279E-5</v>
      </c>
      <c r="G38" s="4">
        <f t="shared" si="3"/>
        <v>2.508175811343767E-9</v>
      </c>
    </row>
    <row r="39" spans="1:7">
      <c r="A39" s="1">
        <v>43745</v>
      </c>
      <c r="B39" s="2">
        <v>89.019997000000004</v>
      </c>
      <c r="C39">
        <f t="shared" si="0"/>
        <v>1.0842652271595728E-2</v>
      </c>
      <c r="D39">
        <f t="shared" si="1"/>
        <v>1.1756310828274001E-4</v>
      </c>
      <c r="E39">
        <f t="shared" si="4"/>
        <v>216</v>
      </c>
      <c r="F39" s="5">
        <f t="shared" si="2"/>
        <v>1.6239592866799238E-5</v>
      </c>
      <c r="G39" s="4">
        <f t="shared" si="3"/>
        <v>1.9091770146671308E-9</v>
      </c>
    </row>
    <row r="40" spans="1:7">
      <c r="A40" s="1">
        <v>43746</v>
      </c>
      <c r="B40" s="2">
        <v>86.629997000000003</v>
      </c>
      <c r="C40">
        <f t="shared" si="0"/>
        <v>-2.7214888615403113E-2</v>
      </c>
      <c r="D40">
        <f t="shared" si="1"/>
        <v>7.4065016234879796E-4</v>
      </c>
      <c r="E40">
        <f t="shared" si="4"/>
        <v>215</v>
      </c>
      <c r="F40" s="5">
        <f t="shared" si="2"/>
        <v>1.7094308280841301E-5</v>
      </c>
      <c r="G40" s="4">
        <f t="shared" si="3"/>
        <v>1.266090220344551E-8</v>
      </c>
    </row>
    <row r="41" spans="1:7">
      <c r="A41" s="1">
        <v>43747</v>
      </c>
      <c r="B41" s="2">
        <v>88.510002</v>
      </c>
      <c r="C41">
        <f t="shared" si="0"/>
        <v>2.1469421305089539E-2</v>
      </c>
      <c r="D41">
        <f t="shared" si="1"/>
        <v>4.609360511754326E-4</v>
      </c>
      <c r="E41">
        <f t="shared" si="4"/>
        <v>214</v>
      </c>
      <c r="F41" s="5">
        <f t="shared" si="2"/>
        <v>1.7994008716675057E-5</v>
      </c>
      <c r="G41" s="4">
        <f t="shared" si="3"/>
        <v>8.2940873226805142E-9</v>
      </c>
    </row>
    <row r="42" spans="1:7">
      <c r="A42" s="1">
        <v>43748</v>
      </c>
      <c r="B42" s="2">
        <v>88.029999000000004</v>
      </c>
      <c r="C42">
        <f t="shared" si="0"/>
        <v>-5.4379084640510805E-3</v>
      </c>
      <c r="D42">
        <f t="shared" si="1"/>
        <v>2.9570848463398382E-5</v>
      </c>
      <c r="E42">
        <f t="shared" si="4"/>
        <v>213</v>
      </c>
      <c r="F42" s="5">
        <f t="shared" si="2"/>
        <v>1.8941061807026376E-5</v>
      </c>
      <c r="G42" s="4">
        <f t="shared" si="3"/>
        <v>5.6010326843143968E-10</v>
      </c>
    </row>
    <row r="43" spans="1:7">
      <c r="A43" s="1">
        <v>43749</v>
      </c>
      <c r="B43" s="2">
        <v>91.879997000000003</v>
      </c>
      <c r="C43">
        <f t="shared" si="0"/>
        <v>4.2805691056561776E-2</v>
      </c>
      <c r="D43">
        <f t="shared" si="1"/>
        <v>1.8323271868298128E-3</v>
      </c>
      <c r="E43">
        <f t="shared" si="4"/>
        <v>212</v>
      </c>
      <c r="F43" s="5">
        <f t="shared" si="2"/>
        <v>1.993795979686987E-5</v>
      </c>
      <c r="G43" s="4">
        <f t="shared" si="3"/>
        <v>3.6532865785724471E-8</v>
      </c>
    </row>
    <row r="44" spans="1:7">
      <c r="A44" s="1">
        <v>43752</v>
      </c>
      <c r="B44" s="2">
        <v>90.260002</v>
      </c>
      <c r="C44">
        <f t="shared" si="0"/>
        <v>-1.7788928612548244E-2</v>
      </c>
      <c r="D44">
        <f t="shared" si="1"/>
        <v>3.1644598118233758E-4</v>
      </c>
      <c r="E44">
        <f t="shared" si="4"/>
        <v>211</v>
      </c>
      <c r="F44" s="5">
        <f t="shared" si="2"/>
        <v>2.0987326101968282E-5</v>
      </c>
      <c r="G44" s="4">
        <f t="shared" si="3"/>
        <v>6.641355000731037E-9</v>
      </c>
    </row>
    <row r="45" spans="1:7">
      <c r="A45" s="1">
        <v>43753</v>
      </c>
      <c r="B45" s="2">
        <v>91.040001000000004</v>
      </c>
      <c r="C45">
        <f t="shared" si="0"/>
        <v>8.6045648051390148E-3</v>
      </c>
      <c r="D45">
        <f t="shared" si="1"/>
        <v>7.4038535485837013E-5</v>
      </c>
      <c r="E45">
        <f t="shared" si="4"/>
        <v>210</v>
      </c>
      <c r="F45" s="5">
        <f t="shared" si="2"/>
        <v>2.2091922212598193E-5</v>
      </c>
      <c r="G45" s="4">
        <f t="shared" si="3"/>
        <v>1.6356535666878022E-9</v>
      </c>
    </row>
    <row r="46" spans="1:7">
      <c r="A46" s="1">
        <v>43754</v>
      </c>
      <c r="B46" s="2">
        <v>91.400002000000001</v>
      </c>
      <c r="C46">
        <f t="shared" si="0"/>
        <v>3.946518979738676E-3</v>
      </c>
      <c r="D46">
        <f t="shared" si="1"/>
        <v>1.5575012057437601E-5</v>
      </c>
      <c r="E46">
        <f t="shared" si="4"/>
        <v>209</v>
      </c>
      <c r="F46" s="5">
        <f t="shared" si="2"/>
        <v>2.3254654960629675E-5</v>
      </c>
      <c r="G46" s="4">
        <f t="shared" si="3"/>
        <v>3.6219153140335829E-10</v>
      </c>
    </row>
    <row r="47" spans="1:7">
      <c r="A47" s="1">
        <v>43755</v>
      </c>
      <c r="B47" s="2">
        <v>91.580001999999993</v>
      </c>
      <c r="C47">
        <f t="shared" si="0"/>
        <v>1.9674287258363028E-3</v>
      </c>
      <c r="D47">
        <f t="shared" si="1"/>
        <v>3.8707757912458575E-6</v>
      </c>
      <c r="E47">
        <f t="shared" si="4"/>
        <v>208</v>
      </c>
      <c r="F47" s="5">
        <f t="shared" si="2"/>
        <v>2.4478584169083869E-5</v>
      </c>
      <c r="G47" s="4">
        <f t="shared" si="3"/>
        <v>9.4751111005663936E-11</v>
      </c>
    </row>
    <row r="48" spans="1:7">
      <c r="A48" s="1">
        <v>43756</v>
      </c>
      <c r="B48" s="2">
        <v>88.489998</v>
      </c>
      <c r="C48">
        <f t="shared" si="0"/>
        <v>-3.4323400389943845E-2</v>
      </c>
      <c r="D48">
        <f t="shared" si="1"/>
        <v>1.1780958143283973E-3</v>
      </c>
      <c r="E48">
        <f t="shared" si="4"/>
        <v>207</v>
      </c>
      <c r="F48" s="5">
        <f t="shared" si="2"/>
        <v>2.576693070429881E-5</v>
      </c>
      <c r="G48" s="4">
        <f t="shared" si="3"/>
        <v>3.035591321082429E-8</v>
      </c>
    </row>
    <row r="49" spans="1:7">
      <c r="A49" s="1">
        <v>43759</v>
      </c>
      <c r="B49" s="2">
        <v>89.57</v>
      </c>
      <c r="C49">
        <f t="shared" si="0"/>
        <v>1.2130913809269147E-2</v>
      </c>
      <c r="D49">
        <f t="shared" si="1"/>
        <v>1.4715906984791687E-4</v>
      </c>
      <c r="E49">
        <f t="shared" si="4"/>
        <v>206</v>
      </c>
      <c r="F49" s="5">
        <f t="shared" si="2"/>
        <v>2.7123084951893486E-5</v>
      </c>
      <c r="G49" s="4">
        <f t="shared" si="3"/>
        <v>3.9914079529266768E-9</v>
      </c>
    </row>
    <row r="50" spans="1:7">
      <c r="A50" s="1">
        <v>43760</v>
      </c>
      <c r="B50" s="2">
        <v>90.959998999999996</v>
      </c>
      <c r="C50">
        <f t="shared" si="0"/>
        <v>1.5399395961333122E-2</v>
      </c>
      <c r="D50">
        <f t="shared" si="1"/>
        <v>2.3714139597392288E-4</v>
      </c>
      <c r="E50">
        <f t="shared" si="4"/>
        <v>205</v>
      </c>
      <c r="F50" s="5">
        <f t="shared" si="2"/>
        <v>2.8550615738835244E-5</v>
      </c>
      <c r="G50" s="4">
        <f t="shared" si="3"/>
        <v>6.7705328722224436E-9</v>
      </c>
    </row>
    <row r="51" spans="1:7">
      <c r="A51" s="1">
        <v>43761</v>
      </c>
      <c r="B51" s="2">
        <v>92.43</v>
      </c>
      <c r="C51">
        <f t="shared" si="0"/>
        <v>1.603176282824928E-2</v>
      </c>
      <c r="D51">
        <f t="shared" si="1"/>
        <v>2.5701741938123537E-4</v>
      </c>
      <c r="E51">
        <f t="shared" si="4"/>
        <v>204</v>
      </c>
      <c r="F51" s="5">
        <f t="shared" si="2"/>
        <v>3.0053279725089732E-5</v>
      </c>
      <c r="G51" s="4">
        <f t="shared" si="3"/>
        <v>7.7242163988849652E-9</v>
      </c>
    </row>
    <row r="52" spans="1:7">
      <c r="A52" s="1">
        <v>43762</v>
      </c>
      <c r="B52" s="2">
        <v>97.669998000000007</v>
      </c>
      <c r="C52">
        <f t="shared" si="0"/>
        <v>5.5142827705582327E-2</v>
      </c>
      <c r="D52">
        <f t="shared" si="1"/>
        <v>3.0407314473675381E-3</v>
      </c>
      <c r="E52">
        <f t="shared" si="4"/>
        <v>203</v>
      </c>
      <c r="F52" s="5">
        <f t="shared" si="2"/>
        <v>3.1635031289568143E-5</v>
      </c>
      <c r="G52" s="4">
        <f t="shared" si="3"/>
        <v>9.6193634480645898E-8</v>
      </c>
    </row>
    <row r="53" spans="1:7">
      <c r="A53" s="1">
        <v>43763</v>
      </c>
      <c r="B53" s="2">
        <v>98.550003000000004</v>
      </c>
      <c r="C53">
        <f t="shared" si="0"/>
        <v>8.9696350578604023E-3</v>
      </c>
      <c r="D53">
        <f t="shared" si="1"/>
        <v>8.0454353071198389E-5</v>
      </c>
      <c r="E53">
        <f t="shared" si="4"/>
        <v>202</v>
      </c>
      <c r="F53" s="5">
        <f t="shared" si="2"/>
        <v>3.3300032936387521E-5</v>
      </c>
      <c r="G53" s="4">
        <f t="shared" si="3"/>
        <v>2.6791326071466569E-9</v>
      </c>
    </row>
    <row r="54" spans="1:7">
      <c r="A54" s="1">
        <v>43766</v>
      </c>
      <c r="B54" s="2">
        <v>129.720001</v>
      </c>
      <c r="C54">
        <f t="shared" si="0"/>
        <v>0.27481422510789949</v>
      </c>
      <c r="D54">
        <f t="shared" si="1"/>
        <v>7.5522858321655256E-2</v>
      </c>
      <c r="E54">
        <f t="shared" si="4"/>
        <v>201</v>
      </c>
      <c r="F54" s="5">
        <f t="shared" si="2"/>
        <v>3.505266624882897E-5</v>
      </c>
      <c r="G54" s="4">
        <f t="shared" si="3"/>
        <v>2.6472775469065774E-6</v>
      </c>
    </row>
    <row r="55" spans="1:7">
      <c r="A55" s="1">
        <v>43767</v>
      </c>
      <c r="B55" s="2">
        <v>126.800003</v>
      </c>
      <c r="C55">
        <f t="shared" si="0"/>
        <v>-2.2767223485597406E-2</v>
      </c>
      <c r="D55">
        <f t="shared" si="1"/>
        <v>5.1834646524313811E-4</v>
      </c>
      <c r="E55">
        <f t="shared" si="4"/>
        <v>200</v>
      </c>
      <c r="F55" s="5">
        <f t="shared" si="2"/>
        <v>3.6897543419819962E-5</v>
      </c>
      <c r="G55" s="4">
        <f t="shared" si="3"/>
        <v>1.9125711207818888E-8</v>
      </c>
    </row>
    <row r="56" spans="1:7">
      <c r="A56" s="1">
        <v>43768</v>
      </c>
      <c r="B56" s="2">
        <v>123.889999</v>
      </c>
      <c r="C56">
        <f t="shared" si="0"/>
        <v>-2.3216998606460329E-2</v>
      </c>
      <c r="D56">
        <f t="shared" si="1"/>
        <v>5.3902902429238083E-4</v>
      </c>
      <c r="E56">
        <f t="shared" si="4"/>
        <v>199</v>
      </c>
      <c r="F56" s="5">
        <f t="shared" si="2"/>
        <v>3.8839519389284171E-5</v>
      </c>
      <c r="G56" s="4">
        <f t="shared" si="3"/>
        <v>2.0935628240390852E-8</v>
      </c>
    </row>
    <row r="57" spans="1:7">
      <c r="A57" s="1">
        <v>43769</v>
      </c>
      <c r="B57" s="2">
        <v>124.510002</v>
      </c>
      <c r="C57">
        <f t="shared" si="0"/>
        <v>4.9919829713168133E-3</v>
      </c>
      <c r="D57">
        <f t="shared" si="1"/>
        <v>2.4919893985917039E-5</v>
      </c>
      <c r="E57">
        <f t="shared" si="4"/>
        <v>198</v>
      </c>
      <c r="F57" s="5">
        <f t="shared" si="2"/>
        <v>4.0883704620299135E-5</v>
      </c>
      <c r="G57" s="4">
        <f t="shared" si="3"/>
        <v>1.0188175848894011E-9</v>
      </c>
    </row>
    <row r="58" spans="1:7">
      <c r="A58" s="1">
        <v>43770</v>
      </c>
      <c r="B58" s="2">
        <v>127</v>
      </c>
      <c r="C58">
        <f t="shared" si="0"/>
        <v>1.9801036431303307E-2</v>
      </c>
      <c r="D58">
        <f t="shared" si="1"/>
        <v>3.9208104375380078E-4</v>
      </c>
      <c r="E58">
        <f t="shared" si="4"/>
        <v>197</v>
      </c>
      <c r="F58" s="5">
        <f t="shared" si="2"/>
        <v>4.3035478547683296E-5</v>
      </c>
      <c r="G58" s="4">
        <f t="shared" si="3"/>
        <v>1.6873395347419968E-8</v>
      </c>
    </row>
    <row r="59" spans="1:7">
      <c r="A59" s="1">
        <v>43773</v>
      </c>
      <c r="B59" s="2">
        <v>127.639999</v>
      </c>
      <c r="C59">
        <f t="shared" si="0"/>
        <v>5.0267071169168695E-3</v>
      </c>
      <c r="D59">
        <f t="shared" si="1"/>
        <v>2.5267784439262706E-5</v>
      </c>
      <c r="E59">
        <f t="shared" si="4"/>
        <v>196</v>
      </c>
      <c r="F59" s="5">
        <f t="shared" si="2"/>
        <v>4.5300503734403463E-5</v>
      </c>
      <c r="G59" s="4">
        <f t="shared" si="3"/>
        <v>1.1446433633509219E-9</v>
      </c>
    </row>
    <row r="60" spans="1:7">
      <c r="A60" s="1">
        <v>43774</v>
      </c>
      <c r="B60" s="2">
        <v>124.300003</v>
      </c>
      <c r="C60">
        <f t="shared" si="0"/>
        <v>-2.6515770923686028E-2</v>
      </c>
      <c r="D60">
        <f t="shared" si="1"/>
        <v>7.0308610767739338E-4</v>
      </c>
      <c r="E60">
        <f t="shared" si="4"/>
        <v>195</v>
      </c>
      <c r="F60" s="5">
        <f t="shared" si="2"/>
        <v>4.7684740773056285E-5</v>
      </c>
      <c r="G60" s="4">
        <f t="shared" si="3"/>
        <v>3.3526478785733641E-8</v>
      </c>
    </row>
    <row r="61" spans="1:7">
      <c r="A61" s="1">
        <v>43775</v>
      </c>
      <c r="B61" s="2">
        <v>124.69000200000001</v>
      </c>
      <c r="C61">
        <f t="shared" si="0"/>
        <v>3.1326503964513568E-3</v>
      </c>
      <c r="D61">
        <f t="shared" si="1"/>
        <v>9.8134985063868429E-6</v>
      </c>
      <c r="E61">
        <f t="shared" si="4"/>
        <v>194</v>
      </c>
      <c r="F61" s="5">
        <f t="shared" si="2"/>
        <v>5.0194463971638196E-5</v>
      </c>
      <c r="G61" s="4">
        <f t="shared" si="3"/>
        <v>4.9258329721455964E-10</v>
      </c>
    </row>
    <row r="62" spans="1:7">
      <c r="A62" s="1">
        <v>43776</v>
      </c>
      <c r="B62" s="2">
        <v>125</v>
      </c>
      <c r="C62">
        <f t="shared" si="0"/>
        <v>2.4830642540276471E-3</v>
      </c>
      <c r="D62">
        <f t="shared" si="1"/>
        <v>6.1656080896298756E-6</v>
      </c>
      <c r="E62">
        <f t="shared" si="4"/>
        <v>193</v>
      </c>
      <c r="F62" s="5">
        <f t="shared" si="2"/>
        <v>5.2836277864882315E-5</v>
      </c>
      <c r="G62" s="4">
        <f t="shared" si="3"/>
        <v>3.2576778222965034E-10</v>
      </c>
    </row>
    <row r="63" spans="1:7">
      <c r="A63" s="1">
        <v>43777</v>
      </c>
      <c r="B63" s="2">
        <v>125.66999800000001</v>
      </c>
      <c r="C63">
        <f t="shared" si="0"/>
        <v>5.3456704100547613E-3</v>
      </c>
      <c r="D63">
        <f t="shared" si="1"/>
        <v>2.8576192132935039E-5</v>
      </c>
      <c r="E63">
        <f t="shared" si="4"/>
        <v>192</v>
      </c>
      <c r="F63" s="5">
        <f t="shared" si="2"/>
        <v>5.5617134594612968E-5</v>
      </c>
      <c r="G63" s="4">
        <f t="shared" si="3"/>
        <v>1.5893259240589682E-9</v>
      </c>
    </row>
    <row r="64" spans="1:7">
      <c r="A64" s="1">
        <v>43780</v>
      </c>
      <c r="B64" s="2">
        <v>125.57</v>
      </c>
      <c r="C64">
        <f t="shared" si="0"/>
        <v>-7.9603571148346151E-4</v>
      </c>
      <c r="D64">
        <f t="shared" si="1"/>
        <v>6.3367285395698074E-7</v>
      </c>
      <c r="E64">
        <f t="shared" si="4"/>
        <v>191</v>
      </c>
      <c r="F64" s="5">
        <f t="shared" si="2"/>
        <v>5.8544352204855748E-5</v>
      </c>
      <c r="G64" s="4">
        <f t="shared" si="3"/>
        <v>3.7097966744713602E-11</v>
      </c>
    </row>
    <row r="65" spans="1:7">
      <c r="A65" s="1">
        <v>43781</v>
      </c>
      <c r="B65" s="2">
        <v>124.150002</v>
      </c>
      <c r="C65">
        <f t="shared" si="0"/>
        <v>-1.1372843937152053E-2</v>
      </c>
      <c r="D65">
        <f t="shared" si="1"/>
        <v>1.2934157921881621E-4</v>
      </c>
      <c r="E65">
        <f t="shared" si="4"/>
        <v>190</v>
      </c>
      <c r="F65" s="5">
        <f t="shared" si="2"/>
        <v>6.1625633899848161E-5</v>
      </c>
      <c r="G65" s="4">
        <f t="shared" si="3"/>
        <v>7.9707568089669763E-9</v>
      </c>
    </row>
    <row r="66" spans="1:7">
      <c r="A66" s="1">
        <v>43782</v>
      </c>
      <c r="B66" s="2">
        <v>122.55999799999999</v>
      </c>
      <c r="C66">
        <f t="shared" si="0"/>
        <v>-1.2889838389977313E-2</v>
      </c>
      <c r="D66">
        <f t="shared" si="1"/>
        <v>1.6614793371973294E-4</v>
      </c>
      <c r="E66">
        <f t="shared" si="4"/>
        <v>189</v>
      </c>
      <c r="F66" s="5">
        <f t="shared" si="2"/>
        <v>6.4869088315629636E-5</v>
      </c>
      <c r="G66" s="4">
        <f t="shared" si="3"/>
        <v>1.0777864985924735E-8</v>
      </c>
    </row>
    <row r="67" spans="1:7">
      <c r="A67" s="1">
        <v>43783</v>
      </c>
      <c r="B67" s="2">
        <v>123.010002</v>
      </c>
      <c r="C67">
        <f t="shared" si="0"/>
        <v>3.6649794657911332E-3</v>
      </c>
      <c r="D67">
        <f t="shared" si="1"/>
        <v>1.343207448467066E-5</v>
      </c>
      <c r="E67">
        <f t="shared" si="4"/>
        <v>188</v>
      </c>
      <c r="F67" s="5">
        <f t="shared" si="2"/>
        <v>6.8283250858557529E-5</v>
      </c>
      <c r="G67" s="4">
        <f t="shared" si="3"/>
        <v>9.1718571158759651E-10</v>
      </c>
    </row>
    <row r="68" spans="1:7">
      <c r="A68" s="1">
        <v>43784</v>
      </c>
      <c r="B68" s="2">
        <v>125.08000199999999</v>
      </c>
      <c r="C68">
        <f t="shared" ref="C68:C131" si="15">+LN(B68/B67)</f>
        <v>1.6687879439872655E-2</v>
      </c>
      <c r="D68">
        <f t="shared" ref="D68:D131" si="16">+C68^2</f>
        <v>2.7848532019972446E-4</v>
      </c>
      <c r="E68">
        <f t="shared" si="4"/>
        <v>187</v>
      </c>
      <c r="F68" s="5">
        <f t="shared" ref="F68:F131" si="17">+$J$5^(E68-1)</f>
        <v>7.1877106166902651E-5</v>
      </c>
      <c r="G68" s="4">
        <f t="shared" ref="G68:G131" si="18">+F68*D68</f>
        <v>2.0016718925919474E-8</v>
      </c>
    </row>
    <row r="69" spans="1:7">
      <c r="A69" s="1">
        <v>43787</v>
      </c>
      <c r="B69" s="2">
        <v>124.58000199999999</v>
      </c>
      <c r="C69">
        <f t="shared" si="15"/>
        <v>-4.0054526994663976E-3</v>
      </c>
      <c r="D69">
        <f t="shared" si="16"/>
        <v>1.604365132766265E-5</v>
      </c>
      <c r="E69">
        <f t="shared" ref="E69:E132" si="19">+E68-1</f>
        <v>186</v>
      </c>
      <c r="F69" s="5">
        <f t="shared" si="17"/>
        <v>7.5660111754634359E-5</v>
      </c>
      <c r="G69" s="4">
        <f t="shared" si="18"/>
        <v>1.2138644524033441E-9</v>
      </c>
    </row>
    <row r="70" spans="1:7">
      <c r="A70" s="1">
        <v>43788</v>
      </c>
      <c r="B70" s="2">
        <v>123.5</v>
      </c>
      <c r="C70">
        <f t="shared" si="15"/>
        <v>-8.7069398119086691E-3</v>
      </c>
      <c r="D70">
        <f t="shared" si="16"/>
        <v>7.5810800888200167E-5</v>
      </c>
      <c r="E70">
        <f t="shared" si="19"/>
        <v>185</v>
      </c>
      <c r="F70" s="5">
        <f t="shared" si="17"/>
        <v>7.9642222899615128E-5</v>
      </c>
      <c r="G70" s="4">
        <f t="shared" si="18"/>
        <v>6.0377407025363782E-9</v>
      </c>
    </row>
    <row r="71" spans="1:7">
      <c r="A71" s="1">
        <v>43789</v>
      </c>
      <c r="B71" s="2">
        <v>123.33000199999999</v>
      </c>
      <c r="C71">
        <f t="shared" si="15"/>
        <v>-1.3774502734807967E-3</v>
      </c>
      <c r="D71">
        <f t="shared" si="16"/>
        <v>1.8973692559123216E-6</v>
      </c>
      <c r="E71">
        <f t="shared" si="19"/>
        <v>184</v>
      </c>
      <c r="F71" s="5">
        <f t="shared" si="17"/>
        <v>8.3833918841700136E-5</v>
      </c>
      <c r="G71" s="4">
        <f t="shared" si="18"/>
        <v>1.5906390021289054E-10</v>
      </c>
    </row>
    <row r="72" spans="1:7">
      <c r="A72" s="1">
        <v>43790</v>
      </c>
      <c r="B72" s="2">
        <v>126.5</v>
      </c>
      <c r="C72">
        <f t="shared" si="15"/>
        <v>2.5378602373023813E-2</v>
      </c>
      <c r="D72">
        <f t="shared" si="16"/>
        <v>6.4407345840804991E-4</v>
      </c>
      <c r="E72">
        <f t="shared" si="19"/>
        <v>183</v>
      </c>
      <c r="F72" s="5">
        <f t="shared" si="17"/>
        <v>8.8246230359684339E-5</v>
      </c>
      <c r="G72" s="4">
        <f t="shared" si="18"/>
        <v>5.6837054779235344E-8</v>
      </c>
    </row>
    <row r="73" spans="1:7">
      <c r="A73" s="1">
        <v>43791</v>
      </c>
      <c r="B73" s="2">
        <v>125.510002</v>
      </c>
      <c r="C73">
        <f t="shared" si="15"/>
        <v>-7.8568555602349238E-3</v>
      </c>
      <c r="D73">
        <f t="shared" si="16"/>
        <v>6.1730179294394442E-5</v>
      </c>
      <c r="E73">
        <f t="shared" si="19"/>
        <v>182</v>
      </c>
      <c r="F73" s="5">
        <f t="shared" si="17"/>
        <v>9.2890768799667753E-5</v>
      </c>
      <c r="G73" s="4">
        <f t="shared" si="18"/>
        <v>5.7341638127976317E-9</v>
      </c>
    </row>
    <row r="74" spans="1:7">
      <c r="A74" s="1">
        <v>43794</v>
      </c>
      <c r="B74" s="2">
        <v>133.25</v>
      </c>
      <c r="C74">
        <f t="shared" si="15"/>
        <v>5.9841610438613989E-2</v>
      </c>
      <c r="D74">
        <f t="shared" si="16"/>
        <v>3.5810183398868349E-3</v>
      </c>
      <c r="E74">
        <f t="shared" si="19"/>
        <v>181</v>
      </c>
      <c r="F74" s="5">
        <f t="shared" si="17"/>
        <v>9.7779756631229188E-5</v>
      </c>
      <c r="G74" s="4">
        <f t="shared" si="18"/>
        <v>3.501511017661031E-7</v>
      </c>
    </row>
    <row r="75" spans="1:7">
      <c r="A75" s="1">
        <v>43795</v>
      </c>
      <c r="B75" s="2">
        <v>133.220001</v>
      </c>
      <c r="C75">
        <f t="shared" si="15"/>
        <v>-2.2515855454022953E-4</v>
      </c>
      <c r="D75">
        <f t="shared" si="16"/>
        <v>5.0696374682645517E-8</v>
      </c>
      <c r="E75">
        <f t="shared" si="19"/>
        <v>180</v>
      </c>
      <c r="F75" s="5">
        <f t="shared" si="17"/>
        <v>1.029260596118202E-4</v>
      </c>
      <c r="G75" s="4">
        <f t="shared" si="18"/>
        <v>5.2179780826891447E-12</v>
      </c>
    </row>
    <row r="76" spans="1:7">
      <c r="A76" s="1">
        <v>43796</v>
      </c>
      <c r="B76" s="2">
        <v>133.520004</v>
      </c>
      <c r="C76">
        <f t="shared" si="15"/>
        <v>2.2494048202240818E-3</v>
      </c>
      <c r="D76">
        <f t="shared" si="16"/>
        <v>5.0598220452473341E-6</v>
      </c>
      <c r="E76">
        <f t="shared" si="19"/>
        <v>179</v>
      </c>
      <c r="F76" s="5">
        <f t="shared" si="17"/>
        <v>1.0834322064402127E-4</v>
      </c>
      <c r="G76" s="4">
        <f t="shared" si="18"/>
        <v>5.4819741626771487E-10</v>
      </c>
    </row>
    <row r="77" spans="1:7">
      <c r="A77" s="1">
        <v>43798</v>
      </c>
      <c r="B77" s="2">
        <v>133.800003</v>
      </c>
      <c r="C77">
        <f t="shared" si="15"/>
        <v>2.094860804014611E-3</v>
      </c>
      <c r="D77">
        <f t="shared" si="16"/>
        <v>4.3884417881967426E-6</v>
      </c>
      <c r="E77">
        <f t="shared" si="19"/>
        <v>178</v>
      </c>
      <c r="F77" s="5">
        <f t="shared" si="17"/>
        <v>1.1404549541475923E-4</v>
      </c>
      <c r="G77" s="4">
        <f t="shared" si="18"/>
        <v>5.0048201783372938E-10</v>
      </c>
    </row>
    <row r="78" spans="1:7">
      <c r="A78" s="1">
        <v>43801</v>
      </c>
      <c r="B78" s="2">
        <v>133.550003</v>
      </c>
      <c r="C78">
        <f t="shared" si="15"/>
        <v>-1.8702080961860532E-3</v>
      </c>
      <c r="D78">
        <f t="shared" si="16"/>
        <v>3.4976783230398616E-6</v>
      </c>
      <c r="E78">
        <f t="shared" si="19"/>
        <v>177</v>
      </c>
      <c r="F78" s="5">
        <f t="shared" si="17"/>
        <v>1.2004788991027288E-4</v>
      </c>
      <c r="G78" s="4">
        <f t="shared" si="18"/>
        <v>4.1988890226583717E-10</v>
      </c>
    </row>
    <row r="79" spans="1:7">
      <c r="A79" s="1">
        <v>43802</v>
      </c>
      <c r="B79" s="2">
        <v>133.36000100000001</v>
      </c>
      <c r="C79">
        <f t="shared" si="15"/>
        <v>-1.4237160784275154E-3</v>
      </c>
      <c r="D79">
        <f t="shared" si="16"/>
        <v>2.0269674719730228E-6</v>
      </c>
      <c r="E79">
        <f t="shared" si="19"/>
        <v>176</v>
      </c>
      <c r="F79" s="5">
        <f t="shared" si="17"/>
        <v>1.2636619990555041E-4</v>
      </c>
      <c r="G79" s="4">
        <f t="shared" si="18"/>
        <v>2.5614017676539116E-10</v>
      </c>
    </row>
    <row r="80" spans="1:7">
      <c r="A80" s="1">
        <v>43803</v>
      </c>
      <c r="B80" s="2">
        <v>133.720001</v>
      </c>
      <c r="C80">
        <f t="shared" si="15"/>
        <v>2.6958230891717502E-3</v>
      </c>
      <c r="D80">
        <f t="shared" si="16"/>
        <v>7.2674621281115188E-6</v>
      </c>
      <c r="E80">
        <f t="shared" si="19"/>
        <v>175</v>
      </c>
      <c r="F80" s="5">
        <f t="shared" si="17"/>
        <v>1.3301705253215831E-4</v>
      </c>
      <c r="G80" s="4">
        <f t="shared" si="18"/>
        <v>9.6669639167048094E-10</v>
      </c>
    </row>
    <row r="81" spans="1:7">
      <c r="A81" s="1">
        <v>43804</v>
      </c>
      <c r="B81" s="2">
        <v>133.550003</v>
      </c>
      <c r="C81">
        <f t="shared" si="15"/>
        <v>-1.2721070107441883E-3</v>
      </c>
      <c r="D81">
        <f t="shared" si="16"/>
        <v>1.6182562467845144E-6</v>
      </c>
      <c r="E81">
        <f t="shared" si="19"/>
        <v>174</v>
      </c>
      <c r="F81" s="5">
        <f t="shared" si="17"/>
        <v>1.4001795003385086E-4</v>
      </c>
      <c r="G81" s="4">
        <f t="shared" si="18"/>
        <v>2.2658492230424116E-10</v>
      </c>
    </row>
    <row r="82" spans="1:7">
      <c r="A82" s="1">
        <v>43805</v>
      </c>
      <c r="B82" s="2">
        <v>133.550003</v>
      </c>
      <c r="C82">
        <f t="shared" si="15"/>
        <v>0</v>
      </c>
      <c r="D82">
        <f t="shared" si="16"/>
        <v>0</v>
      </c>
      <c r="E82">
        <f t="shared" si="19"/>
        <v>173</v>
      </c>
      <c r="F82" s="5">
        <f t="shared" si="17"/>
        <v>1.4738731582510616E-4</v>
      </c>
      <c r="G82" s="4">
        <f t="shared" si="18"/>
        <v>0</v>
      </c>
    </row>
    <row r="83" spans="1:7">
      <c r="A83" s="1">
        <v>43808</v>
      </c>
      <c r="B83" s="2">
        <v>133.479996</v>
      </c>
      <c r="C83">
        <f t="shared" si="15"/>
        <v>-5.2433810332991413E-4</v>
      </c>
      <c r="D83">
        <f t="shared" si="16"/>
        <v>2.7493044660361168E-7</v>
      </c>
      <c r="E83">
        <f t="shared" si="19"/>
        <v>172</v>
      </c>
      <c r="F83" s="5">
        <f t="shared" si="17"/>
        <v>1.5514454297379596E-4</v>
      </c>
      <c r="G83" s="4">
        <f t="shared" si="18"/>
        <v>4.2653958487898945E-11</v>
      </c>
    </row>
    <row r="84" spans="1:7">
      <c r="A84" s="1">
        <v>43809</v>
      </c>
      <c r="B84" s="2">
        <v>133.46000699999999</v>
      </c>
      <c r="C84">
        <f t="shared" si="15"/>
        <v>-1.4976399050518099E-4</v>
      </c>
      <c r="D84">
        <f t="shared" si="16"/>
        <v>2.2429252852035944E-8</v>
      </c>
      <c r="E84">
        <f t="shared" si="19"/>
        <v>171</v>
      </c>
      <c r="F84" s="5">
        <f t="shared" si="17"/>
        <v>1.6331004523557473E-4</v>
      </c>
      <c r="G84" s="4">
        <f t="shared" si="18"/>
        <v>3.6629222978661337E-12</v>
      </c>
    </row>
    <row r="85" spans="1:7">
      <c r="A85" s="1">
        <v>43810</v>
      </c>
      <c r="B85" s="2">
        <v>133.429993</v>
      </c>
      <c r="C85">
        <f t="shared" si="15"/>
        <v>-2.2491663326852597E-4</v>
      </c>
      <c r="D85">
        <f t="shared" si="16"/>
        <v>5.0587491920848602E-8</v>
      </c>
      <c r="E85">
        <f t="shared" si="19"/>
        <v>170</v>
      </c>
      <c r="F85" s="5">
        <f t="shared" si="17"/>
        <v>1.7190531077428917E-4</v>
      </c>
      <c r="G85" s="4">
        <f t="shared" si="18"/>
        <v>8.6962585199453213E-12</v>
      </c>
    </row>
    <row r="86" spans="1:7">
      <c r="A86" s="1">
        <v>43811</v>
      </c>
      <c r="B86" s="2">
        <v>133.570007</v>
      </c>
      <c r="C86">
        <f t="shared" si="15"/>
        <v>1.0487941036274686E-3</v>
      </c>
      <c r="D86">
        <f t="shared" si="16"/>
        <v>1.0999690718037453E-6</v>
      </c>
      <c r="E86">
        <f t="shared" si="19"/>
        <v>169</v>
      </c>
      <c r="F86" s="5">
        <f t="shared" si="17"/>
        <v>1.8095295870977811E-4</v>
      </c>
      <c r="G86" s="4">
        <f t="shared" si="18"/>
        <v>1.9904265803213608E-10</v>
      </c>
    </row>
    <row r="87" spans="1:7">
      <c r="A87" s="1">
        <v>43812</v>
      </c>
      <c r="B87" s="2">
        <v>133.699997</v>
      </c>
      <c r="C87">
        <f t="shared" si="15"/>
        <v>9.7272427361220788E-4</v>
      </c>
      <c r="D87">
        <f t="shared" si="16"/>
        <v>9.4619251247439741E-7</v>
      </c>
      <c r="E87">
        <f t="shared" si="19"/>
        <v>168</v>
      </c>
      <c r="F87" s="5">
        <f t="shared" si="17"/>
        <v>1.9047679864187168E-4</v>
      </c>
      <c r="G87" s="4">
        <f t="shared" si="18"/>
        <v>1.8022772067503246E-10</v>
      </c>
    </row>
    <row r="88" spans="1:7">
      <c r="A88" s="1">
        <v>43815</v>
      </c>
      <c r="B88" s="2">
        <v>133.60000600000001</v>
      </c>
      <c r="C88">
        <f t="shared" si="15"/>
        <v>-7.4815565687846538E-4</v>
      </c>
      <c r="D88">
        <f t="shared" si="16"/>
        <v>5.59736886919248E-7</v>
      </c>
      <c r="E88">
        <f t="shared" si="19"/>
        <v>167</v>
      </c>
      <c r="F88" s="5">
        <f t="shared" si="17"/>
        <v>2.0050189330723332E-4</v>
      </c>
      <c r="G88" s="4">
        <f t="shared" si="18"/>
        <v>1.1222830558120598E-10</v>
      </c>
    </row>
    <row r="89" spans="1:7">
      <c r="A89" s="1">
        <v>43816</v>
      </c>
      <c r="B89" s="2">
        <v>133.699997</v>
      </c>
      <c r="C89">
        <f t="shared" si="15"/>
        <v>7.4815565687858996E-4</v>
      </c>
      <c r="D89">
        <f t="shared" si="16"/>
        <v>5.5973688691943445E-7</v>
      </c>
      <c r="E89">
        <f t="shared" si="19"/>
        <v>166</v>
      </c>
      <c r="F89" s="5">
        <f t="shared" si="17"/>
        <v>2.1105462453392982E-4</v>
      </c>
      <c r="G89" s="4">
        <f t="shared" si="18"/>
        <v>1.1813505850657197E-10</v>
      </c>
    </row>
    <row r="90" spans="1:7">
      <c r="A90" s="1">
        <v>43817</v>
      </c>
      <c r="B90" s="2">
        <v>133.64999399999999</v>
      </c>
      <c r="C90">
        <f t="shared" si="15"/>
        <v>-3.7406397805385524E-4</v>
      </c>
      <c r="D90">
        <f t="shared" si="16"/>
        <v>1.399238596774751E-7</v>
      </c>
      <c r="E90">
        <f t="shared" si="19"/>
        <v>165</v>
      </c>
      <c r="F90" s="5">
        <f t="shared" si="17"/>
        <v>2.2216276266729456E-4</v>
      </c>
      <c r="G90" s="4">
        <f t="shared" si="18"/>
        <v>3.1085871229018731E-11</v>
      </c>
    </row>
    <row r="91" spans="1:7">
      <c r="A91" s="1">
        <v>43818</v>
      </c>
      <c r="B91" s="2">
        <v>133.449997</v>
      </c>
      <c r="C91">
        <f t="shared" si="15"/>
        <v>-1.497544321345612E-3</v>
      </c>
      <c r="D91">
        <f t="shared" si="16"/>
        <v>2.2426389943944896E-6</v>
      </c>
      <c r="E91">
        <f t="shared" si="19"/>
        <v>164</v>
      </c>
      <c r="F91" s="5">
        <f t="shared" si="17"/>
        <v>2.338555396497837E-4</v>
      </c>
      <c r="G91" s="4">
        <f t="shared" si="18"/>
        <v>5.2445355227377162E-10</v>
      </c>
    </row>
    <row r="92" spans="1:7">
      <c r="A92" s="1">
        <v>43819</v>
      </c>
      <c r="B92" s="2">
        <v>133.53999300000001</v>
      </c>
      <c r="C92">
        <f t="shared" si="15"/>
        <v>6.7415264076729948E-4</v>
      </c>
      <c r="D92">
        <f t="shared" si="16"/>
        <v>4.5448178305352352E-7</v>
      </c>
      <c r="E92">
        <f t="shared" si="19"/>
        <v>163</v>
      </c>
      <c r="F92" s="5">
        <f t="shared" si="17"/>
        <v>2.4616372594714081E-4</v>
      </c>
      <c r="G92" s="4">
        <f t="shared" si="18"/>
        <v>1.1187692909155547E-10</v>
      </c>
    </row>
    <row r="93" spans="1:7">
      <c r="A93" s="1">
        <v>43822</v>
      </c>
      <c r="B93" s="2">
        <v>133.520004</v>
      </c>
      <c r="C93">
        <f t="shared" si="15"/>
        <v>-1.4969669933260062E-4</v>
      </c>
      <c r="D93">
        <f t="shared" si="16"/>
        <v>2.2409101791075031E-8</v>
      </c>
      <c r="E93">
        <f t="shared" si="19"/>
        <v>162</v>
      </c>
      <c r="F93" s="5">
        <f t="shared" si="17"/>
        <v>2.5911971152330608E-4</v>
      </c>
      <c r="G93" s="4">
        <f t="shared" si="18"/>
        <v>5.8066399915997632E-12</v>
      </c>
    </row>
    <row r="94" spans="1:7">
      <c r="A94" s="1">
        <v>43823</v>
      </c>
      <c r="B94" s="2">
        <v>133.58999600000001</v>
      </c>
      <c r="C94">
        <f t="shared" si="15"/>
        <v>5.2406874772138723E-4</v>
      </c>
      <c r="D94">
        <f t="shared" si="16"/>
        <v>2.7464805233826299E-7</v>
      </c>
      <c r="E94">
        <f t="shared" si="19"/>
        <v>161</v>
      </c>
      <c r="F94" s="5">
        <f t="shared" si="17"/>
        <v>2.7275759107716431E-4</v>
      </c>
      <c r="G94" s="4">
        <f t="shared" si="18"/>
        <v>7.4912341149819564E-11</v>
      </c>
    </row>
    <row r="95" spans="1:7">
      <c r="A95" s="1">
        <v>43825</v>
      </c>
      <c r="B95" s="2">
        <v>133.61999499999999</v>
      </c>
      <c r="C95">
        <f t="shared" si="15"/>
        <v>2.2453501842304121E-4</v>
      </c>
      <c r="D95">
        <f t="shared" si="16"/>
        <v>5.0415974498235458E-8</v>
      </c>
      <c r="E95">
        <f t="shared" si="19"/>
        <v>160</v>
      </c>
      <c r="F95" s="5">
        <f t="shared" si="17"/>
        <v>2.871132537654361E-4</v>
      </c>
      <c r="G95" s="4">
        <f t="shared" si="18"/>
        <v>1.4475094479943633E-11</v>
      </c>
    </row>
    <row r="96" spans="1:7">
      <c r="A96" s="1">
        <v>43826</v>
      </c>
      <c r="B96" s="2">
        <v>133.779999</v>
      </c>
      <c r="C96">
        <f t="shared" si="15"/>
        <v>1.1967391375206111E-3</v>
      </c>
      <c r="D96">
        <f t="shared" si="16"/>
        <v>1.432184563273576E-6</v>
      </c>
      <c r="E96">
        <f t="shared" si="19"/>
        <v>159</v>
      </c>
      <c r="F96" s="5">
        <f t="shared" si="17"/>
        <v>3.0222447764782746E-4</v>
      </c>
      <c r="G96" s="4">
        <f t="shared" si="18"/>
        <v>4.328412315306384E-10</v>
      </c>
    </row>
    <row r="97" spans="1:7">
      <c r="A97" s="1">
        <v>43829</v>
      </c>
      <c r="B97" s="2">
        <v>133.479996</v>
      </c>
      <c r="C97">
        <f t="shared" si="15"/>
        <v>-2.2450282991665228E-3</v>
      </c>
      <c r="D97">
        <f t="shared" si="16"/>
        <v>5.0401520640585302E-6</v>
      </c>
      <c r="E97">
        <f t="shared" si="19"/>
        <v>158</v>
      </c>
      <c r="F97" s="5">
        <f t="shared" si="17"/>
        <v>3.181310291029763E-4</v>
      </c>
      <c r="G97" s="4">
        <f t="shared" si="18"/>
        <v>1.6034287629744304E-9</v>
      </c>
    </row>
    <row r="98" spans="1:7">
      <c r="A98" s="1">
        <v>43830</v>
      </c>
      <c r="B98" s="2">
        <v>133.64999399999999</v>
      </c>
      <c r="C98">
        <f t="shared" si="15"/>
        <v>1.2727737754120803E-3</v>
      </c>
      <c r="D98">
        <f t="shared" si="16"/>
        <v>1.6199530833767206E-6</v>
      </c>
      <c r="E98">
        <f t="shared" si="19"/>
        <v>157</v>
      </c>
      <c r="F98" s="5">
        <f t="shared" si="17"/>
        <v>3.348747674768171E-4</v>
      </c>
      <c r="G98" s="4">
        <f t="shared" si="18"/>
        <v>5.4248141211913224E-10</v>
      </c>
    </row>
    <row r="99" spans="1:7">
      <c r="A99" s="1">
        <v>43832</v>
      </c>
      <c r="B99" s="2">
        <v>133.85000600000001</v>
      </c>
      <c r="C99">
        <f t="shared" si="15"/>
        <v>1.4954171011100001E-3</v>
      </c>
      <c r="D99">
        <f t="shared" si="16"/>
        <v>2.2362723062922363E-6</v>
      </c>
      <c r="E99">
        <f t="shared" si="19"/>
        <v>156</v>
      </c>
      <c r="F99" s="5">
        <f t="shared" si="17"/>
        <v>3.5249975523875493E-4</v>
      </c>
      <c r="G99" s="4">
        <f t="shared" si="18"/>
        <v>7.8828544061521933E-10</v>
      </c>
    </row>
    <row r="100" spans="1:7">
      <c r="A100" s="1">
        <v>43833</v>
      </c>
      <c r="B100" s="2">
        <v>133.770004</v>
      </c>
      <c r="C100">
        <f t="shared" si="15"/>
        <v>-5.9787758309343185E-4</v>
      </c>
      <c r="D100">
        <f t="shared" si="16"/>
        <v>3.5745760436564349E-7</v>
      </c>
      <c r="E100">
        <f t="shared" si="19"/>
        <v>155</v>
      </c>
      <c r="F100" s="5">
        <f t="shared" si="17"/>
        <v>3.7105237393553149E-4</v>
      </c>
      <c r="G100" s="4">
        <f t="shared" si="18"/>
        <v>1.3263549268118003E-10</v>
      </c>
    </row>
    <row r="101" spans="1:7">
      <c r="A101" s="1">
        <v>43836</v>
      </c>
      <c r="B101" s="2">
        <v>133.64999399999999</v>
      </c>
      <c r="C101">
        <f t="shared" si="15"/>
        <v>-8.9753951801656686E-4</v>
      </c>
      <c r="D101">
        <f t="shared" si="16"/>
        <v>8.0557718640141114E-7</v>
      </c>
      <c r="E101">
        <f t="shared" si="19"/>
        <v>154</v>
      </c>
      <c r="F101" s="5">
        <f t="shared" si="17"/>
        <v>3.9058144624792786E-4</v>
      </c>
      <c r="G101" s="4">
        <f t="shared" si="18"/>
        <v>3.1464350252899971E-10</v>
      </c>
    </row>
    <row r="102" spans="1:7">
      <c r="A102" s="1">
        <v>43837</v>
      </c>
      <c r="B102" s="2">
        <v>133.63000500000001</v>
      </c>
      <c r="C102">
        <f t="shared" si="15"/>
        <v>-1.4957348183203454E-4</v>
      </c>
      <c r="D102">
        <f t="shared" si="16"/>
        <v>2.2372226467357969E-8</v>
      </c>
      <c r="E102">
        <f t="shared" si="19"/>
        <v>153</v>
      </c>
      <c r="F102" s="5">
        <f t="shared" si="17"/>
        <v>4.1113836447150307E-4</v>
      </c>
      <c r="G102" s="4">
        <f t="shared" si="18"/>
        <v>9.1980805993756287E-12</v>
      </c>
    </row>
    <row r="103" spans="1:7">
      <c r="A103" s="1">
        <v>43838</v>
      </c>
      <c r="B103" s="2">
        <v>133.83999600000001</v>
      </c>
      <c r="C103">
        <f t="shared" si="15"/>
        <v>1.5702025824200405E-3</v>
      </c>
      <c r="D103">
        <f t="shared" si="16"/>
        <v>2.465536149838564E-6</v>
      </c>
      <c r="E103">
        <f t="shared" si="19"/>
        <v>152</v>
      </c>
      <c r="F103" s="5">
        <f t="shared" si="17"/>
        <v>4.3277722575947689E-4</v>
      </c>
      <c r="G103" s="4">
        <f t="shared" si="18"/>
        <v>1.0670278949368357E-9</v>
      </c>
    </row>
    <row r="104" spans="1:7">
      <c r="A104" s="1">
        <v>43839</v>
      </c>
      <c r="B104" s="2">
        <v>133.78999300000001</v>
      </c>
      <c r="C104">
        <f t="shared" si="15"/>
        <v>-3.7367262741124868E-4</v>
      </c>
      <c r="D104">
        <f t="shared" si="16"/>
        <v>1.3963123247642589E-7</v>
      </c>
      <c r="E104">
        <f t="shared" si="19"/>
        <v>151</v>
      </c>
      <c r="F104" s="5">
        <f t="shared" si="17"/>
        <v>4.5555497448365983E-4</v>
      </c>
      <c r="G104" s="4">
        <f t="shared" si="18"/>
        <v>6.3609702547920169E-11</v>
      </c>
    </row>
    <row r="105" spans="1:7">
      <c r="A105" s="1">
        <v>43840</v>
      </c>
      <c r="B105" s="2">
        <v>133.83000200000001</v>
      </c>
      <c r="C105">
        <f t="shared" si="15"/>
        <v>2.9899858789005123E-4</v>
      </c>
      <c r="D105">
        <f t="shared" si="16"/>
        <v>8.940015556024469E-8</v>
      </c>
      <c r="E105">
        <f t="shared" si="19"/>
        <v>150</v>
      </c>
      <c r="F105" s="5">
        <f t="shared" si="17"/>
        <v>4.7953155208806309E-4</v>
      </c>
      <c r="G105" s="4">
        <f t="shared" si="18"/>
        <v>4.287019535271842E-11</v>
      </c>
    </row>
    <row r="106" spans="1:7">
      <c r="A106" s="1">
        <v>43843</v>
      </c>
      <c r="B106" s="2">
        <v>133.86000100000001</v>
      </c>
      <c r="C106">
        <f t="shared" si="15"/>
        <v>2.2413239037246348E-4</v>
      </c>
      <c r="D106">
        <f t="shared" si="16"/>
        <v>5.0235328414074364E-8</v>
      </c>
      <c r="E106">
        <f t="shared" si="19"/>
        <v>149</v>
      </c>
      <c r="F106" s="5">
        <f t="shared" si="17"/>
        <v>5.0477005482953998E-4</v>
      </c>
      <c r="G106" s="4">
        <f t="shared" si="18"/>
        <v>2.5357289477952263E-11</v>
      </c>
    </row>
    <row r="107" spans="1:7">
      <c r="A107" s="1">
        <v>43844</v>
      </c>
      <c r="B107" s="2">
        <v>134.03999300000001</v>
      </c>
      <c r="C107">
        <f t="shared" si="15"/>
        <v>1.3437255029035569E-3</v>
      </c>
      <c r="D107">
        <f t="shared" si="16"/>
        <v>1.8055982271534171E-6</v>
      </c>
      <c r="E107">
        <f t="shared" si="19"/>
        <v>148</v>
      </c>
      <c r="F107" s="5">
        <f t="shared" si="17"/>
        <v>5.3133689982056841E-4</v>
      </c>
      <c r="G107" s="4">
        <f t="shared" si="18"/>
        <v>9.593809643372111E-10</v>
      </c>
    </row>
    <row r="108" spans="1:7">
      <c r="A108" s="1">
        <v>43845</v>
      </c>
      <c r="B108" s="2">
        <v>134.08000200000001</v>
      </c>
      <c r="C108">
        <f t="shared" si="15"/>
        <v>2.9844100434920029E-4</v>
      </c>
      <c r="D108">
        <f t="shared" si="16"/>
        <v>8.9067033076959389E-8</v>
      </c>
      <c r="E108">
        <f t="shared" si="19"/>
        <v>147</v>
      </c>
      <c r="F108" s="5">
        <f t="shared" si="17"/>
        <v>5.5930199981112474E-4</v>
      </c>
      <c r="G108" s="4">
        <f t="shared" si="18"/>
        <v>4.9815369717186979E-11</v>
      </c>
    </row>
    <row r="109" spans="1:7">
      <c r="A109" s="1">
        <v>43846</v>
      </c>
      <c r="B109" s="2">
        <v>134.11999499999999</v>
      </c>
      <c r="C109">
        <f t="shared" si="15"/>
        <v>2.9823266773872049E-4</v>
      </c>
      <c r="D109">
        <f t="shared" si="16"/>
        <v>8.8942724106554054E-8</v>
      </c>
      <c r="E109">
        <f t="shared" si="19"/>
        <v>146</v>
      </c>
      <c r="F109" s="5">
        <f t="shared" si="17"/>
        <v>5.887389471696049E-4</v>
      </c>
      <c r="G109" s="4">
        <f t="shared" si="18"/>
        <v>5.2364045748889269E-11</v>
      </c>
    </row>
    <row r="110" spans="1:7">
      <c r="A110" s="1">
        <v>43847</v>
      </c>
      <c r="B110" s="2">
        <v>134.25</v>
      </c>
      <c r="C110">
        <f t="shared" si="15"/>
        <v>9.6884907099473855E-4</v>
      </c>
      <c r="D110">
        <f t="shared" si="16"/>
        <v>9.3866852236736789E-7</v>
      </c>
      <c r="E110">
        <f t="shared" si="19"/>
        <v>145</v>
      </c>
      <c r="F110" s="5">
        <f t="shared" si="17"/>
        <v>6.1972520754695261E-4</v>
      </c>
      <c r="G110" s="4">
        <f t="shared" si="18"/>
        <v>5.8171654484190836E-10</v>
      </c>
    </row>
    <row r="111" spans="1:7">
      <c r="A111" s="1">
        <v>43851</v>
      </c>
      <c r="B111" s="2">
        <v>134.28999300000001</v>
      </c>
      <c r="C111">
        <f t="shared" si="15"/>
        <v>2.9785507811268047E-4</v>
      </c>
      <c r="D111">
        <f t="shared" si="16"/>
        <v>8.8717647557510989E-8</v>
      </c>
      <c r="E111">
        <f t="shared" si="19"/>
        <v>144</v>
      </c>
      <c r="F111" s="5">
        <f t="shared" si="17"/>
        <v>6.5234232373363428E-4</v>
      </c>
      <c r="G111" s="4">
        <f t="shared" si="18"/>
        <v>5.78742763638483E-11</v>
      </c>
    </row>
    <row r="112" spans="1:7">
      <c r="A112" s="1">
        <v>43852</v>
      </c>
      <c r="B112" s="2">
        <v>134.050003</v>
      </c>
      <c r="C112">
        <f t="shared" si="15"/>
        <v>-1.7887014054094965E-3</v>
      </c>
      <c r="D112">
        <f t="shared" si="16"/>
        <v>3.1994527177139081E-6</v>
      </c>
      <c r="E112">
        <f t="shared" si="19"/>
        <v>143</v>
      </c>
      <c r="F112" s="5">
        <f t="shared" si="17"/>
        <v>6.8667613024593079E-4</v>
      </c>
      <c r="G112" s="4">
        <f t="shared" si="18"/>
        <v>2.1969878111046127E-9</v>
      </c>
    </row>
    <row r="113" spans="1:7">
      <c r="A113" s="1">
        <v>43853</v>
      </c>
      <c r="B113" s="2">
        <v>134.21000699999999</v>
      </c>
      <c r="C113">
        <f t="shared" si="15"/>
        <v>1.192902505103234E-3</v>
      </c>
      <c r="D113">
        <f t="shared" si="16"/>
        <v>1.4230163866815713E-6</v>
      </c>
      <c r="E113">
        <f t="shared" si="19"/>
        <v>142</v>
      </c>
      <c r="F113" s="5">
        <f t="shared" si="17"/>
        <v>7.2281697920624293E-4</v>
      </c>
      <c r="G113" s="4">
        <f t="shared" si="18"/>
        <v>1.0285804059821562E-9</v>
      </c>
    </row>
    <row r="114" spans="1:7">
      <c r="A114" s="1">
        <v>43854</v>
      </c>
      <c r="B114" s="2">
        <v>134.28999300000001</v>
      </c>
      <c r="C114">
        <f t="shared" si="15"/>
        <v>5.9579890030619215E-4</v>
      </c>
      <c r="D114">
        <f t="shared" si="16"/>
        <v>3.5497632960606789E-7</v>
      </c>
      <c r="E114">
        <f t="shared" si="19"/>
        <v>141</v>
      </c>
      <c r="F114" s="5">
        <f t="shared" si="17"/>
        <v>7.608599781118347E-4</v>
      </c>
      <c r="G114" s="4">
        <f t="shared" si="18"/>
        <v>2.7008728237429226E-10</v>
      </c>
    </row>
    <row r="115" spans="1:7">
      <c r="A115" s="1">
        <v>43857</v>
      </c>
      <c r="B115" s="2">
        <v>134.08000200000001</v>
      </c>
      <c r="C115">
        <f t="shared" si="15"/>
        <v>-1.5649368168459987E-3</v>
      </c>
      <c r="D115">
        <f t="shared" si="16"/>
        <v>2.4490272407200867E-6</v>
      </c>
      <c r="E115">
        <f t="shared" si="19"/>
        <v>140</v>
      </c>
      <c r="F115" s="5">
        <f t="shared" si="17"/>
        <v>8.0090524011772082E-4</v>
      </c>
      <c r="G115" s="4">
        <f t="shared" si="18"/>
        <v>1.9614387502837604E-9</v>
      </c>
    </row>
    <row r="116" spans="1:7">
      <c r="A116" s="1">
        <v>43858</v>
      </c>
      <c r="B116" s="2">
        <v>134.08999600000001</v>
      </c>
      <c r="C116">
        <f t="shared" si="15"/>
        <v>7.4534810599037886E-5</v>
      </c>
      <c r="D116">
        <f t="shared" si="16"/>
        <v>5.5554379910344505E-9</v>
      </c>
      <c r="E116">
        <f t="shared" si="19"/>
        <v>139</v>
      </c>
      <c r="F116" s="5">
        <f t="shared" si="17"/>
        <v>8.4305814749233772E-4</v>
      </c>
      <c r="G116" s="4">
        <f t="shared" si="18"/>
        <v>4.683557261230058E-12</v>
      </c>
    </row>
    <row r="117" spans="1:7">
      <c r="A117" s="1">
        <v>43859</v>
      </c>
      <c r="B117" s="2">
        <v>134.08999600000001</v>
      </c>
      <c r="C117">
        <f t="shared" si="15"/>
        <v>0</v>
      </c>
      <c r="D117">
        <f t="shared" si="16"/>
        <v>0</v>
      </c>
      <c r="E117">
        <f t="shared" si="19"/>
        <v>138</v>
      </c>
      <c r="F117" s="5">
        <f t="shared" si="17"/>
        <v>8.8742962893930278E-4</v>
      </c>
      <c r="G117" s="4">
        <f t="shared" si="18"/>
        <v>0</v>
      </c>
    </row>
    <row r="118" spans="1:7">
      <c r="A118" s="1">
        <v>43860</v>
      </c>
      <c r="B118" s="2">
        <v>134.08000200000001</v>
      </c>
      <c r="C118">
        <f t="shared" si="15"/>
        <v>-7.4534810599032967E-5</v>
      </c>
      <c r="D118">
        <f t="shared" si="16"/>
        <v>5.5554379910337168E-9</v>
      </c>
      <c r="E118">
        <f t="shared" si="19"/>
        <v>137</v>
      </c>
      <c r="F118" s="5">
        <f t="shared" si="17"/>
        <v>9.3413645151505561E-4</v>
      </c>
      <c r="G118" s="4">
        <f t="shared" si="18"/>
        <v>5.1895371315561654E-12</v>
      </c>
    </row>
    <row r="119" spans="1:7">
      <c r="A119" s="1">
        <v>43861</v>
      </c>
      <c r="B119" s="2">
        <v>134.020004</v>
      </c>
      <c r="C119">
        <f t="shared" si="15"/>
        <v>-4.4757925892478697E-4</v>
      </c>
      <c r="D119">
        <f t="shared" si="16"/>
        <v>2.0032719301966149E-7</v>
      </c>
      <c r="E119">
        <f t="shared" si="19"/>
        <v>136</v>
      </c>
      <c r="F119" s="5">
        <f t="shared" si="17"/>
        <v>9.8330152791058483E-4</v>
      </c>
      <c r="G119" s="4">
        <f t="shared" si="18"/>
        <v>1.9698203497827179E-10</v>
      </c>
    </row>
    <row r="120" spans="1:7">
      <c r="A120" s="1">
        <v>43864</v>
      </c>
      <c r="B120" s="2">
        <v>134.199997</v>
      </c>
      <c r="C120">
        <f t="shared" si="15"/>
        <v>1.3421297915708751E-3</v>
      </c>
      <c r="D120">
        <f t="shared" si="16"/>
        <v>1.8013123774220807E-6</v>
      </c>
      <c r="E120">
        <f t="shared" si="19"/>
        <v>135</v>
      </c>
      <c r="F120" s="5">
        <f t="shared" si="17"/>
        <v>1.0350542399058787E-3</v>
      </c>
      <c r="G120" s="4">
        <f t="shared" si="18"/>
        <v>1.8644560136456631E-9</v>
      </c>
    </row>
    <row r="121" spans="1:7">
      <c r="A121" s="1">
        <v>43865</v>
      </c>
      <c r="B121" s="2">
        <v>134.08000200000001</v>
      </c>
      <c r="C121">
        <f t="shared" si="15"/>
        <v>-8.9455053264601858E-4</v>
      </c>
      <c r="D121">
        <f t="shared" si="16"/>
        <v>8.0022065545727555E-7</v>
      </c>
      <c r="E121">
        <f t="shared" si="19"/>
        <v>134</v>
      </c>
      <c r="F121" s="5">
        <f t="shared" si="17"/>
        <v>1.0895307788482936E-3</v>
      </c>
      <c r="G121" s="4">
        <f t="shared" si="18"/>
        <v>8.7186503399085746E-10</v>
      </c>
    </row>
    <row r="122" spans="1:7">
      <c r="A122" s="1">
        <v>43866</v>
      </c>
      <c r="B122" s="2">
        <v>134.220001</v>
      </c>
      <c r="C122">
        <f t="shared" si="15"/>
        <v>1.0436005303070845E-3</v>
      </c>
      <c r="D122">
        <f t="shared" si="16"/>
        <v>1.089102066857228E-6</v>
      </c>
      <c r="E122">
        <f t="shared" si="19"/>
        <v>133</v>
      </c>
      <c r="F122" s="5">
        <f t="shared" si="17"/>
        <v>1.1468745040508353E-3</v>
      </c>
      <c r="G122" s="4">
        <f t="shared" si="18"/>
        <v>1.2490633927876231E-9</v>
      </c>
    </row>
    <row r="123" spans="1:7">
      <c r="A123" s="1">
        <v>43867</v>
      </c>
      <c r="B123" s="2">
        <v>134.11999499999999</v>
      </c>
      <c r="C123">
        <f t="shared" si="15"/>
        <v>-7.4536786256833916E-4</v>
      </c>
      <c r="D123">
        <f t="shared" si="16"/>
        <v>5.555732505496945E-7</v>
      </c>
      <c r="E123">
        <f t="shared" si="19"/>
        <v>132</v>
      </c>
      <c r="F123" s="5">
        <f t="shared" si="17"/>
        <v>1.2072363200535108E-3</v>
      </c>
      <c r="G123" s="4">
        <f t="shared" si="18"/>
        <v>6.7070820651378035E-10</v>
      </c>
    </row>
    <row r="124" spans="1:7">
      <c r="A124" s="1">
        <v>43868</v>
      </c>
      <c r="B124" s="2">
        <v>134.11000100000001</v>
      </c>
      <c r="C124">
        <f t="shared" si="15"/>
        <v>-7.4518138564935317E-5</v>
      </c>
      <c r="D124">
        <f t="shared" si="16"/>
        <v>5.5529529751829E-9</v>
      </c>
      <c r="E124">
        <f t="shared" si="19"/>
        <v>131</v>
      </c>
      <c r="F124" s="5">
        <f t="shared" si="17"/>
        <v>1.2707750737405378E-3</v>
      </c>
      <c r="G124" s="4">
        <f t="shared" si="18"/>
        <v>7.0565542265157881E-12</v>
      </c>
    </row>
    <row r="125" spans="1:7">
      <c r="A125" s="1">
        <v>43871</v>
      </c>
      <c r="B125" s="2">
        <v>134.21000699999999</v>
      </c>
      <c r="C125">
        <f t="shared" si="15"/>
        <v>7.454233873661661E-4</v>
      </c>
      <c r="D125">
        <f t="shared" si="16"/>
        <v>5.5565602643244936E-7</v>
      </c>
      <c r="E125">
        <f t="shared" si="19"/>
        <v>130</v>
      </c>
      <c r="F125" s="5">
        <f t="shared" si="17"/>
        <v>1.3376579723584608E-3</v>
      </c>
      <c r="G125" s="4">
        <f t="shared" si="18"/>
        <v>7.4327771364638955E-10</v>
      </c>
    </row>
    <row r="126" spans="1:7">
      <c r="A126" s="1">
        <v>43872</v>
      </c>
      <c r="B126" s="2">
        <v>134.270004</v>
      </c>
      <c r="C126">
        <f t="shared" si="15"/>
        <v>4.4693830855608289E-4</v>
      </c>
      <c r="D126">
        <f t="shared" si="16"/>
        <v>1.9975385165497235E-7</v>
      </c>
      <c r="E126">
        <f t="shared" si="19"/>
        <v>129</v>
      </c>
      <c r="F126" s="5">
        <f t="shared" si="17"/>
        <v>1.4080610235352219E-3</v>
      </c>
      <c r="G126" s="4">
        <f t="shared" si="18"/>
        <v>2.8126561281640325E-10</v>
      </c>
    </row>
    <row r="127" spans="1:7">
      <c r="A127" s="1">
        <v>43873</v>
      </c>
      <c r="B127" s="2">
        <v>134.30999800000001</v>
      </c>
      <c r="C127">
        <f t="shared" si="15"/>
        <v>2.9781815472324115E-4</v>
      </c>
      <c r="D127">
        <f t="shared" si="16"/>
        <v>8.8695653282756407E-8</v>
      </c>
      <c r="E127">
        <f t="shared" si="19"/>
        <v>128</v>
      </c>
      <c r="F127" s="5">
        <f t="shared" si="17"/>
        <v>1.4821694984581285E-3</v>
      </c>
      <c r="G127" s="4">
        <f t="shared" si="18"/>
        <v>1.3146199194151912E-10</v>
      </c>
    </row>
    <row r="128" spans="1:7">
      <c r="A128" s="1">
        <v>43874</v>
      </c>
      <c r="B128" s="2">
        <v>134.36000100000001</v>
      </c>
      <c r="C128">
        <f t="shared" si="15"/>
        <v>3.7222615672340506E-4</v>
      </c>
      <c r="D128">
        <f t="shared" si="16"/>
        <v>1.3855231174907689E-7</v>
      </c>
      <c r="E128">
        <f t="shared" si="19"/>
        <v>127</v>
      </c>
      <c r="F128" s="5">
        <f t="shared" si="17"/>
        <v>1.5601784194296088E-3</v>
      </c>
      <c r="G128" s="4">
        <f t="shared" si="18"/>
        <v>2.1616632675299321E-10</v>
      </c>
    </row>
    <row r="129" spans="1:7">
      <c r="A129" s="1">
        <v>43875</v>
      </c>
      <c r="B129" s="2">
        <v>134.270004</v>
      </c>
      <c r="C129">
        <f t="shared" si="15"/>
        <v>-6.7004431144679355E-4</v>
      </c>
      <c r="D129">
        <f t="shared" si="16"/>
        <v>4.4895937930220769E-7</v>
      </c>
      <c r="E129">
        <f t="shared" si="19"/>
        <v>126</v>
      </c>
      <c r="F129" s="5">
        <f t="shared" si="17"/>
        <v>1.6422930730837987E-3</v>
      </c>
      <c r="G129" s="4">
        <f t="shared" si="18"/>
        <v>7.3732287872401745E-10</v>
      </c>
    </row>
    <row r="130" spans="1:7">
      <c r="A130" s="1">
        <v>43879</v>
      </c>
      <c r="B130" s="2">
        <v>134.270004</v>
      </c>
      <c r="C130">
        <f t="shared" si="15"/>
        <v>0</v>
      </c>
      <c r="D130">
        <f t="shared" si="16"/>
        <v>0</v>
      </c>
      <c r="E130">
        <f t="shared" si="19"/>
        <v>125</v>
      </c>
      <c r="F130" s="5">
        <f t="shared" si="17"/>
        <v>1.7287295506145249E-3</v>
      </c>
      <c r="G130" s="4">
        <f t="shared" si="18"/>
        <v>0</v>
      </c>
    </row>
    <row r="131" spans="1:7">
      <c r="A131" s="1">
        <v>43880</v>
      </c>
      <c r="B131" s="2">
        <v>134.25</v>
      </c>
      <c r="C131">
        <f t="shared" si="15"/>
        <v>-1.4899448636236437E-4</v>
      </c>
      <c r="D131">
        <f t="shared" si="16"/>
        <v>2.219935696638478E-8</v>
      </c>
      <c r="E131">
        <f t="shared" si="19"/>
        <v>124</v>
      </c>
      <c r="F131" s="5">
        <f t="shared" si="17"/>
        <v>1.8197153164363424E-3</v>
      </c>
      <c r="G131" s="4">
        <f t="shared" si="18"/>
        <v>4.0396509886768201E-11</v>
      </c>
    </row>
    <row r="132" spans="1:7">
      <c r="A132" s="1">
        <v>43881</v>
      </c>
      <c r="B132" s="2">
        <v>134.19000199999999</v>
      </c>
      <c r="C132">
        <f t="shared" ref="C132:C195" si="20">+LN(B132/B131)</f>
        <v>-4.4701237186753015E-4</v>
      </c>
      <c r="D132">
        <f t="shared" ref="D132:D195" si="21">+C132^2</f>
        <v>1.9982006060263507E-7</v>
      </c>
      <c r="E132">
        <f t="shared" si="19"/>
        <v>123</v>
      </c>
      <c r="F132" s="5">
        <f t="shared" ref="F132:F195" si="22">+$J$5^(E132-1)</f>
        <v>1.9154898067750973E-3</v>
      </c>
      <c r="G132" s="4">
        <f t="shared" ref="G132:G195" si="23">+F132*D132</f>
        <v>3.8275328927352968E-10</v>
      </c>
    </row>
    <row r="133" spans="1:7">
      <c r="A133" s="1">
        <v>43882</v>
      </c>
      <c r="B133" s="2">
        <v>134.240005</v>
      </c>
      <c r="C133">
        <f t="shared" si="20"/>
        <v>3.7255894851100839E-4</v>
      </c>
      <c r="D133">
        <f t="shared" si="21"/>
        <v>1.3880017011562821E-7</v>
      </c>
      <c r="E133">
        <f t="shared" ref="E133:E196" si="24">+E132-1</f>
        <v>122</v>
      </c>
      <c r="F133" s="5">
        <f t="shared" si="22"/>
        <v>2.0163050597632598E-3</v>
      </c>
      <c r="G133" s="4">
        <f t="shared" si="23"/>
        <v>2.7986348530014235E-10</v>
      </c>
    </row>
    <row r="134" spans="1:7">
      <c r="A134" s="1">
        <v>43885</v>
      </c>
      <c r="B134" s="2">
        <v>133.96000699999999</v>
      </c>
      <c r="C134">
        <f t="shared" si="20"/>
        <v>-2.0879797852108857E-3</v>
      </c>
      <c r="D134">
        <f t="shared" si="21"/>
        <v>4.3596595834492963E-6</v>
      </c>
      <c r="E134">
        <f t="shared" si="24"/>
        <v>121</v>
      </c>
      <c r="F134" s="5">
        <f t="shared" si="22"/>
        <v>2.1224263786981689E-3</v>
      </c>
      <c r="G134" s="4">
        <f t="shared" si="23"/>
        <v>9.2530565020570576E-9</v>
      </c>
    </row>
    <row r="135" spans="1:7">
      <c r="A135" s="1">
        <v>43886</v>
      </c>
      <c r="B135" s="2">
        <v>133.75</v>
      </c>
      <c r="C135">
        <f t="shared" si="20"/>
        <v>-1.5689144042908005E-3</v>
      </c>
      <c r="D135">
        <f t="shared" si="21"/>
        <v>2.4614924079911575E-6</v>
      </c>
      <c r="E135">
        <f t="shared" si="24"/>
        <v>120</v>
      </c>
      <c r="F135" s="5">
        <f t="shared" si="22"/>
        <v>2.2341330302085988E-3</v>
      </c>
      <c r="G135" s="4">
        <f t="shared" si="23"/>
        <v>5.4993014923007454E-9</v>
      </c>
    </row>
    <row r="136" spans="1:7">
      <c r="A136" s="1">
        <v>43887</v>
      </c>
      <c r="B136" s="2">
        <v>133.509995</v>
      </c>
      <c r="C136">
        <f t="shared" si="20"/>
        <v>-1.7960418244912192E-3</v>
      </c>
      <c r="D136">
        <f t="shared" si="21"/>
        <v>3.2257662353217473E-6</v>
      </c>
      <c r="E136">
        <f t="shared" si="24"/>
        <v>119</v>
      </c>
      <c r="F136" s="5">
        <f t="shared" si="22"/>
        <v>2.3517189791669455E-3</v>
      </c>
      <c r="G136" s="4">
        <f t="shared" si="23"/>
        <v>7.5860956779620605E-9</v>
      </c>
    </row>
    <row r="137" spans="1:7">
      <c r="A137" s="1">
        <v>43888</v>
      </c>
      <c r="B137" s="2">
        <v>133</v>
      </c>
      <c r="C137">
        <f t="shared" si="20"/>
        <v>-3.8272157298708917E-3</v>
      </c>
      <c r="D137">
        <f t="shared" si="21"/>
        <v>1.4647580242971183E-5</v>
      </c>
      <c r="E137">
        <f t="shared" si="24"/>
        <v>118</v>
      </c>
      <c r="F137" s="5">
        <f t="shared" si="22"/>
        <v>2.4754936622809957E-3</v>
      </c>
      <c r="G137" s="4">
        <f t="shared" si="23"/>
        <v>3.6259992059227488E-8</v>
      </c>
    </row>
    <row r="138" spans="1:7">
      <c r="A138" s="1">
        <v>43889</v>
      </c>
      <c r="B138" s="2">
        <v>133.58999600000001</v>
      </c>
      <c r="C138">
        <f t="shared" si="20"/>
        <v>4.4262498376057115E-3</v>
      </c>
      <c r="D138">
        <f t="shared" si="21"/>
        <v>1.9591687624904586E-5</v>
      </c>
      <c r="E138">
        <f t="shared" si="24"/>
        <v>117</v>
      </c>
      <c r="F138" s="5">
        <f t="shared" si="22"/>
        <v>2.605782802401048E-3</v>
      </c>
      <c r="G138" s="4">
        <f t="shared" si="23"/>
        <v>5.1051682682989808E-8</v>
      </c>
    </row>
    <row r="139" spans="1:7">
      <c r="A139" s="1">
        <v>43892</v>
      </c>
      <c r="B139" s="2">
        <v>133.66999799999999</v>
      </c>
      <c r="C139">
        <f t="shared" si="20"/>
        <v>5.9868296180174069E-4</v>
      </c>
      <c r="D139">
        <f t="shared" si="21"/>
        <v>3.5842128875170449E-7</v>
      </c>
      <c r="E139">
        <f t="shared" si="24"/>
        <v>116</v>
      </c>
      <c r="F139" s="5">
        <f t="shared" si="22"/>
        <v>2.7429292656853134E-3</v>
      </c>
      <c r="G139" s="4">
        <f t="shared" si="23"/>
        <v>9.8312424236169648E-10</v>
      </c>
    </row>
    <row r="140" spans="1:7">
      <c r="A140" s="1">
        <v>43893</v>
      </c>
      <c r="B140" s="2">
        <v>133.36000100000001</v>
      </c>
      <c r="C140">
        <f t="shared" si="20"/>
        <v>-2.3218150801221512E-3</v>
      </c>
      <c r="D140">
        <f t="shared" si="21"/>
        <v>5.3908252662826313E-6</v>
      </c>
      <c r="E140">
        <f t="shared" si="24"/>
        <v>115</v>
      </c>
      <c r="F140" s="5">
        <f t="shared" si="22"/>
        <v>2.8872939638792776E-3</v>
      </c>
      <c r="G140" s="4">
        <f t="shared" si="23"/>
        <v>1.5564897251665742E-8</v>
      </c>
    </row>
    <row r="141" spans="1:7">
      <c r="A141" s="1">
        <v>43894</v>
      </c>
      <c r="B141" s="2">
        <v>133.69000199999999</v>
      </c>
      <c r="C141">
        <f t="shared" si="20"/>
        <v>2.4714560139740792E-3</v>
      </c>
      <c r="D141">
        <f t="shared" si="21"/>
        <v>6.1080948290086438E-6</v>
      </c>
      <c r="E141">
        <f t="shared" si="24"/>
        <v>114</v>
      </c>
      <c r="F141" s="5">
        <f t="shared" si="22"/>
        <v>3.0392568040834502E-3</v>
      </c>
      <c r="G141" s="4">
        <f t="shared" si="23"/>
        <v>1.856406876905146E-8</v>
      </c>
    </row>
    <row r="142" spans="1:7">
      <c r="A142" s="1">
        <v>43895</v>
      </c>
      <c r="B142" s="2">
        <v>133.25</v>
      </c>
      <c r="C142">
        <f t="shared" si="20"/>
        <v>-3.2966389090591042E-3</v>
      </c>
      <c r="D142">
        <f t="shared" si="21"/>
        <v>1.08678280967224E-5</v>
      </c>
      <c r="E142">
        <f t="shared" si="24"/>
        <v>113</v>
      </c>
      <c r="F142" s="5">
        <f t="shared" si="22"/>
        <v>3.1992176885088947E-3</v>
      </c>
      <c r="G142" s="4">
        <f t="shared" si="23"/>
        <v>3.4768547882708257E-8</v>
      </c>
    </row>
    <row r="143" spans="1:7">
      <c r="A143" s="1">
        <v>43896</v>
      </c>
      <c r="B143" s="2">
        <v>132.699997</v>
      </c>
      <c r="C143">
        <f t="shared" si="20"/>
        <v>-4.1361443151774818E-3</v>
      </c>
      <c r="D143">
        <f t="shared" si="21"/>
        <v>1.7107689795974999E-5</v>
      </c>
      <c r="E143">
        <f t="shared" si="24"/>
        <v>112</v>
      </c>
      <c r="F143" s="5">
        <f t="shared" si="22"/>
        <v>3.3675975668514685E-3</v>
      </c>
      <c r="G143" s="4">
        <f t="shared" si="23"/>
        <v>5.7611814531375102E-8</v>
      </c>
    </row>
    <row r="144" spans="1:7">
      <c r="A144" s="1">
        <v>43899</v>
      </c>
      <c r="B144" s="2">
        <v>130.03999300000001</v>
      </c>
      <c r="C144">
        <f t="shared" si="20"/>
        <v>-2.024887712466417E-2</v>
      </c>
      <c r="D144">
        <f t="shared" si="21"/>
        <v>4.1001702480974789E-4</v>
      </c>
      <c r="E144">
        <f t="shared" si="24"/>
        <v>111</v>
      </c>
      <c r="F144" s="5">
        <f t="shared" si="22"/>
        <v>3.5448395440541773E-3</v>
      </c>
      <c r="G144" s="4">
        <f t="shared" si="23"/>
        <v>1.453444563281037E-6</v>
      </c>
    </row>
    <row r="145" spans="1:7">
      <c r="A145" s="1">
        <v>43900</v>
      </c>
      <c r="B145" s="2">
        <v>131.91999799999999</v>
      </c>
      <c r="C145">
        <f t="shared" si="20"/>
        <v>1.4353621484527547E-2</v>
      </c>
      <c r="D145">
        <f t="shared" si="21"/>
        <v>2.0602644972109079E-4</v>
      </c>
      <c r="E145">
        <f t="shared" si="24"/>
        <v>110</v>
      </c>
      <c r="F145" s="5">
        <f t="shared" si="22"/>
        <v>3.731410046372818E-3</v>
      </c>
      <c r="G145" s="4">
        <f t="shared" si="23"/>
        <v>7.6876916430780246E-7</v>
      </c>
    </row>
    <row r="146" spans="1:7">
      <c r="A146" s="1">
        <v>43901</v>
      </c>
      <c r="B146" s="2">
        <v>130.429993</v>
      </c>
      <c r="C146">
        <f t="shared" si="20"/>
        <v>-1.1359032377084096E-2</v>
      </c>
      <c r="D146">
        <f t="shared" si="21"/>
        <v>1.2902761654364479E-4</v>
      </c>
      <c r="E146">
        <f t="shared" si="24"/>
        <v>109</v>
      </c>
      <c r="F146" s="5">
        <f t="shared" si="22"/>
        <v>3.9278000488134927E-3</v>
      </c>
      <c r="G146" s="4">
        <f t="shared" si="23"/>
        <v>5.0679467855841666E-7</v>
      </c>
    </row>
    <row r="147" spans="1:7">
      <c r="A147" s="1">
        <v>43902</v>
      </c>
      <c r="B147" s="2">
        <v>127.480003</v>
      </c>
      <c r="C147">
        <f t="shared" si="20"/>
        <v>-2.2877117631317105E-2</v>
      </c>
      <c r="D147">
        <f t="shared" si="21"/>
        <v>5.2336251111711996E-4</v>
      </c>
      <c r="E147">
        <f t="shared" si="24"/>
        <v>108</v>
      </c>
      <c r="F147" s="5">
        <f t="shared" si="22"/>
        <v>4.1345263671720978E-3</v>
      </c>
      <c r="G147" s="4">
        <f t="shared" si="23"/>
        <v>2.1638561018031325E-6</v>
      </c>
    </row>
    <row r="148" spans="1:7">
      <c r="A148" s="1">
        <v>43903</v>
      </c>
      <c r="B148" s="2">
        <v>127.94000200000001</v>
      </c>
      <c r="C148">
        <f t="shared" si="20"/>
        <v>3.6019065720805086E-3</v>
      </c>
      <c r="D148">
        <f t="shared" si="21"/>
        <v>1.297373095399676E-5</v>
      </c>
      <c r="E148">
        <f t="shared" si="24"/>
        <v>107</v>
      </c>
      <c r="F148" s="5">
        <f t="shared" si="22"/>
        <v>4.3521330180758934E-3</v>
      </c>
      <c r="G148" s="4">
        <f t="shared" si="23"/>
        <v>5.6463402852522558E-8</v>
      </c>
    </row>
    <row r="149" spans="1:7">
      <c r="A149" s="1">
        <v>43906</v>
      </c>
      <c r="B149" s="2">
        <v>115.68</v>
      </c>
      <c r="C149">
        <f t="shared" si="20"/>
        <v>-0.10073366124386449</v>
      </c>
      <c r="D149">
        <f t="shared" si="21"/>
        <v>1.0147270507593646E-2</v>
      </c>
      <c r="E149">
        <f t="shared" si="24"/>
        <v>106</v>
      </c>
      <c r="F149" s="5">
        <f t="shared" si="22"/>
        <v>4.5811926506062021E-3</v>
      </c>
      <c r="G149" s="4">
        <f t="shared" si="23"/>
        <v>4.6486601073101077E-5</v>
      </c>
    </row>
    <row r="150" spans="1:7">
      <c r="A150" s="1">
        <v>43907</v>
      </c>
      <c r="B150" s="2">
        <v>115.879997</v>
      </c>
      <c r="C150">
        <f t="shared" si="20"/>
        <v>1.7273886018442492E-3</v>
      </c>
      <c r="D150">
        <f t="shared" si="21"/>
        <v>2.98387138178143E-6</v>
      </c>
      <c r="E150">
        <f t="shared" si="24"/>
        <v>105</v>
      </c>
      <c r="F150" s="5">
        <f t="shared" si="22"/>
        <v>4.8223080532696872E-3</v>
      </c>
      <c r="G150" s="4">
        <f t="shared" si="23"/>
        <v>1.438914699428554E-8</v>
      </c>
    </row>
    <row r="151" spans="1:7">
      <c r="A151" s="1">
        <v>43908</v>
      </c>
      <c r="B151" s="2">
        <v>111.220001</v>
      </c>
      <c r="C151">
        <f t="shared" si="20"/>
        <v>-4.1044916261692363E-2</v>
      </c>
      <c r="D151">
        <f t="shared" si="21"/>
        <v>1.6846851509293383E-3</v>
      </c>
      <c r="E151">
        <f t="shared" si="24"/>
        <v>104</v>
      </c>
      <c r="F151" s="5">
        <f t="shared" si="22"/>
        <v>5.0761137402838812E-3</v>
      </c>
      <c r="G151" s="4">
        <f t="shared" si="23"/>
        <v>8.5516534426846373E-6</v>
      </c>
    </row>
    <row r="152" spans="1:7">
      <c r="A152" s="1">
        <v>43909</v>
      </c>
      <c r="B152" s="2">
        <v>126</v>
      </c>
      <c r="C152">
        <f t="shared" si="20"/>
        <v>0.12477167620087151</v>
      </c>
      <c r="D152">
        <f t="shared" si="21"/>
        <v>1.5567971181975126E-2</v>
      </c>
      <c r="E152">
        <f t="shared" si="24"/>
        <v>103</v>
      </c>
      <c r="F152" s="5">
        <f t="shared" si="22"/>
        <v>5.3432776213514534E-3</v>
      </c>
      <c r="G152" s="4">
        <f t="shared" si="23"/>
        <v>8.3183992026492019E-5</v>
      </c>
    </row>
    <row r="153" spans="1:7">
      <c r="A153" s="1">
        <v>43910</v>
      </c>
      <c r="B153" s="2">
        <v>125.44000200000001</v>
      </c>
      <c r="C153">
        <f t="shared" si="20"/>
        <v>-4.454334405502856E-3</v>
      </c>
      <c r="D153">
        <f t="shared" si="21"/>
        <v>1.9841094996046482E-5</v>
      </c>
      <c r="E153">
        <f t="shared" si="24"/>
        <v>102</v>
      </c>
      <c r="F153" s="5">
        <f t="shared" si="22"/>
        <v>5.6245027593173199E-3</v>
      </c>
      <c r="G153" s="4">
        <f t="shared" si="23"/>
        <v>1.1159629355314051E-7</v>
      </c>
    </row>
    <row r="154" spans="1:7">
      <c r="A154" s="1">
        <v>43913</v>
      </c>
      <c r="B154" s="2">
        <v>121.66999800000001</v>
      </c>
      <c r="C154">
        <f t="shared" si="20"/>
        <v>-3.0515127184523427E-2</v>
      </c>
      <c r="D154">
        <f t="shared" si="21"/>
        <v>9.3117298708764065E-4</v>
      </c>
      <c r="E154">
        <f t="shared" si="24"/>
        <v>101</v>
      </c>
      <c r="F154" s="5">
        <f t="shared" si="22"/>
        <v>5.9205292203340209E-3</v>
      </c>
      <c r="G154" s="4">
        <f t="shared" si="23"/>
        <v>5.51303687923809E-6</v>
      </c>
    </row>
    <row r="155" spans="1:7">
      <c r="A155" s="1">
        <v>43914</v>
      </c>
      <c r="B155" s="2">
        <v>126.610001</v>
      </c>
      <c r="C155">
        <f t="shared" si="20"/>
        <v>3.9799058068980125E-2</v>
      </c>
      <c r="D155">
        <f t="shared" si="21"/>
        <v>1.583965023178052E-3</v>
      </c>
      <c r="E155">
        <f t="shared" si="24"/>
        <v>100</v>
      </c>
      <c r="F155" s="5">
        <f t="shared" si="22"/>
        <v>6.2321360214042318E-3</v>
      </c>
      <c r="G155" s="4">
        <f t="shared" si="23"/>
        <v>9.8714854775923267E-6</v>
      </c>
    </row>
    <row r="156" spans="1:7">
      <c r="A156" s="1">
        <v>43915</v>
      </c>
      <c r="B156" s="2">
        <v>126.660004</v>
      </c>
      <c r="C156">
        <f t="shared" si="20"/>
        <v>3.9485923846121487E-4</v>
      </c>
      <c r="D156">
        <f t="shared" si="21"/>
        <v>1.5591381819817054E-7</v>
      </c>
      <c r="E156">
        <f t="shared" si="24"/>
        <v>99</v>
      </c>
      <c r="F156" s="5">
        <f t="shared" si="22"/>
        <v>6.5601431804255088E-3</v>
      </c>
      <c r="G156" s="4">
        <f t="shared" si="23"/>
        <v>1.022816971186831E-9</v>
      </c>
    </row>
    <row r="157" spans="1:7">
      <c r="A157" s="1">
        <v>43916</v>
      </c>
      <c r="B157" s="2">
        <v>129.11999499999999</v>
      </c>
      <c r="C157">
        <f t="shared" si="20"/>
        <v>1.9235803129076693E-2</v>
      </c>
      <c r="D157">
        <f t="shared" si="21"/>
        <v>3.7001612202059667E-4</v>
      </c>
      <c r="E157">
        <f t="shared" si="24"/>
        <v>98</v>
      </c>
      <c r="F157" s="5">
        <f t="shared" si="22"/>
        <v>6.9054138741321139E-3</v>
      </c>
      <c r="G157" s="4">
        <f t="shared" si="23"/>
        <v>2.5551144626535893E-6</v>
      </c>
    </row>
    <row r="158" spans="1:7">
      <c r="A158" s="1">
        <v>43917</v>
      </c>
      <c r="B158" s="2">
        <v>127.44000200000001</v>
      </c>
      <c r="C158">
        <f t="shared" si="20"/>
        <v>-1.30964845025172E-2</v>
      </c>
      <c r="D158">
        <f t="shared" si="21"/>
        <v>1.7151790632467318E-4</v>
      </c>
      <c r="E158">
        <f t="shared" si="24"/>
        <v>97</v>
      </c>
      <c r="F158" s="5">
        <f t="shared" si="22"/>
        <v>7.268856709612752E-3</v>
      </c>
      <c r="G158" s="4">
        <f t="shared" si="23"/>
        <v>1.2467390842068321E-6</v>
      </c>
    </row>
    <row r="159" spans="1:7">
      <c r="A159" s="1">
        <v>43920</v>
      </c>
      <c r="B159" s="2">
        <v>128.490005</v>
      </c>
      <c r="C159">
        <f t="shared" si="20"/>
        <v>8.2054379134698634E-3</v>
      </c>
      <c r="D159">
        <f t="shared" si="21"/>
        <v>6.7329211351808673E-5</v>
      </c>
      <c r="E159">
        <f t="shared" si="24"/>
        <v>96</v>
      </c>
      <c r="F159" s="5">
        <f t="shared" si="22"/>
        <v>7.6514281153818439E-3</v>
      </c>
      <c r="G159" s="4">
        <f t="shared" si="23"/>
        <v>5.1516462072371527E-7</v>
      </c>
    </row>
    <row r="160" spans="1:7">
      <c r="A160" s="1">
        <v>43921</v>
      </c>
      <c r="B160" s="2">
        <v>129.5</v>
      </c>
      <c r="C160">
        <f t="shared" si="20"/>
        <v>7.829761930669709E-3</v>
      </c>
      <c r="D160">
        <f t="shared" si="21"/>
        <v>6.1305171890964648E-5</v>
      </c>
      <c r="E160">
        <f t="shared" si="24"/>
        <v>95</v>
      </c>
      <c r="F160" s="5">
        <f t="shared" si="22"/>
        <v>8.054134858296676E-3</v>
      </c>
      <c r="G160" s="4">
        <f t="shared" si="23"/>
        <v>4.9376012192088788E-7</v>
      </c>
    </row>
    <row r="161" spans="1:7">
      <c r="A161" s="1">
        <v>43922</v>
      </c>
      <c r="B161" s="2">
        <v>129.33999600000001</v>
      </c>
      <c r="C161">
        <f t="shared" si="20"/>
        <v>-1.2363160473869577E-3</v>
      </c>
      <c r="D161">
        <f t="shared" si="21"/>
        <v>1.5284773690265102E-6</v>
      </c>
      <c r="E161">
        <f t="shared" si="24"/>
        <v>94</v>
      </c>
      <c r="F161" s="5">
        <f t="shared" si="22"/>
        <v>8.4780366929438702E-3</v>
      </c>
      <c r="G161" s="4">
        <f t="shared" si="23"/>
        <v>1.2958487218941062E-8</v>
      </c>
    </row>
    <row r="162" spans="1:7">
      <c r="A162" s="1">
        <v>43923</v>
      </c>
      <c r="B162" s="2">
        <v>129.770004</v>
      </c>
      <c r="C162">
        <f t="shared" si="20"/>
        <v>3.3191184806982653E-3</v>
      </c>
      <c r="D162">
        <f t="shared" si="21"/>
        <v>1.1016547488912761E-5</v>
      </c>
      <c r="E162">
        <f t="shared" si="24"/>
        <v>93</v>
      </c>
      <c r="F162" s="5">
        <f t="shared" si="22"/>
        <v>8.9242491504672328E-3</v>
      </c>
      <c r="G162" s="4">
        <f t="shared" si="23"/>
        <v>9.8314414569011636E-8</v>
      </c>
    </row>
    <row r="163" spans="1:7">
      <c r="A163" s="1">
        <v>43924</v>
      </c>
      <c r="B163" s="2">
        <v>128.279999</v>
      </c>
      <c r="C163">
        <f t="shared" si="20"/>
        <v>-1.1548316543397059E-2</v>
      </c>
      <c r="D163">
        <f t="shared" si="21"/>
        <v>1.333636149864982E-4</v>
      </c>
      <c r="E163">
        <f t="shared" si="24"/>
        <v>92</v>
      </c>
      <c r="F163" s="5">
        <f t="shared" si="22"/>
        <v>9.3939464741760355E-3</v>
      </c>
      <c r="G163" s="4">
        <f t="shared" si="23"/>
        <v>1.2528106607857851E-6</v>
      </c>
    </row>
    <row r="164" spans="1:7">
      <c r="A164" s="1">
        <v>43927</v>
      </c>
      <c r="B164" s="2">
        <v>128.16999799999999</v>
      </c>
      <c r="C164">
        <f t="shared" si="20"/>
        <v>-8.578748920498267E-4</v>
      </c>
      <c r="D164">
        <f t="shared" si="21"/>
        <v>7.3594933040950181E-7</v>
      </c>
      <c r="E164">
        <f t="shared" si="24"/>
        <v>91</v>
      </c>
      <c r="F164" s="5">
        <f t="shared" si="22"/>
        <v>9.8883647096589845E-3</v>
      </c>
      <c r="G164" s="4">
        <f t="shared" si="23"/>
        <v>7.2773353869184775E-9</v>
      </c>
    </row>
    <row r="165" spans="1:7">
      <c r="A165" s="1">
        <v>43928</v>
      </c>
      <c r="B165" s="2">
        <v>128.39999399999999</v>
      </c>
      <c r="C165">
        <f t="shared" si="20"/>
        <v>1.7928523894308196E-3</v>
      </c>
      <c r="D165">
        <f t="shared" si="21"/>
        <v>3.2143196902877993E-6</v>
      </c>
      <c r="E165">
        <f t="shared" si="24"/>
        <v>90</v>
      </c>
      <c r="F165" s="5">
        <f t="shared" si="22"/>
        <v>1.0408804957535772E-2</v>
      </c>
      <c r="G165" s="4">
        <f t="shared" si="23"/>
        <v>3.3457226727372489E-8</v>
      </c>
    </row>
    <row r="166" spans="1:7">
      <c r="A166" s="1">
        <v>43929</v>
      </c>
      <c r="B166" s="2">
        <v>129.36999499999999</v>
      </c>
      <c r="C166">
        <f t="shared" si="20"/>
        <v>7.5261327540852583E-3</v>
      </c>
      <c r="D166">
        <f t="shared" si="21"/>
        <v>5.6642674232114954E-5</v>
      </c>
      <c r="E166">
        <f t="shared" si="24"/>
        <v>89</v>
      </c>
      <c r="F166" s="5">
        <f t="shared" si="22"/>
        <v>1.0956636797406077E-2</v>
      </c>
      <c r="G166" s="4">
        <f t="shared" si="23"/>
        <v>6.2061320879507572E-7</v>
      </c>
    </row>
    <row r="167" spans="1:7">
      <c r="A167" s="1">
        <v>43930</v>
      </c>
      <c r="B167" s="2">
        <v>127.949997</v>
      </c>
      <c r="C167">
        <f t="shared" si="20"/>
        <v>-1.1036938121834363E-2</v>
      </c>
      <c r="D167">
        <f t="shared" si="21"/>
        <v>1.2181400310520065E-4</v>
      </c>
      <c r="E167">
        <f t="shared" si="24"/>
        <v>88</v>
      </c>
      <c r="F167" s="5">
        <f t="shared" si="22"/>
        <v>1.1533301892006397E-2</v>
      </c>
      <c r="G167" s="4">
        <f t="shared" si="23"/>
        <v>1.4049176724860837E-6</v>
      </c>
    </row>
    <row r="168" spans="1:7">
      <c r="A168" s="1">
        <v>43934</v>
      </c>
      <c r="B168" s="2">
        <v>128.21000699999999</v>
      </c>
      <c r="C168">
        <f t="shared" si="20"/>
        <v>2.0300600033942521E-3</v>
      </c>
      <c r="D168">
        <f t="shared" si="21"/>
        <v>4.1211436173810712E-6</v>
      </c>
      <c r="E168">
        <f t="shared" si="24"/>
        <v>87</v>
      </c>
      <c r="F168" s="5">
        <f t="shared" si="22"/>
        <v>1.2140317781059364E-2</v>
      </c>
      <c r="G168" s="4">
        <f t="shared" si="23"/>
        <v>5.0031993136390729E-8</v>
      </c>
    </row>
    <row r="169" spans="1:7">
      <c r="A169" s="1">
        <v>43935</v>
      </c>
      <c r="B169" s="2">
        <v>129.16999799999999</v>
      </c>
      <c r="C169">
        <f t="shared" si="20"/>
        <v>7.4597515979196709E-3</v>
      </c>
      <c r="D169">
        <f t="shared" si="21"/>
        <v>5.5647893902665082E-5</v>
      </c>
      <c r="E169">
        <f t="shared" si="24"/>
        <v>86</v>
      </c>
      <c r="F169" s="5">
        <f t="shared" si="22"/>
        <v>1.2779281874799332E-2</v>
      </c>
      <c r="G169" s="4">
        <f t="shared" si="23"/>
        <v>7.1114012192108418E-7</v>
      </c>
    </row>
    <row r="170" spans="1:7">
      <c r="A170" s="1">
        <v>43936</v>
      </c>
      <c r="B170" s="2">
        <v>128.759995</v>
      </c>
      <c r="C170">
        <f t="shared" si="20"/>
        <v>-3.1791831617812611E-3</v>
      </c>
      <c r="D170">
        <f t="shared" si="21"/>
        <v>1.0107205576153495E-5</v>
      </c>
      <c r="E170">
        <f t="shared" si="24"/>
        <v>85</v>
      </c>
      <c r="F170" s="5">
        <f t="shared" si="22"/>
        <v>1.3451875657683507E-2</v>
      </c>
      <c r="G170" s="4">
        <f t="shared" si="23"/>
        <v>1.3596087265706222E-7</v>
      </c>
    </row>
    <row r="171" spans="1:7">
      <c r="A171" s="1">
        <v>43937</v>
      </c>
      <c r="B171" s="2">
        <v>127.769997</v>
      </c>
      <c r="C171">
        <f t="shared" si="20"/>
        <v>-7.7184184751297675E-3</v>
      </c>
      <c r="D171">
        <f t="shared" si="21"/>
        <v>5.9573983757224527E-5</v>
      </c>
      <c r="E171">
        <f t="shared" si="24"/>
        <v>84</v>
      </c>
      <c r="F171" s="5">
        <f t="shared" si="22"/>
        <v>1.415986911335106E-2</v>
      </c>
      <c r="G171" s="4">
        <f t="shared" si="23"/>
        <v>8.4355981256320128E-7</v>
      </c>
    </row>
    <row r="172" spans="1:7">
      <c r="A172" s="1">
        <v>43938</v>
      </c>
      <c r="B172" s="2">
        <v>129.14999399999999</v>
      </c>
      <c r="C172">
        <f t="shared" si="20"/>
        <v>1.0742723960699503E-2</v>
      </c>
      <c r="D172">
        <f t="shared" si="21"/>
        <v>1.1540611809578723E-4</v>
      </c>
      <c r="E172">
        <f t="shared" si="24"/>
        <v>83</v>
      </c>
      <c r="F172" s="5">
        <f t="shared" si="22"/>
        <v>1.49051253824748E-2</v>
      </c>
      <c r="G172" s="4">
        <f t="shared" si="23"/>
        <v>1.7201426601224026E-6</v>
      </c>
    </row>
    <row r="173" spans="1:7">
      <c r="A173" s="1">
        <v>43941</v>
      </c>
      <c r="B173" s="2">
        <v>128.949997</v>
      </c>
      <c r="C173">
        <f t="shared" si="20"/>
        <v>-1.5497640217187697E-3</v>
      </c>
      <c r="D173">
        <f t="shared" si="21"/>
        <v>2.4017685230139353E-6</v>
      </c>
      <c r="E173">
        <f t="shared" si="24"/>
        <v>82</v>
      </c>
      <c r="F173" s="5">
        <f t="shared" si="22"/>
        <v>1.5689605665762947E-2</v>
      </c>
      <c r="G173" s="4">
        <f t="shared" si="23"/>
        <v>3.7682801026530541E-8</v>
      </c>
    </row>
    <row r="174" spans="1:7">
      <c r="A174" s="1">
        <v>43942</v>
      </c>
      <c r="B174" s="2">
        <v>129.320007</v>
      </c>
      <c r="C174">
        <f t="shared" si="20"/>
        <v>2.8652979240005308E-3</v>
      </c>
      <c r="D174">
        <f t="shared" si="21"/>
        <v>8.2099321932817513E-6</v>
      </c>
      <c r="E174">
        <f t="shared" si="24"/>
        <v>81</v>
      </c>
      <c r="F174" s="5">
        <f t="shared" si="22"/>
        <v>1.6515374385013628E-2</v>
      </c>
      <c r="G174" s="4">
        <f t="shared" si="23"/>
        <v>1.3559010384762419E-7</v>
      </c>
    </row>
    <row r="175" spans="1:7">
      <c r="A175" s="1">
        <v>43943</v>
      </c>
      <c r="B175" s="2">
        <v>128.070007</v>
      </c>
      <c r="C175">
        <f t="shared" si="20"/>
        <v>-9.7129628909345764E-3</v>
      </c>
      <c r="D175">
        <f t="shared" si="21"/>
        <v>9.4341648120672159E-5</v>
      </c>
      <c r="E175">
        <f t="shared" si="24"/>
        <v>80</v>
      </c>
      <c r="F175" s="5">
        <f t="shared" si="22"/>
        <v>1.7384604615803819E-2</v>
      </c>
      <c r="G175" s="4">
        <f t="shared" si="23"/>
        <v>1.6400922513811768E-6</v>
      </c>
    </row>
    <row r="176" spans="1:7">
      <c r="A176" s="1">
        <v>43944</v>
      </c>
      <c r="B176" s="2">
        <v>127.05999799999999</v>
      </c>
      <c r="C176">
        <f t="shared" si="20"/>
        <v>-7.9176439977960041E-3</v>
      </c>
      <c r="D176">
        <f t="shared" si="21"/>
        <v>6.2689086475835087E-5</v>
      </c>
      <c r="E176">
        <f t="shared" si="24"/>
        <v>79</v>
      </c>
      <c r="F176" s="5">
        <f t="shared" si="22"/>
        <v>1.8299583806109285E-2</v>
      </c>
      <c r="G176" s="4">
        <f t="shared" si="23"/>
        <v>1.1471841916929764E-6</v>
      </c>
    </row>
    <row r="177" spans="1:7">
      <c r="A177" s="1">
        <v>43945</v>
      </c>
      <c r="B177" s="2">
        <v>126.349998</v>
      </c>
      <c r="C177">
        <f t="shared" si="20"/>
        <v>-5.6035820926352096E-3</v>
      </c>
      <c r="D177">
        <f t="shared" si="21"/>
        <v>3.1400132268901992E-5</v>
      </c>
      <c r="E177">
        <f t="shared" si="24"/>
        <v>78</v>
      </c>
      <c r="F177" s="5">
        <f t="shared" si="22"/>
        <v>1.926271979590451E-2</v>
      </c>
      <c r="G177" s="4">
        <f t="shared" si="23"/>
        <v>6.0485194945019843E-7</v>
      </c>
    </row>
    <row r="178" spans="1:7">
      <c r="A178" s="1">
        <v>43948</v>
      </c>
      <c r="B178" s="2">
        <v>124.989998</v>
      </c>
      <c r="C178">
        <f t="shared" si="20"/>
        <v>-1.0822099904306636E-2</v>
      </c>
      <c r="D178">
        <f t="shared" si="21"/>
        <v>1.1711784633879371E-4</v>
      </c>
      <c r="E178">
        <f t="shared" si="24"/>
        <v>77</v>
      </c>
      <c r="F178" s="5">
        <f t="shared" si="22"/>
        <v>2.0276547153583693E-2</v>
      </c>
      <c r="G178" s="4">
        <f t="shared" si="23"/>
        <v>2.3747455338147201E-6</v>
      </c>
    </row>
    <row r="179" spans="1:7">
      <c r="A179" s="1">
        <v>43949</v>
      </c>
      <c r="B179" s="2">
        <v>126.550003</v>
      </c>
      <c r="C179">
        <f t="shared" si="20"/>
        <v>1.2403792596327739E-2</v>
      </c>
      <c r="D179">
        <f t="shared" si="21"/>
        <v>1.5385407077271484E-4</v>
      </c>
      <c r="E179">
        <f t="shared" si="24"/>
        <v>76</v>
      </c>
      <c r="F179" s="5">
        <f t="shared" si="22"/>
        <v>2.1343733845877573E-2</v>
      </c>
      <c r="G179" s="4">
        <f t="shared" si="23"/>
        <v>3.2838203376776371E-6</v>
      </c>
    </row>
    <row r="180" spans="1:7">
      <c r="A180" s="1">
        <v>43950</v>
      </c>
      <c r="B180" s="2">
        <v>127.360001</v>
      </c>
      <c r="C180">
        <f t="shared" si="20"/>
        <v>6.3802192506537923E-3</v>
      </c>
      <c r="D180">
        <f t="shared" si="21"/>
        <v>4.0707197686413241E-5</v>
      </c>
      <c r="E180">
        <f t="shared" si="24"/>
        <v>75</v>
      </c>
      <c r="F180" s="5">
        <f t="shared" si="22"/>
        <v>2.2467088258818501E-2</v>
      </c>
      <c r="G180" s="4">
        <f t="shared" si="23"/>
        <v>9.1457220318981856E-7</v>
      </c>
    </row>
    <row r="181" spans="1:7">
      <c r="A181" s="1">
        <v>43951</v>
      </c>
      <c r="B181" s="2">
        <v>126.5</v>
      </c>
      <c r="C181">
        <f t="shared" si="20"/>
        <v>-6.7754217802567336E-3</v>
      </c>
      <c r="D181">
        <f t="shared" si="21"/>
        <v>4.5906340300377325E-5</v>
      </c>
      <c r="E181">
        <f t="shared" si="24"/>
        <v>74</v>
      </c>
      <c r="F181" s="5">
        <f t="shared" si="22"/>
        <v>2.364956658823E-2</v>
      </c>
      <c r="G181" s="4">
        <f t="shared" si="23"/>
        <v>1.0856650517557198E-6</v>
      </c>
    </row>
    <row r="182" spans="1:7">
      <c r="A182" s="1">
        <v>43952</v>
      </c>
      <c r="B182" s="2">
        <v>127.05999799999999</v>
      </c>
      <c r="C182">
        <f t="shared" si="20"/>
        <v>4.4170919302171999E-3</v>
      </c>
      <c r="D182">
        <f t="shared" si="21"/>
        <v>1.9510701119989907E-5</v>
      </c>
      <c r="E182">
        <f t="shared" si="24"/>
        <v>73</v>
      </c>
      <c r="F182" s="5">
        <f t="shared" si="22"/>
        <v>2.4894280619189475E-2</v>
      </c>
      <c r="G182" s="4">
        <f t="shared" si="23"/>
        <v>4.8570486875816314E-7</v>
      </c>
    </row>
    <row r="183" spans="1:7">
      <c r="A183" s="1">
        <v>43955</v>
      </c>
      <c r="B183" s="2">
        <v>127.07</v>
      </c>
      <c r="C183">
        <f t="shared" si="20"/>
        <v>7.8715618650935853E-5</v>
      </c>
      <c r="D183">
        <f t="shared" si="21"/>
        <v>6.1961486195995606E-9</v>
      </c>
      <c r="E183">
        <f t="shared" si="24"/>
        <v>72</v>
      </c>
      <c r="F183" s="5">
        <f t="shared" si="22"/>
        <v>2.6204505914936286E-2</v>
      </c>
      <c r="G183" s="4">
        <f t="shared" si="23"/>
        <v>1.62367013152121E-10</v>
      </c>
    </row>
    <row r="184" spans="1:7">
      <c r="A184" s="1">
        <v>43956</v>
      </c>
      <c r="B184" s="2">
        <v>127.459999</v>
      </c>
      <c r="C184">
        <f t="shared" si="20"/>
        <v>3.0644663241064262E-3</v>
      </c>
      <c r="D184">
        <f t="shared" si="21"/>
        <v>9.3909538515823529E-6</v>
      </c>
      <c r="E184">
        <f t="shared" si="24"/>
        <v>71</v>
      </c>
      <c r="F184" s="5">
        <f t="shared" si="22"/>
        <v>2.7583690436775037E-2</v>
      </c>
      <c r="G184" s="4">
        <f t="shared" si="23"/>
        <v>2.5903716394808784E-7</v>
      </c>
    </row>
    <row r="185" spans="1:7">
      <c r="A185" s="1">
        <v>43957</v>
      </c>
      <c r="B185" s="2">
        <v>127.900002</v>
      </c>
      <c r="C185">
        <f t="shared" si="20"/>
        <v>3.4461421814640366E-3</v>
      </c>
      <c r="D185">
        <f t="shared" si="21"/>
        <v>1.1875895934865709E-5</v>
      </c>
      <c r="E185">
        <f t="shared" si="24"/>
        <v>70</v>
      </c>
      <c r="F185" s="5">
        <f t="shared" si="22"/>
        <v>2.903546361765794E-2</v>
      </c>
      <c r="G185" s="4">
        <f t="shared" si="23"/>
        <v>3.4482214434388514E-7</v>
      </c>
    </row>
    <row r="186" spans="1:7">
      <c r="A186" s="1">
        <v>43958</v>
      </c>
      <c r="B186" s="2">
        <v>128.16999799999999</v>
      </c>
      <c r="C186">
        <f t="shared" si="20"/>
        <v>2.1087679154435362E-3</v>
      </c>
      <c r="D186">
        <f t="shared" si="21"/>
        <v>4.4469021212040766E-6</v>
      </c>
      <c r="E186">
        <f t="shared" si="24"/>
        <v>69</v>
      </c>
      <c r="F186" s="5">
        <f t="shared" si="22"/>
        <v>3.0563645913324146E-2</v>
      </c>
      <c r="G186" s="4">
        <f t="shared" si="23"/>
        <v>1.3591354184369144E-7</v>
      </c>
    </row>
    <row r="187" spans="1:7">
      <c r="A187" s="1">
        <v>43959</v>
      </c>
      <c r="B187" s="2">
        <v>128.55999800000001</v>
      </c>
      <c r="C187">
        <f t="shared" si="20"/>
        <v>3.038213734861898E-3</v>
      </c>
      <c r="D187">
        <f t="shared" si="21"/>
        <v>9.230742698703483E-6</v>
      </c>
      <c r="E187">
        <f t="shared" si="24"/>
        <v>68</v>
      </c>
      <c r="F187" s="5">
        <f t="shared" si="22"/>
        <v>3.2172258856130675E-2</v>
      </c>
      <c r="G187" s="4">
        <f t="shared" si="23"/>
        <v>2.9697384353702668E-7</v>
      </c>
    </row>
    <row r="188" spans="1:7">
      <c r="A188" s="1">
        <v>43962</v>
      </c>
      <c r="B188" s="2">
        <v>128.279999</v>
      </c>
      <c r="C188">
        <f t="shared" si="20"/>
        <v>-2.1803388428119452E-3</v>
      </c>
      <c r="D188">
        <f t="shared" si="21"/>
        <v>4.7538774694745322E-6</v>
      </c>
      <c r="E188">
        <f t="shared" si="24"/>
        <v>67</v>
      </c>
      <c r="F188" s="5">
        <f t="shared" si="22"/>
        <v>3.3865535638032296E-2</v>
      </c>
      <c r="G188" s="4">
        <f t="shared" si="23"/>
        <v>1.6099260686132855E-7</v>
      </c>
    </row>
    <row r="189" spans="1:7">
      <c r="A189" s="1">
        <v>43963</v>
      </c>
      <c r="B189" s="2">
        <v>127.639999</v>
      </c>
      <c r="C189">
        <f t="shared" si="20"/>
        <v>-5.0015734539985693E-3</v>
      </c>
      <c r="D189">
        <f t="shared" si="21"/>
        <v>2.5015737015743178E-5</v>
      </c>
      <c r="E189">
        <f t="shared" si="24"/>
        <v>66</v>
      </c>
      <c r="F189" s="5">
        <f t="shared" si="22"/>
        <v>3.5647932250560309E-2</v>
      </c>
      <c r="G189" s="4">
        <f t="shared" si="23"/>
        <v>8.9175929833504656E-7</v>
      </c>
    </row>
    <row r="190" spans="1:7">
      <c r="A190" s="1">
        <v>43964</v>
      </c>
      <c r="B190" s="2">
        <v>127.68</v>
      </c>
      <c r="C190">
        <f t="shared" si="20"/>
        <v>3.133401259905657E-4</v>
      </c>
      <c r="D190">
        <f t="shared" si="21"/>
        <v>9.8182034555783583E-8</v>
      </c>
      <c r="E190">
        <f t="shared" si="24"/>
        <v>65</v>
      </c>
      <c r="F190" s="5">
        <f t="shared" si="22"/>
        <v>3.7524139211116116E-2</v>
      </c>
      <c r="G190" s="4">
        <f t="shared" si="23"/>
        <v>3.6841963327018363E-9</v>
      </c>
    </row>
    <row r="191" spans="1:7">
      <c r="A191" s="1">
        <v>43965</v>
      </c>
      <c r="B191" s="2">
        <v>127.279999</v>
      </c>
      <c r="C191">
        <f t="shared" si="20"/>
        <v>-3.1377575286611892E-3</v>
      </c>
      <c r="D191">
        <f t="shared" si="21"/>
        <v>9.8455223086699726E-6</v>
      </c>
      <c r="E191">
        <f t="shared" si="24"/>
        <v>64</v>
      </c>
      <c r="F191" s="5">
        <f t="shared" si="22"/>
        <v>3.9499093906438021E-2</v>
      </c>
      <c r="G191" s="4">
        <f t="shared" si="23"/>
        <v>3.8888921022808573E-7</v>
      </c>
    </row>
    <row r="192" spans="1:7">
      <c r="A192" s="1">
        <v>43966</v>
      </c>
      <c r="B192" s="2">
        <v>127.010002</v>
      </c>
      <c r="C192">
        <f t="shared" si="20"/>
        <v>-2.1235369098179259E-3</v>
      </c>
      <c r="D192">
        <f t="shared" si="21"/>
        <v>4.5094090073590663E-6</v>
      </c>
      <c r="E192">
        <f t="shared" si="24"/>
        <v>63</v>
      </c>
      <c r="F192" s="5">
        <f t="shared" si="22"/>
        <v>4.1577993585724227E-2</v>
      </c>
      <c r="G192" s="4">
        <f t="shared" si="23"/>
        <v>1.8749217878338232E-7</v>
      </c>
    </row>
    <row r="193" spans="1:7">
      <c r="A193" s="1">
        <v>43969</v>
      </c>
      <c r="B193" s="2">
        <v>127.660004</v>
      </c>
      <c r="C193">
        <f t="shared" si="20"/>
        <v>5.1046718981199975E-3</v>
      </c>
      <c r="D193">
        <f t="shared" si="21"/>
        <v>2.6057675187456019E-5</v>
      </c>
      <c r="E193">
        <f t="shared" si="24"/>
        <v>62</v>
      </c>
      <c r="F193" s="5">
        <f t="shared" si="22"/>
        <v>4.3766309037604451E-2</v>
      </c>
      <c r="G193" s="4">
        <f t="shared" si="23"/>
        <v>1.1404482650557176E-6</v>
      </c>
    </row>
    <row r="194" spans="1:7">
      <c r="A194" s="1">
        <v>43970</v>
      </c>
      <c r="B194" s="2">
        <v>127.980003</v>
      </c>
      <c r="C194">
        <f t="shared" si="20"/>
        <v>2.5035139913369858E-3</v>
      </c>
      <c r="D194">
        <f t="shared" si="21"/>
        <v>6.2675823048200449E-6</v>
      </c>
      <c r="E194">
        <f t="shared" si="24"/>
        <v>61</v>
      </c>
      <c r="F194" s="5">
        <f t="shared" si="22"/>
        <v>4.606979898695205E-2</v>
      </c>
      <c r="G194" s="4">
        <f t="shared" si="23"/>
        <v>2.8874625691723711E-7</v>
      </c>
    </row>
    <row r="195" spans="1:7">
      <c r="A195" s="1">
        <v>43971</v>
      </c>
      <c r="B195" s="2">
        <v>125.69000200000001</v>
      </c>
      <c r="C195">
        <f t="shared" si="20"/>
        <v>-1.8055451303565659E-2</v>
      </c>
      <c r="D195">
        <f t="shared" si="21"/>
        <v>3.2599932177543084E-4</v>
      </c>
      <c r="E195">
        <f t="shared" si="24"/>
        <v>60</v>
      </c>
      <c r="F195" s="5">
        <f t="shared" si="22"/>
        <v>4.8494525249423222E-2</v>
      </c>
      <c r="G195" s="4">
        <f t="shared" si="23"/>
        <v>1.5809182341133475E-5</v>
      </c>
    </row>
    <row r="196" spans="1:7">
      <c r="A196" s="1">
        <v>43972</v>
      </c>
      <c r="B196" s="2">
        <v>126.360001</v>
      </c>
      <c r="C196">
        <f t="shared" ref="C196:C254" si="25">+LN(B196/B195)</f>
        <v>5.3164099988702758E-3</v>
      </c>
      <c r="D196">
        <f t="shared" ref="D196:D254" si="26">+C196^2</f>
        <v>2.8264215276087845E-5</v>
      </c>
      <c r="E196">
        <f t="shared" si="24"/>
        <v>59</v>
      </c>
      <c r="F196" s="5">
        <f t="shared" ref="F196:F254" si="27">+$J$5^(E196-1)</f>
        <v>5.1046868683603391E-2</v>
      </c>
      <c r="G196" s="4">
        <f t="shared" ref="G196:G254" si="28">+F196*D196</f>
        <v>1.4427996856435532E-6</v>
      </c>
    </row>
    <row r="197" spans="1:7">
      <c r="A197" s="1">
        <v>43973</v>
      </c>
      <c r="B197" s="2">
        <v>125.07</v>
      </c>
      <c r="C197">
        <f t="shared" si="25"/>
        <v>-1.0261403286965991E-2</v>
      </c>
      <c r="D197">
        <f t="shared" si="26"/>
        <v>1.0529639741775645E-4</v>
      </c>
      <c r="E197">
        <f t="shared" ref="E197:E254" si="29">+E196-1</f>
        <v>58</v>
      </c>
      <c r="F197" s="5">
        <f t="shared" si="27"/>
        <v>5.3733545982740404E-2</v>
      </c>
      <c r="G197" s="4">
        <f t="shared" si="28"/>
        <v>5.6579488124639243E-6</v>
      </c>
    </row>
    <row r="198" spans="1:7">
      <c r="A198" s="1">
        <v>43977</v>
      </c>
      <c r="B198" s="2">
        <v>125.370003</v>
      </c>
      <c r="C198">
        <f t="shared" si="25"/>
        <v>2.3958084962879436E-3</v>
      </c>
      <c r="D198">
        <f t="shared" si="26"/>
        <v>5.7398983508854976E-6</v>
      </c>
      <c r="E198">
        <f t="shared" si="29"/>
        <v>57</v>
      </c>
      <c r="F198" s="5">
        <f t="shared" si="27"/>
        <v>5.6561627350253066E-2</v>
      </c>
      <c r="G198" s="4">
        <f t="shared" si="28"/>
        <v>3.2465799155111761E-7</v>
      </c>
    </row>
    <row r="199" spans="1:7">
      <c r="A199" s="1">
        <v>43978</v>
      </c>
      <c r="B199" s="2">
        <v>127.540001</v>
      </c>
      <c r="C199">
        <f t="shared" si="25"/>
        <v>1.7160659670699893E-2</v>
      </c>
      <c r="D199">
        <f t="shared" si="26"/>
        <v>2.9448824033358575E-4</v>
      </c>
      <c r="E199">
        <f t="shared" si="29"/>
        <v>56</v>
      </c>
      <c r="F199" s="5">
        <f t="shared" si="27"/>
        <v>5.9538555105529543E-2</v>
      </c>
      <c r="G199" s="4">
        <f t="shared" si="28"/>
        <v>1.7533404325031622E-5</v>
      </c>
    </row>
    <row r="200" spans="1:7">
      <c r="A200" s="1">
        <v>43979</v>
      </c>
      <c r="B200" s="2">
        <v>127.82</v>
      </c>
      <c r="C200">
        <f t="shared" si="25"/>
        <v>2.1929754943326154E-3</v>
      </c>
      <c r="D200">
        <f t="shared" si="26"/>
        <v>4.8091415187433793E-6</v>
      </c>
      <c r="E200">
        <f t="shared" si="29"/>
        <v>55</v>
      </c>
      <c r="F200" s="5">
        <f t="shared" si="27"/>
        <v>6.2672163268978454E-2</v>
      </c>
      <c r="G200" s="4">
        <f t="shared" si="28"/>
        <v>3.0139930244630806E-7</v>
      </c>
    </row>
    <row r="201" spans="1:7">
      <c r="A201" s="1">
        <v>43980</v>
      </c>
      <c r="B201" s="2">
        <v>128.13000500000001</v>
      </c>
      <c r="C201">
        <f t="shared" si="25"/>
        <v>2.4223883222158162E-3</v>
      </c>
      <c r="D201">
        <f t="shared" si="26"/>
        <v>5.8679651836075572E-6</v>
      </c>
      <c r="E201">
        <f t="shared" si="29"/>
        <v>54</v>
      </c>
      <c r="F201" s="5">
        <f t="shared" si="27"/>
        <v>6.5970698177872072E-2</v>
      </c>
      <c r="G201" s="4">
        <f t="shared" si="28"/>
        <v>3.8711376004603583E-7</v>
      </c>
    </row>
    <row r="202" spans="1:7">
      <c r="A202" s="1">
        <v>43983</v>
      </c>
      <c r="B202" s="2">
        <v>128.5</v>
      </c>
      <c r="C202">
        <f t="shared" si="25"/>
        <v>2.8834917909230464E-3</v>
      </c>
      <c r="D202">
        <f t="shared" si="26"/>
        <v>8.3145249083205976E-6</v>
      </c>
      <c r="E202">
        <f t="shared" si="29"/>
        <v>53</v>
      </c>
      <c r="F202" s="5">
        <f t="shared" si="27"/>
        <v>6.9442840187233748E-2</v>
      </c>
      <c r="G202" s="4">
        <f t="shared" si="28"/>
        <v>5.7738422444128164E-7</v>
      </c>
    </row>
    <row r="203" spans="1:7">
      <c r="A203" s="1">
        <v>43984</v>
      </c>
      <c r="B203" s="2">
        <v>117.029999</v>
      </c>
      <c r="C203">
        <f t="shared" si="25"/>
        <v>-9.3498600693417269E-2</v>
      </c>
      <c r="D203">
        <f t="shared" si="26"/>
        <v>8.7419883316270878E-3</v>
      </c>
      <c r="E203">
        <f t="shared" si="29"/>
        <v>52</v>
      </c>
      <c r="F203" s="5">
        <f t="shared" si="27"/>
        <v>7.3097726512877631E-2</v>
      </c>
      <c r="G203" s="4">
        <f t="shared" si="28"/>
        <v>6.3901947224404422E-4</v>
      </c>
    </row>
    <row r="204" spans="1:7">
      <c r="A204" s="1">
        <v>43985</v>
      </c>
      <c r="B204" s="2">
        <v>114.239998</v>
      </c>
      <c r="C204">
        <f t="shared" si="25"/>
        <v>-2.4128822557585996E-2</v>
      </c>
      <c r="D204">
        <f t="shared" si="26"/>
        <v>5.8220007801547077E-4</v>
      </c>
      <c r="E204">
        <f t="shared" si="29"/>
        <v>51</v>
      </c>
      <c r="F204" s="5">
        <f t="shared" si="27"/>
        <v>7.6944975276713304E-2</v>
      </c>
      <c r="G204" s="4">
        <f t="shared" si="28"/>
        <v>4.4797370609000958E-5</v>
      </c>
    </row>
    <row r="205" spans="1:7">
      <c r="A205" s="1">
        <v>43986</v>
      </c>
      <c r="B205" s="2">
        <v>114.529999</v>
      </c>
      <c r="C205">
        <f t="shared" si="25"/>
        <v>2.5353075940167829E-3</v>
      </c>
      <c r="D205">
        <f t="shared" si="26"/>
        <v>6.4277845962791686E-6</v>
      </c>
      <c r="E205">
        <f t="shared" si="29"/>
        <v>50</v>
      </c>
      <c r="F205" s="5">
        <f t="shared" si="27"/>
        <v>8.0994710817592949E-2</v>
      </c>
      <c r="G205" s="4">
        <f t="shared" si="28"/>
        <v>5.2061655457340971E-7</v>
      </c>
    </row>
    <row r="206" spans="1:7">
      <c r="A206" s="1">
        <v>43987</v>
      </c>
      <c r="B206" s="2">
        <v>121.989998</v>
      </c>
      <c r="C206">
        <f t="shared" si="25"/>
        <v>6.3102269087571508E-2</v>
      </c>
      <c r="D206">
        <f t="shared" si="26"/>
        <v>3.9818963640002826E-3</v>
      </c>
      <c r="E206">
        <f t="shared" si="29"/>
        <v>49</v>
      </c>
      <c r="F206" s="5">
        <f t="shared" si="27"/>
        <v>8.5257590334308367E-2</v>
      </c>
      <c r="G206" s="4">
        <f t="shared" si="28"/>
        <v>3.3948688895560814E-4</v>
      </c>
    </row>
    <row r="207" spans="1:7">
      <c r="A207" s="1">
        <v>43990</v>
      </c>
      <c r="B207" s="2">
        <v>122.18</v>
      </c>
      <c r="C207">
        <f t="shared" si="25"/>
        <v>1.5563094557612691E-3</v>
      </c>
      <c r="D207">
        <f t="shared" si="26"/>
        <v>2.4220991220919374E-6</v>
      </c>
      <c r="E207">
        <f t="shared" si="29"/>
        <v>48</v>
      </c>
      <c r="F207" s="5">
        <f t="shared" si="27"/>
        <v>8.9744831930850921E-2</v>
      </c>
      <c r="G207" s="4">
        <f t="shared" si="28"/>
        <v>2.1737087863200249E-7</v>
      </c>
    </row>
    <row r="208" spans="1:7">
      <c r="A208" s="1">
        <v>43991</v>
      </c>
      <c r="B208" s="2">
        <v>124.55999799999999</v>
      </c>
      <c r="C208">
        <f t="shared" si="25"/>
        <v>1.9292144247602803E-2</v>
      </c>
      <c r="D208">
        <f t="shared" si="26"/>
        <v>3.7218682967031394E-4</v>
      </c>
      <c r="E208">
        <f t="shared" si="29"/>
        <v>47</v>
      </c>
      <c r="F208" s="5">
        <f t="shared" si="27"/>
        <v>9.44682441377378E-2</v>
      </c>
      <c r="G208" s="4">
        <f t="shared" si="28"/>
        <v>3.5159836290145851E-5</v>
      </c>
    </row>
    <row r="209" spans="1:7">
      <c r="A209" s="1">
        <v>43992</v>
      </c>
      <c r="B209" s="2">
        <v>121.050003</v>
      </c>
      <c r="C209">
        <f t="shared" si="25"/>
        <v>-2.8583803302009082E-2</v>
      </c>
      <c r="D209">
        <f t="shared" si="26"/>
        <v>8.1703381120794532E-4</v>
      </c>
      <c r="E209">
        <f t="shared" si="29"/>
        <v>46</v>
      </c>
      <c r="F209" s="5">
        <f t="shared" si="27"/>
        <v>9.9440256987092426E-2</v>
      </c>
      <c r="G209" s="4">
        <f t="shared" si="28"/>
        <v>8.1246052153661639E-5</v>
      </c>
    </row>
    <row r="210" spans="1:7">
      <c r="A210" s="1">
        <v>43993</v>
      </c>
      <c r="B210" s="2">
        <v>119.470001</v>
      </c>
      <c r="C210">
        <f t="shared" si="25"/>
        <v>-1.3138405967780131E-2</v>
      </c>
      <c r="D210">
        <f t="shared" si="26"/>
        <v>1.7261771137420056E-4</v>
      </c>
      <c r="E210">
        <f t="shared" si="29"/>
        <v>45</v>
      </c>
      <c r="F210" s="5">
        <f t="shared" si="27"/>
        <v>0.10467395472325518</v>
      </c>
      <c r="G210" s="4">
        <f t="shared" si="28"/>
        <v>1.8068578504814999E-5</v>
      </c>
    </row>
    <row r="211" spans="1:7">
      <c r="A211" s="1">
        <v>43994</v>
      </c>
      <c r="B211" s="2">
        <v>119.120003</v>
      </c>
      <c r="C211">
        <f t="shared" si="25"/>
        <v>-2.9338886389936427E-3</v>
      </c>
      <c r="D211">
        <f t="shared" si="26"/>
        <v>8.6077025460159686E-6</v>
      </c>
      <c r="E211">
        <f t="shared" si="29"/>
        <v>44</v>
      </c>
      <c r="F211" s="5">
        <f t="shared" si="27"/>
        <v>0.11018311023500546</v>
      </c>
      <c r="G211" s="4">
        <f t="shared" si="28"/>
        <v>9.484234384978146E-7</v>
      </c>
    </row>
    <row r="212" spans="1:7">
      <c r="A212" s="1">
        <v>43997</v>
      </c>
      <c r="B212" s="2">
        <v>120.099998</v>
      </c>
      <c r="C212">
        <f t="shared" si="25"/>
        <v>8.193298872707434E-3</v>
      </c>
      <c r="D212">
        <f t="shared" si="26"/>
        <v>6.7130146417508911E-5</v>
      </c>
      <c r="E212">
        <f t="shared" si="29"/>
        <v>43</v>
      </c>
      <c r="F212" s="5">
        <f t="shared" si="27"/>
        <v>0.11598222130000577</v>
      </c>
      <c r="G212" s="4">
        <f t="shared" si="28"/>
        <v>7.7859034976973077E-6</v>
      </c>
    </row>
    <row r="213" spans="1:7">
      <c r="A213" s="1">
        <v>43998</v>
      </c>
      <c r="B213" s="2">
        <v>120.760002</v>
      </c>
      <c r="C213">
        <f t="shared" si="25"/>
        <v>5.4804089672650094E-3</v>
      </c>
      <c r="D213">
        <f t="shared" si="26"/>
        <v>3.0034882448478728E-5</v>
      </c>
      <c r="E213">
        <f t="shared" si="29"/>
        <v>42</v>
      </c>
      <c r="F213" s="5">
        <f t="shared" si="27"/>
        <v>0.12208654873684816</v>
      </c>
      <c r="G213" s="4">
        <f t="shared" si="28"/>
        <v>3.6668551398517035E-6</v>
      </c>
    </row>
    <row r="214" spans="1:7">
      <c r="A214" s="1">
        <v>43999</v>
      </c>
      <c r="B214" s="2">
        <v>121.489998</v>
      </c>
      <c r="C214">
        <f t="shared" si="25"/>
        <v>6.026817003977121E-3</v>
      </c>
      <c r="D214">
        <f t="shared" si="26"/>
        <v>3.6322523199427761E-5</v>
      </c>
      <c r="E214">
        <f t="shared" si="29"/>
        <v>41</v>
      </c>
      <c r="F214" s="5">
        <f t="shared" si="27"/>
        <v>0.12851215656510334</v>
      </c>
      <c r="G214" s="4">
        <f t="shared" si="28"/>
        <v>4.6678857882444591E-6</v>
      </c>
    </row>
    <row r="215" spans="1:7">
      <c r="A215" s="1">
        <v>44000</v>
      </c>
      <c r="B215" s="2">
        <v>120.900002</v>
      </c>
      <c r="C215">
        <f t="shared" si="25"/>
        <v>-4.8681642410463508E-3</v>
      </c>
      <c r="D215">
        <f t="shared" si="26"/>
        <v>2.3699023077802393E-5</v>
      </c>
      <c r="E215">
        <f t="shared" si="29"/>
        <v>40</v>
      </c>
      <c r="F215" s="5">
        <f t="shared" si="27"/>
        <v>0.13527595427905614</v>
      </c>
      <c r="G215" s="4">
        <f t="shared" si="28"/>
        <v>3.2059079623310929E-6</v>
      </c>
    </row>
    <row r="216" spans="1:7">
      <c r="A216" s="1">
        <v>44001</v>
      </c>
      <c r="B216" s="2">
        <v>120.879997</v>
      </c>
      <c r="C216">
        <f t="shared" si="25"/>
        <v>-1.6548101686152038E-4</v>
      </c>
      <c r="D216">
        <f t="shared" si="26"/>
        <v>2.7383966941522792E-8</v>
      </c>
      <c r="E216">
        <f t="shared" si="29"/>
        <v>39</v>
      </c>
      <c r="F216" s="5">
        <f t="shared" si="27"/>
        <v>0.14239574134637487</v>
      </c>
      <c r="G216" s="4">
        <f t="shared" si="28"/>
        <v>3.8993602736427597E-9</v>
      </c>
    </row>
    <row r="217" spans="1:7">
      <c r="A217" s="1">
        <v>44004</v>
      </c>
      <c r="B217" s="2">
        <v>121.910004</v>
      </c>
      <c r="C217">
        <f t="shared" si="25"/>
        <v>8.4848072416619149E-3</v>
      </c>
      <c r="D217">
        <f t="shared" si="26"/>
        <v>7.1991953928158479E-5</v>
      </c>
      <c r="E217">
        <f t="shared" si="29"/>
        <v>38</v>
      </c>
      <c r="F217" s="5">
        <f t="shared" si="27"/>
        <v>0.14989025404881567</v>
      </c>
      <c r="G217" s="4">
        <f t="shared" si="28"/>
        <v>1.0790892263762308E-5</v>
      </c>
    </row>
    <row r="218" spans="1:7">
      <c r="A218" s="1">
        <v>44005</v>
      </c>
      <c r="B218" s="2">
        <v>121.94000200000001</v>
      </c>
      <c r="C218">
        <f t="shared" si="25"/>
        <v>2.4603649303446887E-4</v>
      </c>
      <c r="D218">
        <f t="shared" si="26"/>
        <v>6.0533955904700247E-8</v>
      </c>
      <c r="E218">
        <f t="shared" si="29"/>
        <v>37</v>
      </c>
      <c r="F218" s="5">
        <f t="shared" si="27"/>
        <v>0.15777921478822701</v>
      </c>
      <c r="G218" s="4">
        <f t="shared" si="28"/>
        <v>9.5510000306687624E-9</v>
      </c>
    </row>
    <row r="219" spans="1:7">
      <c r="A219" s="1">
        <v>44006</v>
      </c>
      <c r="B219" s="2">
        <v>121.44000200000001</v>
      </c>
      <c r="C219">
        <f t="shared" si="25"/>
        <v>-4.1088067648210203E-3</v>
      </c>
      <c r="D219">
        <f t="shared" si="26"/>
        <v>1.6882293030638981E-5</v>
      </c>
      <c r="E219">
        <f t="shared" si="29"/>
        <v>36</v>
      </c>
      <c r="F219" s="5">
        <f t="shared" si="27"/>
        <v>0.16608338398760736</v>
      </c>
      <c r="G219" s="4">
        <f t="shared" si="28"/>
        <v>2.8038683559989212E-6</v>
      </c>
    </row>
    <row r="220" spans="1:7">
      <c r="A220" s="1">
        <v>44007</v>
      </c>
      <c r="B220" s="2">
        <v>120.349998</v>
      </c>
      <c r="C220">
        <f t="shared" si="25"/>
        <v>-9.0161825054740838E-3</v>
      </c>
      <c r="D220">
        <f t="shared" si="26"/>
        <v>8.1291546972016933E-5</v>
      </c>
      <c r="E220">
        <f t="shared" si="29"/>
        <v>35</v>
      </c>
      <c r="F220" s="5">
        <f t="shared" si="27"/>
        <v>0.17482461472379726</v>
      </c>
      <c r="G220" s="4">
        <f t="shared" si="28"/>
        <v>1.4211763379684328E-5</v>
      </c>
    </row>
    <row r="221" spans="1:7">
      <c r="A221" s="1">
        <v>44008</v>
      </c>
      <c r="B221" s="2">
        <v>119.57</v>
      </c>
      <c r="C221">
        <f t="shared" si="25"/>
        <v>-6.5021736793953334E-3</v>
      </c>
      <c r="D221">
        <f t="shared" si="26"/>
        <v>4.227826255702145E-5</v>
      </c>
      <c r="E221">
        <f t="shared" si="29"/>
        <v>34</v>
      </c>
      <c r="F221" s="5">
        <f t="shared" si="27"/>
        <v>0.18402591023557605</v>
      </c>
      <c r="G221" s="4">
        <f t="shared" si="28"/>
        <v>7.7802957502345459E-6</v>
      </c>
    </row>
    <row r="222" spans="1:7">
      <c r="A222" s="1">
        <v>44011</v>
      </c>
      <c r="B222" s="2">
        <v>120.30999799999999</v>
      </c>
      <c r="C222">
        <f t="shared" si="25"/>
        <v>6.1697544902223865E-3</v>
      </c>
      <c r="D222">
        <f t="shared" si="26"/>
        <v>3.80658704696193E-5</v>
      </c>
      <c r="E222">
        <f t="shared" si="29"/>
        <v>33</v>
      </c>
      <c r="F222" s="5">
        <f t="shared" si="27"/>
        <v>0.19371148445850112</v>
      </c>
      <c r="G222" s="4">
        <f t="shared" si="28"/>
        <v>7.3737962758749755E-6</v>
      </c>
    </row>
    <row r="223" spans="1:7">
      <c r="A223" s="1">
        <v>44012</v>
      </c>
      <c r="B223" s="2">
        <v>121.94000200000001</v>
      </c>
      <c r="C223">
        <f t="shared" si="25"/>
        <v>1.3457408459468028E-2</v>
      </c>
      <c r="D223">
        <f t="shared" si="26"/>
        <v>1.8110184244496166E-4</v>
      </c>
      <c r="E223">
        <f t="shared" si="29"/>
        <v>32</v>
      </c>
      <c r="F223" s="5">
        <f t="shared" si="27"/>
        <v>0.20390682574579064</v>
      </c>
      <c r="G223" s="4">
        <f t="shared" si="28"/>
        <v>3.6927901829666426E-5</v>
      </c>
    </row>
    <row r="224" spans="1:7">
      <c r="A224" s="1">
        <v>44013</v>
      </c>
      <c r="B224" s="2">
        <v>122.230003</v>
      </c>
      <c r="C224">
        <f t="shared" si="25"/>
        <v>2.3754034518848619E-3</v>
      </c>
      <c r="D224">
        <f t="shared" si="26"/>
        <v>5.6425415592265172E-6</v>
      </c>
      <c r="E224">
        <f t="shared" si="29"/>
        <v>31</v>
      </c>
      <c r="F224" s="5">
        <f t="shared" si="27"/>
        <v>0.21463876394293749</v>
      </c>
      <c r="G224" s="4">
        <f t="shared" si="28"/>
        <v>1.2111081457690349E-6</v>
      </c>
    </row>
    <row r="225" spans="1:7">
      <c r="A225" s="1">
        <v>44014</v>
      </c>
      <c r="B225" s="2">
        <v>122.220001</v>
      </c>
      <c r="C225">
        <f t="shared" si="25"/>
        <v>-8.1832684327442056E-5</v>
      </c>
      <c r="D225">
        <f t="shared" si="26"/>
        <v>6.6965882242347804E-9</v>
      </c>
      <c r="E225">
        <f t="shared" si="29"/>
        <v>30</v>
      </c>
      <c r="F225" s="5">
        <f t="shared" si="27"/>
        <v>0.2259355409925658</v>
      </c>
      <c r="G225" s="4">
        <f t="shared" si="28"/>
        <v>1.5129972832469305E-9</v>
      </c>
    </row>
    <row r="226" spans="1:7">
      <c r="A226" s="1">
        <v>44018</v>
      </c>
      <c r="B226" s="2">
        <v>122.910004</v>
      </c>
      <c r="C226">
        <f t="shared" si="25"/>
        <v>5.6297051222905297E-3</v>
      </c>
      <c r="D226">
        <f t="shared" si="26"/>
        <v>3.1693579763944226E-5</v>
      </c>
      <c r="E226">
        <f t="shared" si="29"/>
        <v>29</v>
      </c>
      <c r="F226" s="5">
        <f t="shared" si="27"/>
        <v>0.23782688525533241</v>
      </c>
      <c r="G226" s="4">
        <f t="shared" si="28"/>
        <v>7.5375853578502887E-6</v>
      </c>
    </row>
    <row r="227" spans="1:7">
      <c r="A227" s="1">
        <v>44019</v>
      </c>
      <c r="B227" s="2">
        <v>122.010002</v>
      </c>
      <c r="C227">
        <f t="shared" si="25"/>
        <v>-7.3493877916851495E-3</v>
      </c>
      <c r="D227">
        <f t="shared" si="26"/>
        <v>5.4013500912570719E-5</v>
      </c>
      <c r="E227">
        <f t="shared" si="29"/>
        <v>28</v>
      </c>
      <c r="F227" s="5">
        <f t="shared" si="27"/>
        <v>0.2503440897424552</v>
      </c>
      <c r="G227" s="4">
        <f t="shared" si="28"/>
        <v>1.352196071976079E-5</v>
      </c>
    </row>
    <row r="228" spans="1:7">
      <c r="A228" s="1">
        <v>44020</v>
      </c>
      <c r="B228" s="2">
        <v>121.58000199999999</v>
      </c>
      <c r="C228">
        <f t="shared" si="25"/>
        <v>-3.5305262086914838E-3</v>
      </c>
      <c r="D228">
        <f t="shared" si="26"/>
        <v>1.2464615310257462E-5</v>
      </c>
      <c r="E228">
        <f t="shared" si="29"/>
        <v>27</v>
      </c>
      <c r="F228" s="5">
        <f t="shared" si="27"/>
        <v>0.26352009446574232</v>
      </c>
      <c r="G228" s="4">
        <f t="shared" si="28"/>
        <v>3.2846766040381846E-6</v>
      </c>
    </row>
    <row r="229" spans="1:7">
      <c r="A229" s="1">
        <v>44021</v>
      </c>
      <c r="B229" s="2">
        <v>120.989998</v>
      </c>
      <c r="C229">
        <f t="shared" si="25"/>
        <v>-4.8646177475556805E-3</v>
      </c>
      <c r="D229">
        <f t="shared" si="26"/>
        <v>2.3664505829833703E-5</v>
      </c>
      <c r="E229">
        <f t="shared" si="29"/>
        <v>26</v>
      </c>
      <c r="F229" s="5">
        <f t="shared" si="27"/>
        <v>0.27738957312183399</v>
      </c>
      <c r="G229" s="4">
        <f t="shared" si="28"/>
        <v>6.5642871702767229E-6</v>
      </c>
    </row>
    <row r="230" spans="1:7">
      <c r="A230" s="1">
        <v>44022</v>
      </c>
      <c r="B230" s="2">
        <v>121.300003</v>
      </c>
      <c r="C230">
        <f t="shared" si="25"/>
        <v>2.5589596589787674E-3</v>
      </c>
      <c r="D230">
        <f t="shared" si="26"/>
        <v>6.5482745362807292E-6</v>
      </c>
      <c r="E230">
        <f t="shared" si="29"/>
        <v>25</v>
      </c>
      <c r="F230" s="5">
        <f t="shared" si="27"/>
        <v>0.29198902433877266</v>
      </c>
      <c r="G230" s="4">
        <f t="shared" si="28"/>
        <v>1.912024292951039E-6</v>
      </c>
    </row>
    <row r="231" spans="1:7">
      <c r="A231" s="1">
        <v>44025</v>
      </c>
      <c r="B231" s="2">
        <v>121.16999800000001</v>
      </c>
      <c r="C231">
        <f t="shared" si="25"/>
        <v>-1.0723389443780971E-3</v>
      </c>
      <c r="D231">
        <f t="shared" si="26"/>
        <v>1.1499108116299318E-6</v>
      </c>
      <c r="E231">
        <f t="shared" si="29"/>
        <v>24</v>
      </c>
      <c r="F231" s="5">
        <f t="shared" si="27"/>
        <v>0.30735686772502385</v>
      </c>
      <c r="G231" s="4">
        <f t="shared" si="28"/>
        <v>3.5343298522571574E-7</v>
      </c>
    </row>
    <row r="232" spans="1:7">
      <c r="A232" s="1">
        <v>44026</v>
      </c>
      <c r="B232" s="2">
        <v>121.739998</v>
      </c>
      <c r="C232">
        <f t="shared" si="25"/>
        <v>4.6931048996287318E-3</v>
      </c>
      <c r="D232">
        <f t="shared" si="26"/>
        <v>2.202523359891921E-5</v>
      </c>
      <c r="E232">
        <f t="shared" si="29"/>
        <v>23</v>
      </c>
      <c r="F232" s="5">
        <f t="shared" si="27"/>
        <v>0.32353354497370929</v>
      </c>
      <c r="G232" s="4">
        <f t="shared" si="28"/>
        <v>7.1259019051323814E-6</v>
      </c>
    </row>
    <row r="233" spans="1:7">
      <c r="A233" s="1">
        <v>44027</v>
      </c>
      <c r="B233" s="2">
        <v>122.5</v>
      </c>
      <c r="C233">
        <f t="shared" si="25"/>
        <v>6.2234233474575589E-3</v>
      </c>
      <c r="D233">
        <f t="shared" si="26"/>
        <v>3.8730998161679847E-5</v>
      </c>
      <c r="E233">
        <f t="shared" si="29"/>
        <v>22</v>
      </c>
      <c r="F233" s="5">
        <f t="shared" si="27"/>
        <v>0.34056162628811509</v>
      </c>
      <c r="G233" s="4">
        <f t="shared" si="28"/>
        <v>1.3190291721703684E-5</v>
      </c>
    </row>
    <row r="234" spans="1:7">
      <c r="A234" s="1">
        <v>44028</v>
      </c>
      <c r="B234" s="2">
        <v>122.019997</v>
      </c>
      <c r="C234">
        <f t="shared" si="25"/>
        <v>-3.9260888472090211E-3</v>
      </c>
      <c r="D234">
        <f t="shared" si="26"/>
        <v>1.5414173636179062E-5</v>
      </c>
      <c r="E234">
        <f t="shared" si="29"/>
        <v>21</v>
      </c>
      <c r="F234" s="5">
        <f t="shared" si="27"/>
        <v>0.35848592240854216</v>
      </c>
      <c r="G234" s="4">
        <f t="shared" si="28"/>
        <v>5.5257642541310832E-6</v>
      </c>
    </row>
    <row r="235" spans="1:7">
      <c r="A235" s="1">
        <v>44029</v>
      </c>
      <c r="B235" s="2">
        <v>121.75</v>
      </c>
      <c r="C235">
        <f t="shared" si="25"/>
        <v>-2.2151791748734806E-3</v>
      </c>
      <c r="D235">
        <f t="shared" si="26"/>
        <v>4.9070187767931542E-6</v>
      </c>
      <c r="E235">
        <f t="shared" si="29"/>
        <v>20</v>
      </c>
      <c r="F235" s="5">
        <f t="shared" si="27"/>
        <v>0.37735360253530753</v>
      </c>
      <c r="G235" s="4">
        <f t="shared" si="28"/>
        <v>1.8516812131312949E-6</v>
      </c>
    </row>
    <row r="236" spans="1:7">
      <c r="A236" s="1">
        <v>44032</v>
      </c>
      <c r="B236" s="2">
        <v>121.410004</v>
      </c>
      <c r="C236">
        <f t="shared" si="25"/>
        <v>-2.7964814606004666E-3</v>
      </c>
      <c r="D236">
        <f t="shared" si="26"/>
        <v>7.8203085594821182E-6</v>
      </c>
      <c r="E236">
        <f t="shared" si="29"/>
        <v>19</v>
      </c>
      <c r="F236" s="5">
        <f t="shared" si="27"/>
        <v>0.39721431845821847</v>
      </c>
      <c r="G236" s="4">
        <f t="shared" si="28"/>
        <v>3.1063385345876618E-6</v>
      </c>
    </row>
    <row r="237" spans="1:7">
      <c r="A237" s="1">
        <v>44033</v>
      </c>
      <c r="B237" s="2">
        <v>122.25</v>
      </c>
      <c r="C237">
        <f t="shared" si="25"/>
        <v>6.8948478528828381E-3</v>
      </c>
      <c r="D237">
        <f t="shared" si="26"/>
        <v>4.7538926914403086E-5</v>
      </c>
      <c r="E237">
        <f t="shared" si="29"/>
        <v>18</v>
      </c>
      <c r="F237" s="5">
        <f t="shared" si="27"/>
        <v>0.41812033521917735</v>
      </c>
      <c r="G237" s="4">
        <f t="shared" si="28"/>
        <v>1.987699205741019E-5</v>
      </c>
    </row>
    <row r="238" spans="1:7">
      <c r="A238" s="1">
        <v>44034</v>
      </c>
      <c r="B238" s="2">
        <v>121.650002</v>
      </c>
      <c r="C238">
        <f t="shared" si="25"/>
        <v>-4.9200426848415944E-3</v>
      </c>
      <c r="D238">
        <f t="shared" si="26"/>
        <v>2.4206820020663285E-5</v>
      </c>
      <c r="E238">
        <f t="shared" si="29"/>
        <v>17</v>
      </c>
      <c r="F238" s="5">
        <f t="shared" si="27"/>
        <v>0.44012666865176564</v>
      </c>
      <c r="G238" s="4">
        <f t="shared" si="28"/>
        <v>1.0654067054347397E-5</v>
      </c>
    </row>
    <row r="239" spans="1:7">
      <c r="A239" s="1">
        <v>44035</v>
      </c>
      <c r="B239" s="2">
        <v>121.610001</v>
      </c>
      <c r="C239">
        <f t="shared" si="25"/>
        <v>-3.288744542236654E-4</v>
      </c>
      <c r="D239">
        <f t="shared" si="26"/>
        <v>1.0815840664091379E-7</v>
      </c>
      <c r="E239">
        <f t="shared" si="29"/>
        <v>16</v>
      </c>
      <c r="F239" s="5">
        <f t="shared" si="27"/>
        <v>0.46329123015975332</v>
      </c>
      <c r="G239" s="4">
        <f t="shared" si="28"/>
        <v>5.0108841264787781E-8</v>
      </c>
    </row>
    <row r="240" spans="1:7">
      <c r="A240" s="1">
        <v>44036</v>
      </c>
      <c r="B240" s="2">
        <v>121.410004</v>
      </c>
      <c r="C240">
        <f t="shared" si="25"/>
        <v>-1.6459307138174519E-3</v>
      </c>
      <c r="D240">
        <f t="shared" si="26"/>
        <v>2.7090879146876265E-6</v>
      </c>
      <c r="E240">
        <f t="shared" si="29"/>
        <v>15</v>
      </c>
      <c r="F240" s="5">
        <f t="shared" si="27"/>
        <v>0.48767497911552976</v>
      </c>
      <c r="G240" s="4">
        <f t="shared" si="28"/>
        <v>1.3211543922174222E-6</v>
      </c>
    </row>
    <row r="241" spans="1:7">
      <c r="A241" s="1">
        <v>44039</v>
      </c>
      <c r="B241" s="2">
        <v>125</v>
      </c>
      <c r="C241">
        <f t="shared" si="25"/>
        <v>2.9140456800202521E-2</v>
      </c>
      <c r="D241">
        <f t="shared" si="26"/>
        <v>8.4916622252446939E-4</v>
      </c>
      <c r="E241">
        <f t="shared" si="29"/>
        <v>14</v>
      </c>
      <c r="F241" s="5">
        <f t="shared" si="27"/>
        <v>0.51334208327950503</v>
      </c>
      <c r="G241" s="4">
        <f t="shared" si="28"/>
        <v>4.3591275772129884E-4</v>
      </c>
    </row>
    <row r="242" spans="1:7">
      <c r="A242" s="1">
        <v>44040</v>
      </c>
      <c r="B242" s="2">
        <v>124.949997</v>
      </c>
      <c r="C242">
        <f t="shared" si="25"/>
        <v>-4.0010403094391949E-4</v>
      </c>
      <c r="D242">
        <f t="shared" si="26"/>
        <v>1.6008323557757289E-7</v>
      </c>
      <c r="E242">
        <f t="shared" si="29"/>
        <v>13</v>
      </c>
      <c r="F242" s="5">
        <f t="shared" si="27"/>
        <v>0.54036008766263688</v>
      </c>
      <c r="G242" s="4">
        <f t="shared" si="28"/>
        <v>8.6502591210015839E-8</v>
      </c>
    </row>
    <row r="243" spans="1:7">
      <c r="A243" s="1">
        <v>44041</v>
      </c>
      <c r="B243" s="2">
        <v>124.900002</v>
      </c>
      <c r="C243">
        <f t="shared" si="25"/>
        <v>-4.0020012701512322E-4</v>
      </c>
      <c r="D243">
        <f t="shared" si="26"/>
        <v>1.6016014166292076E-7</v>
      </c>
      <c r="E243">
        <f t="shared" si="29"/>
        <v>12</v>
      </c>
      <c r="F243" s="5">
        <f t="shared" si="27"/>
        <v>0.56880009227645989</v>
      </c>
      <c r="G243" s="4">
        <f t="shared" si="28"/>
        <v>9.1099103356880223E-8</v>
      </c>
    </row>
    <row r="244" spans="1:7">
      <c r="A244" s="1">
        <v>44042</v>
      </c>
      <c r="B244" s="2">
        <v>124.650002</v>
      </c>
      <c r="C244">
        <f t="shared" si="25"/>
        <v>-2.003607129849528E-3</v>
      </c>
      <c r="D244">
        <f t="shared" si="26"/>
        <v>4.0144415307838635E-6</v>
      </c>
      <c r="E244">
        <f t="shared" si="29"/>
        <v>11</v>
      </c>
      <c r="F244" s="5">
        <f t="shared" si="27"/>
        <v>0.5987369392383789</v>
      </c>
      <c r="G244" s="4">
        <f t="shared" si="28"/>
        <v>2.403594434892963E-6</v>
      </c>
    </row>
    <row r="245" spans="1:7">
      <c r="A245" s="1">
        <v>44043</v>
      </c>
      <c r="B245" s="2">
        <v>125.360001</v>
      </c>
      <c r="C245">
        <f t="shared" si="25"/>
        <v>5.6797800102988804E-3</v>
      </c>
      <c r="D245">
        <f t="shared" si="26"/>
        <v>3.2259900965390751E-5</v>
      </c>
      <c r="E245">
        <f t="shared" si="29"/>
        <v>10</v>
      </c>
      <c r="F245" s="5">
        <f t="shared" si="27"/>
        <v>0.6302494097246093</v>
      </c>
      <c r="G245" s="4">
        <f t="shared" si="28"/>
        <v>2.0331783541211875E-5</v>
      </c>
    </row>
    <row r="246" spans="1:7">
      <c r="A246" s="1">
        <v>44046</v>
      </c>
      <c r="B246" s="2">
        <v>125.470001</v>
      </c>
      <c r="C246">
        <f t="shared" si="25"/>
        <v>8.7708811684946146E-4</v>
      </c>
      <c r="D246">
        <f t="shared" si="26"/>
        <v>7.6928356471853453E-7</v>
      </c>
      <c r="E246">
        <f t="shared" si="29"/>
        <v>9</v>
      </c>
      <c r="F246" s="5">
        <f t="shared" si="27"/>
        <v>0.66342043128906247</v>
      </c>
      <c r="G246" s="4">
        <f t="shared" si="28"/>
        <v>5.1035843428915758E-7</v>
      </c>
    </row>
    <row r="247" spans="1:7">
      <c r="A247" s="1">
        <v>44047</v>
      </c>
      <c r="B247" s="2">
        <v>125.519997</v>
      </c>
      <c r="C247">
        <f t="shared" si="25"/>
        <v>3.9839038256221101E-4</v>
      </c>
      <c r="D247">
        <f t="shared" si="26"/>
        <v>1.5871489691806483E-7</v>
      </c>
      <c r="E247">
        <f t="shared" si="29"/>
        <v>8</v>
      </c>
      <c r="F247" s="5">
        <f t="shared" si="27"/>
        <v>0.69833729609374995</v>
      </c>
      <c r="G247" s="4">
        <f t="shared" si="28"/>
        <v>1.1083653196355965E-7</v>
      </c>
    </row>
    <row r="248" spans="1:7">
      <c r="A248" s="1">
        <v>44048</v>
      </c>
      <c r="B248" s="2">
        <v>125.209999</v>
      </c>
      <c r="C248">
        <f t="shared" si="25"/>
        <v>-2.472764829929518E-3</v>
      </c>
      <c r="D248">
        <f t="shared" si="26"/>
        <v>6.1145659041363586E-6</v>
      </c>
      <c r="E248">
        <f t="shared" si="29"/>
        <v>7</v>
      </c>
      <c r="F248" s="5">
        <f t="shared" si="27"/>
        <v>0.73509189062499991</v>
      </c>
      <c r="G248" s="4">
        <f t="shared" si="28"/>
        <v>4.4947678108227575E-6</v>
      </c>
    </row>
    <row r="249" spans="1:7">
      <c r="A249" s="1">
        <v>44049</v>
      </c>
      <c r="B249" s="2">
        <v>125.029999</v>
      </c>
      <c r="C249">
        <f t="shared" si="25"/>
        <v>-1.4386191854459157E-3</v>
      </c>
      <c r="D249">
        <f t="shared" si="26"/>
        <v>2.06962516073307E-6</v>
      </c>
      <c r="E249">
        <f t="shared" si="29"/>
        <v>6</v>
      </c>
      <c r="F249" s="5">
        <f t="shared" si="27"/>
        <v>0.77378093749999999</v>
      </c>
      <c r="G249" s="4">
        <f t="shared" si="28"/>
        <v>1.6014364971456231E-6</v>
      </c>
    </row>
    <row r="250" spans="1:7">
      <c r="A250" s="1">
        <v>44050</v>
      </c>
      <c r="B250" s="2">
        <v>124.82</v>
      </c>
      <c r="C250">
        <f t="shared" si="25"/>
        <v>-1.6810010029309156E-3</v>
      </c>
      <c r="D250">
        <f t="shared" si="26"/>
        <v>2.8257643718547441E-6</v>
      </c>
      <c r="E250">
        <f t="shared" si="29"/>
        <v>5</v>
      </c>
      <c r="F250" s="5">
        <f t="shared" si="27"/>
        <v>0.81450624999999999</v>
      </c>
      <c r="G250" s="4">
        <f t="shared" si="28"/>
        <v>2.3016027419030131E-6</v>
      </c>
    </row>
    <row r="251" spans="1:7">
      <c r="A251" s="1">
        <v>44053</v>
      </c>
      <c r="B251" s="2">
        <v>125.18</v>
      </c>
      <c r="C251">
        <f t="shared" si="25"/>
        <v>2.8800019906585479E-3</v>
      </c>
      <c r="D251">
        <f t="shared" si="26"/>
        <v>8.2944114661971982E-6</v>
      </c>
      <c r="E251">
        <f t="shared" si="29"/>
        <v>4</v>
      </c>
      <c r="F251" s="5">
        <f t="shared" si="27"/>
        <v>0.85737499999999989</v>
      </c>
      <c r="G251" s="4">
        <f t="shared" si="28"/>
        <v>7.1114210308308221E-6</v>
      </c>
    </row>
    <row r="252" spans="1:7">
      <c r="A252" s="1">
        <v>44054</v>
      </c>
      <c r="B252" s="2">
        <v>124.980003</v>
      </c>
      <c r="C252">
        <f t="shared" si="25"/>
        <v>-1.5989529917795136E-3</v>
      </c>
      <c r="D252">
        <f t="shared" si="26"/>
        <v>2.5566506699206572E-6</v>
      </c>
      <c r="E252">
        <f t="shared" si="29"/>
        <v>3</v>
      </c>
      <c r="F252" s="5">
        <f t="shared" si="27"/>
        <v>0.90249999999999997</v>
      </c>
      <c r="G252" s="4">
        <f t="shared" si="28"/>
        <v>2.3073772296033928E-6</v>
      </c>
    </row>
    <row r="253" spans="1:7">
      <c r="A253" s="1">
        <v>44055</v>
      </c>
      <c r="B253" s="2">
        <v>125</v>
      </c>
      <c r="C253">
        <f t="shared" si="25"/>
        <v>1.599887975251649E-4</v>
      </c>
      <c r="D253">
        <f t="shared" si="26"/>
        <v>2.559641533354821E-8</v>
      </c>
      <c r="E253">
        <f t="shared" si="29"/>
        <v>2</v>
      </c>
      <c r="F253" s="5">
        <f t="shared" si="27"/>
        <v>0.95</v>
      </c>
      <c r="G253" s="4">
        <f t="shared" si="28"/>
        <v>2.4316594566870799E-8</v>
      </c>
    </row>
    <row r="254" spans="1:7">
      <c r="A254" s="1">
        <v>44056</v>
      </c>
      <c r="B254" s="2">
        <v>124.800003</v>
      </c>
      <c r="C254">
        <f t="shared" si="25"/>
        <v>-1.601257328512531E-3</v>
      </c>
      <c r="D254">
        <f t="shared" si="26"/>
        <v>2.5640250321150877E-6</v>
      </c>
      <c r="E254">
        <f t="shared" si="29"/>
        <v>1</v>
      </c>
      <c r="F254" s="5">
        <f t="shared" si="27"/>
        <v>1</v>
      </c>
      <c r="G254" s="4">
        <f t="shared" si="28"/>
        <v>2.5640250321150877E-6</v>
      </c>
    </row>
    <row r="255" spans="1:7">
      <c r="G255" s="6">
        <f>+SUM(G3:G254)</f>
        <v>2.0676296482078161E-3</v>
      </c>
    </row>
    <row r="256" spans="1:7">
      <c r="G256" s="6">
        <f>+G255*(1-J5)</f>
        <v>1.033814824103909E-4</v>
      </c>
    </row>
  </sheetData>
  <mergeCells count="2">
    <mergeCell ref="O7:R7"/>
    <mergeCell ref="T7:W7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2E82-2E42-724B-9284-E5FCEB708CF9}">
  <dimension ref="A1:DA54"/>
  <sheetViews>
    <sheetView tabSelected="1" topLeftCell="C42" zoomScale="190" zoomScaleNormal="190" workbookViewId="0">
      <selection activeCell="D52" sqref="D52"/>
    </sheetView>
  </sheetViews>
  <sheetFormatPr baseColWidth="10" defaultRowHeight="16"/>
  <cols>
    <col min="4" max="4" width="13.5" bestFit="1" customWidth="1"/>
    <col min="5" max="5" width="11.5" bestFit="1" customWidth="1"/>
  </cols>
  <sheetData>
    <row r="1" spans="1:105">
      <c r="A1" t="s">
        <v>26</v>
      </c>
      <c r="B1">
        <v>0.01</v>
      </c>
    </row>
    <row r="2" spans="1:105">
      <c r="A2" s="16" t="s">
        <v>30</v>
      </c>
      <c r="B2">
        <f>+SQRT(B1)</f>
        <v>0.1</v>
      </c>
    </row>
    <row r="4" spans="1:105">
      <c r="D4" t="s">
        <v>27</v>
      </c>
    </row>
    <row r="5" spans="1:105">
      <c r="D5" t="s">
        <v>28</v>
      </c>
      <c r="E5">
        <v>0</v>
      </c>
      <c r="F5">
        <f>+B1</f>
        <v>0.01</v>
      </c>
      <c r="G5">
        <f>+F5+$B$1</f>
        <v>0.02</v>
      </c>
      <c r="H5">
        <f t="shared" ref="H5:BS5" si="0">+G5+$B$1</f>
        <v>0.03</v>
      </c>
      <c r="I5">
        <f t="shared" si="0"/>
        <v>0.04</v>
      </c>
      <c r="J5">
        <f t="shared" si="0"/>
        <v>0.05</v>
      </c>
      <c r="K5">
        <f t="shared" si="0"/>
        <v>6.0000000000000005E-2</v>
      </c>
      <c r="L5">
        <f t="shared" si="0"/>
        <v>7.0000000000000007E-2</v>
      </c>
      <c r="M5">
        <f t="shared" si="0"/>
        <v>0.08</v>
      </c>
      <c r="N5">
        <f t="shared" si="0"/>
        <v>0.09</v>
      </c>
      <c r="O5">
        <f t="shared" si="0"/>
        <v>9.9999999999999992E-2</v>
      </c>
      <c r="P5">
        <f t="shared" si="0"/>
        <v>0.10999999999999999</v>
      </c>
      <c r="Q5">
        <f t="shared" si="0"/>
        <v>0.11999999999999998</v>
      </c>
      <c r="R5">
        <f t="shared" si="0"/>
        <v>0.12999999999999998</v>
      </c>
      <c r="S5">
        <f t="shared" si="0"/>
        <v>0.13999999999999999</v>
      </c>
      <c r="T5">
        <f t="shared" si="0"/>
        <v>0.15</v>
      </c>
      <c r="U5">
        <f t="shared" si="0"/>
        <v>0.16</v>
      </c>
      <c r="V5">
        <f t="shared" si="0"/>
        <v>0.17</v>
      </c>
      <c r="W5">
        <f t="shared" si="0"/>
        <v>0.18000000000000002</v>
      </c>
      <c r="X5">
        <f t="shared" si="0"/>
        <v>0.19000000000000003</v>
      </c>
      <c r="Y5">
        <f t="shared" si="0"/>
        <v>0.20000000000000004</v>
      </c>
      <c r="Z5">
        <f t="shared" si="0"/>
        <v>0.21000000000000005</v>
      </c>
      <c r="AA5">
        <f t="shared" si="0"/>
        <v>0.22000000000000006</v>
      </c>
      <c r="AB5">
        <f t="shared" si="0"/>
        <v>0.23000000000000007</v>
      </c>
      <c r="AC5">
        <f t="shared" si="0"/>
        <v>0.24000000000000007</v>
      </c>
      <c r="AD5">
        <f t="shared" si="0"/>
        <v>0.25000000000000006</v>
      </c>
      <c r="AE5">
        <f t="shared" si="0"/>
        <v>0.26000000000000006</v>
      </c>
      <c r="AF5">
        <f t="shared" si="0"/>
        <v>0.27000000000000007</v>
      </c>
      <c r="AG5">
        <f t="shared" si="0"/>
        <v>0.28000000000000008</v>
      </c>
      <c r="AH5">
        <f t="shared" si="0"/>
        <v>0.29000000000000009</v>
      </c>
      <c r="AI5">
        <f t="shared" si="0"/>
        <v>0.3000000000000001</v>
      </c>
      <c r="AJ5">
        <f t="shared" si="0"/>
        <v>0.31000000000000011</v>
      </c>
      <c r="AK5">
        <f t="shared" si="0"/>
        <v>0.32000000000000012</v>
      </c>
      <c r="AL5">
        <f t="shared" si="0"/>
        <v>0.33000000000000013</v>
      </c>
      <c r="AM5">
        <f t="shared" si="0"/>
        <v>0.34000000000000014</v>
      </c>
      <c r="AN5">
        <f t="shared" si="0"/>
        <v>0.35000000000000014</v>
      </c>
      <c r="AO5">
        <f t="shared" si="0"/>
        <v>0.36000000000000015</v>
      </c>
      <c r="AP5">
        <f t="shared" si="0"/>
        <v>0.37000000000000016</v>
      </c>
      <c r="AQ5">
        <f t="shared" si="0"/>
        <v>0.38000000000000017</v>
      </c>
      <c r="AR5">
        <f t="shared" si="0"/>
        <v>0.39000000000000018</v>
      </c>
      <c r="AS5">
        <f t="shared" si="0"/>
        <v>0.40000000000000019</v>
      </c>
      <c r="AT5">
        <f t="shared" si="0"/>
        <v>0.4100000000000002</v>
      </c>
      <c r="AU5">
        <f t="shared" si="0"/>
        <v>0.42000000000000021</v>
      </c>
      <c r="AV5">
        <f t="shared" si="0"/>
        <v>0.43000000000000022</v>
      </c>
      <c r="AW5">
        <f t="shared" si="0"/>
        <v>0.44000000000000022</v>
      </c>
      <c r="AX5">
        <f t="shared" si="0"/>
        <v>0.45000000000000023</v>
      </c>
      <c r="AY5">
        <f t="shared" si="0"/>
        <v>0.46000000000000024</v>
      </c>
      <c r="AZ5">
        <f t="shared" si="0"/>
        <v>0.47000000000000025</v>
      </c>
      <c r="BA5">
        <f t="shared" si="0"/>
        <v>0.48000000000000026</v>
      </c>
      <c r="BB5">
        <f t="shared" si="0"/>
        <v>0.49000000000000027</v>
      </c>
      <c r="BC5">
        <f t="shared" si="0"/>
        <v>0.50000000000000022</v>
      </c>
      <c r="BD5">
        <f t="shared" si="0"/>
        <v>0.51000000000000023</v>
      </c>
      <c r="BE5">
        <f t="shared" si="0"/>
        <v>0.52000000000000024</v>
      </c>
      <c r="BF5">
        <f t="shared" si="0"/>
        <v>0.53000000000000025</v>
      </c>
      <c r="BG5">
        <f t="shared" si="0"/>
        <v>0.54000000000000026</v>
      </c>
      <c r="BH5">
        <f t="shared" si="0"/>
        <v>0.55000000000000027</v>
      </c>
      <c r="BI5">
        <f t="shared" si="0"/>
        <v>0.56000000000000028</v>
      </c>
      <c r="BJ5">
        <f t="shared" si="0"/>
        <v>0.57000000000000028</v>
      </c>
      <c r="BK5">
        <f t="shared" si="0"/>
        <v>0.58000000000000029</v>
      </c>
      <c r="BL5">
        <f t="shared" si="0"/>
        <v>0.5900000000000003</v>
      </c>
      <c r="BM5">
        <f t="shared" si="0"/>
        <v>0.60000000000000031</v>
      </c>
      <c r="BN5">
        <f t="shared" si="0"/>
        <v>0.61000000000000032</v>
      </c>
      <c r="BO5">
        <f t="shared" si="0"/>
        <v>0.62000000000000033</v>
      </c>
      <c r="BP5">
        <f t="shared" si="0"/>
        <v>0.63000000000000034</v>
      </c>
      <c r="BQ5">
        <f t="shared" si="0"/>
        <v>0.64000000000000035</v>
      </c>
      <c r="BR5">
        <f>+BQ5+$B$1</f>
        <v>0.65000000000000036</v>
      </c>
      <c r="BS5">
        <f t="shared" si="0"/>
        <v>0.66000000000000036</v>
      </c>
      <c r="BT5">
        <f t="shared" ref="BT5:CE5" si="1">+BS5+$B$1</f>
        <v>0.67000000000000037</v>
      </c>
      <c r="BU5">
        <f t="shared" si="1"/>
        <v>0.68000000000000038</v>
      </c>
      <c r="BV5">
        <f t="shared" si="1"/>
        <v>0.69000000000000039</v>
      </c>
      <c r="BW5">
        <f t="shared" si="1"/>
        <v>0.7000000000000004</v>
      </c>
      <c r="BX5">
        <f t="shared" si="1"/>
        <v>0.71000000000000041</v>
      </c>
      <c r="BY5">
        <f t="shared" si="1"/>
        <v>0.72000000000000042</v>
      </c>
      <c r="BZ5">
        <f t="shared" si="1"/>
        <v>0.73000000000000043</v>
      </c>
      <c r="CA5">
        <f t="shared" si="1"/>
        <v>0.74000000000000044</v>
      </c>
      <c r="CB5">
        <f t="shared" si="1"/>
        <v>0.75000000000000044</v>
      </c>
      <c r="CC5">
        <f t="shared" si="1"/>
        <v>0.76000000000000045</v>
      </c>
      <c r="CD5">
        <f t="shared" si="1"/>
        <v>0.77000000000000046</v>
      </c>
      <c r="CE5">
        <f t="shared" si="1"/>
        <v>0.78000000000000047</v>
      </c>
      <c r="CF5">
        <f>+CE5+$B$1</f>
        <v>0.79000000000000048</v>
      </c>
      <c r="CG5">
        <f t="shared" ref="CG5:CM5" si="2">+CF5+$B$1</f>
        <v>0.80000000000000049</v>
      </c>
      <c r="CH5">
        <f t="shared" si="2"/>
        <v>0.8100000000000005</v>
      </c>
      <c r="CI5">
        <f t="shared" si="2"/>
        <v>0.82000000000000051</v>
      </c>
      <c r="CJ5">
        <f t="shared" si="2"/>
        <v>0.83000000000000052</v>
      </c>
      <c r="CK5">
        <f t="shared" si="2"/>
        <v>0.84000000000000052</v>
      </c>
      <c r="CL5">
        <f t="shared" si="2"/>
        <v>0.85000000000000053</v>
      </c>
      <c r="CM5">
        <f t="shared" si="2"/>
        <v>0.86000000000000054</v>
      </c>
      <c r="CN5">
        <f>+CM5+$B$1</f>
        <v>0.87000000000000055</v>
      </c>
      <c r="CO5">
        <f t="shared" ref="CO5:CU5" si="3">+CN5+$B$1</f>
        <v>0.88000000000000056</v>
      </c>
      <c r="CP5">
        <f t="shared" si="3"/>
        <v>0.89000000000000057</v>
      </c>
      <c r="CQ5">
        <f t="shared" si="3"/>
        <v>0.90000000000000058</v>
      </c>
      <c r="CR5">
        <f t="shared" si="3"/>
        <v>0.91000000000000059</v>
      </c>
      <c r="CS5">
        <f t="shared" si="3"/>
        <v>0.9200000000000006</v>
      </c>
      <c r="CT5">
        <f t="shared" si="3"/>
        <v>0.9300000000000006</v>
      </c>
      <c r="CU5">
        <f t="shared" si="3"/>
        <v>0.94000000000000061</v>
      </c>
      <c r="CV5">
        <f>+CU5+$B$1</f>
        <v>0.95000000000000062</v>
      </c>
      <c r="CW5">
        <f t="shared" ref="CW5:DA5" si="4">+CV5+$B$1</f>
        <v>0.96000000000000063</v>
      </c>
      <c r="CX5">
        <f t="shared" si="4"/>
        <v>0.97000000000000064</v>
      </c>
      <c r="CY5">
        <f t="shared" si="4"/>
        <v>0.98000000000000065</v>
      </c>
      <c r="CZ5">
        <f t="shared" si="4"/>
        <v>0.99000000000000066</v>
      </c>
      <c r="DA5">
        <f t="shared" si="4"/>
        <v>1.0000000000000007</v>
      </c>
    </row>
    <row r="6" spans="1:105">
      <c r="A6" s="16"/>
      <c r="D6">
        <v>1</v>
      </c>
      <c r="E6">
        <v>0</v>
      </c>
      <c r="F6" s="17">
        <f ca="1">+E6+$B$2*_xlfn.NORM.INV(RAND(),0,1)</f>
        <v>-0.11408430730238789</v>
      </c>
      <c r="G6" s="17">
        <f t="shared" ref="G6:V15" ca="1" si="5">+F6+$B$2*_xlfn.NORM.INV(RAND(),0,1)</f>
        <v>-6.2071936387853043E-2</v>
      </c>
      <c r="H6" s="17">
        <f t="shared" ca="1" si="5"/>
        <v>-5.8511489172400809E-2</v>
      </c>
      <c r="I6" s="17">
        <f t="shared" ca="1" si="5"/>
        <v>-2.3638829597567079E-2</v>
      </c>
      <c r="J6" s="17">
        <f t="shared" ca="1" si="5"/>
        <v>-1.0704721821159476E-2</v>
      </c>
      <c r="K6" s="17">
        <f t="shared" ca="1" si="5"/>
        <v>-0.11439345696079208</v>
      </c>
      <c r="L6" s="17">
        <f t="shared" ca="1" si="5"/>
        <v>4.9937076633147295E-2</v>
      </c>
      <c r="M6" s="17">
        <f t="shared" ca="1" si="5"/>
        <v>0.16652114310619859</v>
      </c>
      <c r="N6" s="17">
        <f t="shared" ca="1" si="5"/>
        <v>6.9883007424968363E-2</v>
      </c>
      <c r="O6" s="17">
        <f t="shared" ca="1" si="5"/>
        <v>0.15834391608004098</v>
      </c>
      <c r="P6" s="17">
        <f t="shared" ca="1" si="5"/>
        <v>8.545898059445188E-2</v>
      </c>
      <c r="Q6" s="17">
        <f t="shared" ca="1" si="5"/>
        <v>3.2751697692483366E-2</v>
      </c>
      <c r="R6" s="17">
        <f t="shared" ca="1" si="5"/>
        <v>0.11382016169408621</v>
      </c>
      <c r="S6" s="17">
        <f t="shared" ca="1" si="5"/>
        <v>0.2039877352598925</v>
      </c>
      <c r="T6" s="17">
        <f t="shared" ca="1" si="5"/>
        <v>0.30815711021311343</v>
      </c>
      <c r="U6" s="17">
        <f t="shared" ca="1" si="5"/>
        <v>0.28831778028819544</v>
      </c>
      <c r="V6" s="17">
        <f t="shared" ca="1" si="5"/>
        <v>0.11781106372549041</v>
      </c>
      <c r="W6" s="17">
        <f t="shared" ref="W6:AL15" ca="1" si="6">+V6+$B$2*_xlfn.NORM.INV(RAND(),0,1)</f>
        <v>4.1716635444368239E-2</v>
      </c>
      <c r="X6" s="17">
        <f t="shared" ca="1" si="6"/>
        <v>9.0732742827784083E-2</v>
      </c>
      <c r="Y6" s="17">
        <f t="shared" ca="1" si="6"/>
        <v>0.13016339772756164</v>
      </c>
      <c r="Z6" s="17">
        <f t="shared" ca="1" si="6"/>
        <v>2.5314348312717616E-2</v>
      </c>
      <c r="AA6" s="17">
        <f t="shared" ca="1" si="6"/>
        <v>8.2788763864596854E-2</v>
      </c>
      <c r="AB6" s="17">
        <f t="shared" ca="1" si="6"/>
        <v>8.2436400154279332E-2</v>
      </c>
      <c r="AC6" s="17">
        <f t="shared" ca="1" si="6"/>
        <v>2.9175810399145102E-2</v>
      </c>
      <c r="AD6" s="17">
        <f t="shared" ca="1" si="6"/>
        <v>-6.268992628636913E-2</v>
      </c>
      <c r="AE6" s="17">
        <f t="shared" ca="1" si="6"/>
        <v>-5.3654993031290336E-2</v>
      </c>
      <c r="AF6" s="17">
        <f t="shared" ca="1" si="6"/>
        <v>-8.9294280795003705E-2</v>
      </c>
      <c r="AG6" s="17">
        <f t="shared" ca="1" si="6"/>
        <v>-2.9217973659918975E-2</v>
      </c>
      <c r="AH6" s="17">
        <f t="shared" ca="1" si="6"/>
        <v>-0.18236259876058258</v>
      </c>
      <c r="AI6" s="17">
        <f t="shared" ca="1" si="6"/>
        <v>-0.13622492466937952</v>
      </c>
      <c r="AJ6" s="17">
        <f t="shared" ca="1" si="6"/>
        <v>-9.4984210365749916E-2</v>
      </c>
      <c r="AK6" s="17">
        <f t="shared" ca="1" si="6"/>
        <v>-1.6184277172421227E-2</v>
      </c>
      <c r="AL6" s="17">
        <f t="shared" ca="1" si="6"/>
        <v>-0.1824543238793932</v>
      </c>
      <c r="AM6" s="17">
        <f t="shared" ref="AM6:BB15" ca="1" si="7">+AL6+$B$2*_xlfn.NORM.INV(RAND(),0,1)</f>
        <v>-0.13920974438013636</v>
      </c>
      <c r="AN6" s="17">
        <f t="shared" ca="1" si="7"/>
        <v>-0.13214670676243492</v>
      </c>
      <c r="AO6" s="17">
        <f t="shared" ca="1" si="7"/>
        <v>-0.28276207714138646</v>
      </c>
      <c r="AP6" s="17">
        <f t="shared" ca="1" si="7"/>
        <v>-0.31434308336399863</v>
      </c>
      <c r="AQ6" s="17">
        <f t="shared" ca="1" si="7"/>
        <v>-0.3435283192076049</v>
      </c>
      <c r="AR6" s="17">
        <f t="shared" ca="1" si="7"/>
        <v>-0.3162505215533099</v>
      </c>
      <c r="AS6" s="17">
        <f t="shared" ca="1" si="7"/>
        <v>-0.20770048761513601</v>
      </c>
      <c r="AT6" s="17">
        <f t="shared" ca="1" si="7"/>
        <v>-9.2843522634935699E-2</v>
      </c>
      <c r="AU6" s="17">
        <f t="shared" ca="1" si="7"/>
        <v>1.0578588642764786E-3</v>
      </c>
      <c r="AV6" s="17">
        <f t="shared" ca="1" si="7"/>
        <v>-7.3167864468067403E-2</v>
      </c>
      <c r="AW6" s="17">
        <f t="shared" ca="1" si="7"/>
        <v>-5.6034075173099294E-2</v>
      </c>
      <c r="AX6" s="17">
        <f t="shared" ca="1" si="7"/>
        <v>-8.7751167674126329E-2</v>
      </c>
      <c r="AY6" s="17">
        <f t="shared" ca="1" si="7"/>
        <v>-0.18492985459084937</v>
      </c>
      <c r="AZ6" s="17">
        <f t="shared" ca="1" si="7"/>
        <v>-0.14328265730825329</v>
      </c>
      <c r="BA6" s="17">
        <f t="shared" ca="1" si="7"/>
        <v>-0.14653977141298355</v>
      </c>
      <c r="BB6" s="17">
        <f t="shared" ca="1" si="7"/>
        <v>-0.23303411726558354</v>
      </c>
      <c r="BC6" s="17">
        <f t="shared" ref="BC6:BR15" ca="1" si="8">+BB6+$B$2*_xlfn.NORM.INV(RAND(),0,1)</f>
        <v>-0.15347858114894036</v>
      </c>
      <c r="BD6" s="17">
        <f t="shared" ca="1" si="8"/>
        <v>-0.23774330281541783</v>
      </c>
      <c r="BE6" s="17">
        <f t="shared" ca="1" si="8"/>
        <v>-8.05561844426462E-2</v>
      </c>
      <c r="BF6" s="17">
        <f t="shared" ca="1" si="8"/>
        <v>-0.32033422238046072</v>
      </c>
      <c r="BG6" s="17">
        <f t="shared" ca="1" si="8"/>
        <v>-0.39076040204721046</v>
      </c>
      <c r="BH6" s="17">
        <f t="shared" ca="1" si="8"/>
        <v>-0.27530422326322079</v>
      </c>
      <c r="BI6" s="17">
        <f t="shared" ca="1" si="8"/>
        <v>-0.34087688515296022</v>
      </c>
      <c r="BJ6" s="17">
        <f t="shared" ca="1" si="8"/>
        <v>-0.29966901135816609</v>
      </c>
      <c r="BK6" s="17">
        <f t="shared" ca="1" si="8"/>
        <v>-0.26018265260250528</v>
      </c>
      <c r="BL6" s="17">
        <f t="shared" ca="1" si="8"/>
        <v>-0.23653288422380747</v>
      </c>
      <c r="BM6" s="17">
        <f t="shared" ca="1" si="8"/>
        <v>-0.30057225717022329</v>
      </c>
      <c r="BN6" s="17">
        <f t="shared" ca="1" si="8"/>
        <v>-0.33945357851484209</v>
      </c>
      <c r="BO6" s="17">
        <f t="shared" ca="1" si="8"/>
        <v>-0.28087151163721991</v>
      </c>
      <c r="BP6" s="17">
        <f t="shared" ca="1" si="8"/>
        <v>-0.46670348157156916</v>
      </c>
      <c r="BQ6" s="17">
        <f t="shared" ca="1" si="8"/>
        <v>-0.34650189422795591</v>
      </c>
      <c r="BR6" s="17">
        <f t="shared" ca="1" si="8"/>
        <v>-0.40187494688037917</v>
      </c>
      <c r="BS6" s="17">
        <f t="shared" ref="BS6:CH15" ca="1" si="9">+BR6+$B$2*_xlfn.NORM.INV(RAND(),0,1)</f>
        <v>-0.35062990564746016</v>
      </c>
      <c r="BT6" s="17">
        <f t="shared" ca="1" si="9"/>
        <v>-0.33680462284018819</v>
      </c>
      <c r="BU6" s="17">
        <f t="shared" ca="1" si="9"/>
        <v>-0.26745028538987015</v>
      </c>
      <c r="BV6" s="17">
        <f t="shared" ca="1" si="9"/>
        <v>-0.37807560061664591</v>
      </c>
      <c r="BW6" s="17">
        <f t="shared" ca="1" si="9"/>
        <v>-0.32043524024979453</v>
      </c>
      <c r="BX6" s="17">
        <f t="shared" ca="1" si="9"/>
        <v>-0.2787902663370172</v>
      </c>
      <c r="BY6" s="17">
        <f t="shared" ca="1" si="9"/>
        <v>-0.40268968429307367</v>
      </c>
      <c r="BZ6" s="17">
        <f t="shared" ca="1" si="9"/>
        <v>-0.61285386274618081</v>
      </c>
      <c r="CA6" s="17">
        <f t="shared" ca="1" si="9"/>
        <v>-0.67856139251509329</v>
      </c>
      <c r="CB6" s="17">
        <f t="shared" ca="1" si="9"/>
        <v>-0.51099845011325451</v>
      </c>
      <c r="CC6" s="17">
        <f t="shared" ca="1" si="9"/>
        <v>-0.67581926895583122</v>
      </c>
      <c r="CD6" s="17">
        <f t="shared" ca="1" si="9"/>
        <v>-0.53926976160027984</v>
      </c>
      <c r="CE6" s="17">
        <f t="shared" ca="1" si="9"/>
        <v>-0.53468867537076104</v>
      </c>
      <c r="CF6" s="17">
        <f t="shared" ca="1" si="9"/>
        <v>-0.59109852559497178</v>
      </c>
      <c r="CG6" s="17">
        <f t="shared" ca="1" si="9"/>
        <v>-0.55037456149184016</v>
      </c>
      <c r="CH6" s="17">
        <f t="shared" ca="1" si="9"/>
        <v>-0.68881121469669382</v>
      </c>
      <c r="CI6" s="17">
        <f t="shared" ref="CI6:CX15" ca="1" si="10">+CH6+$B$2*_xlfn.NORM.INV(RAND(),0,1)</f>
        <v>-0.44631646259986191</v>
      </c>
      <c r="CJ6" s="17">
        <f t="shared" ca="1" si="10"/>
        <v>-0.33523808609743566</v>
      </c>
      <c r="CK6" s="17">
        <f t="shared" ca="1" si="10"/>
        <v>-0.26711556709168705</v>
      </c>
      <c r="CL6" s="17">
        <f t="shared" ca="1" si="10"/>
        <v>-0.11884803121488199</v>
      </c>
      <c r="CM6" s="17">
        <f t="shared" ca="1" si="10"/>
        <v>-6.5792835688116641E-2</v>
      </c>
      <c r="CN6" s="17">
        <f t="shared" ca="1" si="10"/>
        <v>-0.12087064003051343</v>
      </c>
      <c r="CO6" s="17">
        <f t="shared" ca="1" si="10"/>
        <v>-8.9823113677820893E-3</v>
      </c>
      <c r="CP6" s="17">
        <f t="shared" ca="1" si="10"/>
        <v>1.1936243828358055E-2</v>
      </c>
      <c r="CQ6" s="17">
        <f t="shared" ca="1" si="10"/>
        <v>0.15963463120601654</v>
      </c>
      <c r="CR6" s="17">
        <f t="shared" ca="1" si="10"/>
        <v>7.4577080786866187E-2</v>
      </c>
      <c r="CS6" s="17">
        <f t="shared" ca="1" si="10"/>
        <v>9.1025649650721657E-2</v>
      </c>
      <c r="CT6" s="17">
        <f t="shared" ca="1" si="10"/>
        <v>5.0396521226170637E-2</v>
      </c>
      <c r="CU6" s="17">
        <f t="shared" ca="1" si="10"/>
        <v>0.13471323221758774</v>
      </c>
      <c r="CV6" s="17">
        <f t="shared" ca="1" si="10"/>
        <v>0.18336485838353417</v>
      </c>
      <c r="CW6" s="17">
        <f t="shared" ca="1" si="10"/>
        <v>0.16354028992590824</v>
      </c>
      <c r="CX6" s="17">
        <f t="shared" ca="1" si="10"/>
        <v>0.26101141832986541</v>
      </c>
      <c r="CY6" s="17">
        <f t="shared" ref="CY6:DA15" ca="1" si="11">+CX6+$B$2*_xlfn.NORM.INV(RAND(),0,1)</f>
        <v>0.29632335952958083</v>
      </c>
      <c r="CZ6" s="17">
        <f t="shared" ca="1" si="11"/>
        <v>0.31951072784439816</v>
      </c>
      <c r="DA6" s="17">
        <f t="shared" ca="1" si="11"/>
        <v>0.41865356962581779</v>
      </c>
    </row>
    <row r="7" spans="1:105">
      <c r="D7">
        <v>2</v>
      </c>
      <c r="E7">
        <v>0</v>
      </c>
      <c r="F7" s="17">
        <f t="shared" ref="F7:U15" ca="1" si="12">+E7+$B$2*_xlfn.NORM.INV(RAND(),0,1)</f>
        <v>-4.2388228713078825E-2</v>
      </c>
      <c r="G7" s="17">
        <f t="shared" ca="1" si="12"/>
        <v>-0.1348545215893118</v>
      </c>
      <c r="H7" s="17">
        <f t="shared" ca="1" si="12"/>
        <v>-3.5846064461959898E-2</v>
      </c>
      <c r="I7" s="17">
        <f t="shared" ca="1" si="12"/>
        <v>0.14217234580473034</v>
      </c>
      <c r="J7" s="17">
        <f t="shared" ca="1" si="12"/>
        <v>0.21164367700031911</v>
      </c>
      <c r="K7" s="17">
        <f t="shared" ca="1" si="12"/>
        <v>0.24137660339076794</v>
      </c>
      <c r="L7" s="17">
        <f t="shared" ca="1" si="12"/>
        <v>0.10169898817072268</v>
      </c>
      <c r="M7" s="17">
        <f t="shared" ca="1" si="12"/>
        <v>0.17009415361044466</v>
      </c>
      <c r="N7" s="17">
        <f t="shared" ca="1" si="12"/>
        <v>8.3956055537627181E-2</v>
      </c>
      <c r="O7" s="17">
        <f t="shared" ca="1" si="12"/>
        <v>0.23379471272284857</v>
      </c>
      <c r="P7" s="17">
        <f t="shared" ca="1" si="12"/>
        <v>0.2014738645391887</v>
      </c>
      <c r="Q7" s="17">
        <f t="shared" ca="1" si="12"/>
        <v>0.19549498804433546</v>
      </c>
      <c r="R7" s="17">
        <f t="shared" ca="1" si="12"/>
        <v>0.10118749099664176</v>
      </c>
      <c r="S7" s="17">
        <f t="shared" ca="1" si="12"/>
        <v>-3.7956107203031469E-2</v>
      </c>
      <c r="T7" s="17">
        <f t="shared" ca="1" si="12"/>
        <v>4.5860080987222246E-2</v>
      </c>
      <c r="U7" s="17">
        <f t="shared" ca="1" si="12"/>
        <v>6.5809228170447542E-2</v>
      </c>
      <c r="V7" s="17">
        <f t="shared" ca="1" si="5"/>
        <v>3.4137060732586183E-2</v>
      </c>
      <c r="W7" s="17">
        <f t="shared" ca="1" si="6"/>
        <v>-2.1883853219943357E-2</v>
      </c>
      <c r="X7" s="17">
        <f t="shared" ca="1" si="6"/>
        <v>2.1978335189763491E-2</v>
      </c>
      <c r="Y7" s="17">
        <f t="shared" ca="1" si="6"/>
        <v>-7.9369511771129664E-2</v>
      </c>
      <c r="Z7" s="17">
        <f t="shared" ca="1" si="6"/>
        <v>2.9040106597038318E-2</v>
      </c>
      <c r="AA7" s="17">
        <f t="shared" ca="1" si="6"/>
        <v>5.4351054413049139E-2</v>
      </c>
      <c r="AB7" s="17">
        <f t="shared" ca="1" si="6"/>
        <v>2.7688567095769823E-2</v>
      </c>
      <c r="AC7" s="17">
        <f t="shared" ca="1" si="6"/>
        <v>-1.6143937371544442E-2</v>
      </c>
      <c r="AD7" s="17">
        <f t="shared" ca="1" si="6"/>
        <v>-0.10538859845491688</v>
      </c>
      <c r="AE7" s="17">
        <f t="shared" ca="1" si="6"/>
        <v>-6.4930010304723479E-2</v>
      </c>
      <c r="AF7" s="17">
        <f t="shared" ca="1" si="6"/>
        <v>-7.4671563235897895E-2</v>
      </c>
      <c r="AG7" s="17">
        <f t="shared" ca="1" si="6"/>
        <v>8.1158975789469304E-2</v>
      </c>
      <c r="AH7" s="17">
        <f t="shared" ca="1" si="6"/>
        <v>8.0530884991835028E-2</v>
      </c>
      <c r="AI7" s="17">
        <f t="shared" ca="1" si="6"/>
        <v>0.17457848142254084</v>
      </c>
      <c r="AJ7" s="17">
        <f t="shared" ca="1" si="6"/>
        <v>-1.6489852263294913E-2</v>
      </c>
      <c r="AK7" s="17">
        <f t="shared" ca="1" si="6"/>
        <v>-0.12525255860905476</v>
      </c>
      <c r="AL7" s="17">
        <f t="shared" ca="1" si="6"/>
        <v>-0.21803419700603899</v>
      </c>
      <c r="AM7" s="17">
        <f t="shared" ca="1" si="7"/>
        <v>-0.28372211120681495</v>
      </c>
      <c r="AN7" s="17">
        <f t="shared" ca="1" si="7"/>
        <v>-0.42144697561691336</v>
      </c>
      <c r="AO7" s="17">
        <f t="shared" ca="1" si="7"/>
        <v>-0.57173888412478391</v>
      </c>
      <c r="AP7" s="17">
        <f t="shared" ca="1" si="7"/>
        <v>-0.55737189789484887</v>
      </c>
      <c r="AQ7" s="17">
        <f t="shared" ca="1" si="7"/>
        <v>-0.43399122941423546</v>
      </c>
      <c r="AR7" s="17">
        <f t="shared" ca="1" si="7"/>
        <v>-0.28934595184132278</v>
      </c>
      <c r="AS7" s="17">
        <f t="shared" ca="1" si="7"/>
        <v>-0.42379849766817534</v>
      </c>
      <c r="AT7" s="17">
        <f t="shared" ca="1" si="7"/>
        <v>-0.30378406605384795</v>
      </c>
      <c r="AU7" s="17">
        <f t="shared" ca="1" si="7"/>
        <v>-0.24354309643112748</v>
      </c>
      <c r="AV7" s="17">
        <f t="shared" ca="1" si="7"/>
        <v>-0.15745244088337157</v>
      </c>
      <c r="AW7" s="17">
        <f t="shared" ca="1" si="7"/>
        <v>-0.2476814224849273</v>
      </c>
      <c r="AX7" s="17">
        <f t="shared" ca="1" si="7"/>
        <v>-0.20688494594153639</v>
      </c>
      <c r="AY7" s="17">
        <f t="shared" ca="1" si="7"/>
        <v>-0.24156504479209223</v>
      </c>
      <c r="AZ7" s="17">
        <f t="shared" ca="1" si="7"/>
        <v>-0.32292363149186554</v>
      </c>
      <c r="BA7" s="17">
        <f t="shared" ca="1" si="7"/>
        <v>-0.23841139487721957</v>
      </c>
      <c r="BB7" s="17">
        <f t="shared" ca="1" si="7"/>
        <v>-0.32582858351581034</v>
      </c>
      <c r="BC7" s="17">
        <f t="shared" ca="1" si="8"/>
        <v>-0.29307516062770994</v>
      </c>
      <c r="BD7" s="17">
        <f t="shared" ca="1" si="8"/>
        <v>-0.16081409405770666</v>
      </c>
      <c r="BE7" s="17">
        <f t="shared" ca="1" si="8"/>
        <v>-0.2123432457494859</v>
      </c>
      <c r="BF7" s="17">
        <f t="shared" ca="1" si="8"/>
        <v>-5.6365333500159404E-2</v>
      </c>
      <c r="BG7" s="17">
        <f t="shared" ca="1" si="8"/>
        <v>-0.13453957890190377</v>
      </c>
      <c r="BH7" s="17">
        <f t="shared" ca="1" si="8"/>
        <v>-5.6269351061887532E-2</v>
      </c>
      <c r="BI7" s="17">
        <f t="shared" ca="1" si="8"/>
        <v>6.6314808409830645E-2</v>
      </c>
      <c r="BJ7" s="17">
        <f t="shared" ca="1" si="8"/>
        <v>7.473697709536499E-2</v>
      </c>
      <c r="BK7" s="17">
        <f t="shared" ca="1" si="8"/>
        <v>0.10967203116822227</v>
      </c>
      <c r="BL7" s="17">
        <f t="shared" ca="1" si="8"/>
        <v>0.11328695553869285</v>
      </c>
      <c r="BM7" s="17">
        <f t="shared" ca="1" si="8"/>
        <v>0.19880306224219779</v>
      </c>
      <c r="BN7" s="17">
        <f t="shared" ca="1" si="8"/>
        <v>8.6244605066537167E-2</v>
      </c>
      <c r="BO7" s="17">
        <f t="shared" ca="1" si="8"/>
        <v>0.25284912779136315</v>
      </c>
      <c r="BP7" s="17">
        <f t="shared" ca="1" si="8"/>
        <v>0.2193308852393018</v>
      </c>
      <c r="BQ7" s="17">
        <f t="shared" ca="1" si="8"/>
        <v>0.12998112023577124</v>
      </c>
      <c r="BR7" s="17">
        <f t="shared" ca="1" si="8"/>
        <v>1.6466909417479539E-2</v>
      </c>
      <c r="BS7" s="17">
        <f t="shared" ca="1" si="9"/>
        <v>5.7264063163436171E-2</v>
      </c>
      <c r="BT7" s="17">
        <f t="shared" ca="1" si="9"/>
        <v>5.1836876543214658E-2</v>
      </c>
      <c r="BU7" s="17">
        <f t="shared" ca="1" si="9"/>
        <v>2.3027610204939399E-2</v>
      </c>
      <c r="BV7" s="17">
        <f t="shared" ca="1" si="9"/>
        <v>-4.674547756833905E-2</v>
      </c>
      <c r="BW7" s="17">
        <f t="shared" ca="1" si="9"/>
        <v>4.788669416120056E-2</v>
      </c>
      <c r="BX7" s="17">
        <f t="shared" ca="1" si="9"/>
        <v>3.4263963156895741E-2</v>
      </c>
      <c r="BY7" s="17">
        <f t="shared" ca="1" si="9"/>
        <v>-0.16315799080840088</v>
      </c>
      <c r="BZ7" s="17">
        <f t="shared" ca="1" si="9"/>
        <v>-0.22310776076743871</v>
      </c>
      <c r="CA7" s="17">
        <f t="shared" ca="1" si="9"/>
        <v>-0.18594521256967056</v>
      </c>
      <c r="CB7" s="17">
        <f t="shared" ca="1" si="9"/>
        <v>-0.16179801100664187</v>
      </c>
      <c r="CC7" s="17">
        <f t="shared" ca="1" si="9"/>
        <v>-0.26809228659782602</v>
      </c>
      <c r="CD7" s="17">
        <f t="shared" ca="1" si="9"/>
        <v>-0.27761519426418807</v>
      </c>
      <c r="CE7" s="17">
        <f t="shared" ca="1" si="9"/>
        <v>-0.34244919700144005</v>
      </c>
      <c r="CF7" s="17">
        <f t="shared" ca="1" si="9"/>
        <v>-0.34070256513212488</v>
      </c>
      <c r="CG7" s="17">
        <f t="shared" ca="1" si="9"/>
        <v>-0.36965751391344004</v>
      </c>
      <c r="CH7" s="17">
        <f t="shared" ca="1" si="9"/>
        <v>-0.50622171736630273</v>
      </c>
      <c r="CI7" s="17">
        <f t="shared" ca="1" si="10"/>
        <v>-0.29493749820785575</v>
      </c>
      <c r="CJ7" s="17">
        <f t="shared" ca="1" si="10"/>
        <v>-0.24746219858893773</v>
      </c>
      <c r="CK7" s="17">
        <f t="shared" ca="1" si="10"/>
        <v>-0.20138695258278166</v>
      </c>
      <c r="CL7" s="17">
        <f t="shared" ca="1" si="10"/>
        <v>-0.1818569883238115</v>
      </c>
      <c r="CM7" s="17">
        <f t="shared" ca="1" si="10"/>
        <v>-0.21966170085840614</v>
      </c>
      <c r="CN7" s="17">
        <f t="shared" ca="1" si="10"/>
        <v>-0.12546664185503209</v>
      </c>
      <c r="CO7" s="17">
        <f t="shared" ca="1" si="10"/>
        <v>-0.12278939174699494</v>
      </c>
      <c r="CP7" s="17">
        <f t="shared" ca="1" si="10"/>
        <v>-0.14800913751840111</v>
      </c>
      <c r="CQ7" s="17">
        <f t="shared" ca="1" si="10"/>
        <v>-7.3189940590825453E-2</v>
      </c>
      <c r="CR7" s="17">
        <f t="shared" ca="1" si="10"/>
        <v>7.5138138917622332E-2</v>
      </c>
      <c r="CS7" s="17">
        <f t="shared" ca="1" si="10"/>
        <v>2.6800955842666535E-2</v>
      </c>
      <c r="CT7" s="17">
        <f t="shared" ca="1" si="10"/>
        <v>7.4202495509419597E-2</v>
      </c>
      <c r="CU7" s="17">
        <f t="shared" ca="1" si="10"/>
        <v>3.3043693667281E-2</v>
      </c>
      <c r="CV7" s="17">
        <f t="shared" ca="1" si="10"/>
        <v>0.26129991611858799</v>
      </c>
      <c r="CW7" s="17">
        <f t="shared" ca="1" si="10"/>
        <v>0.35165793510269105</v>
      </c>
      <c r="CX7" s="17">
        <f t="shared" ca="1" si="10"/>
        <v>0.43216028498111692</v>
      </c>
      <c r="CY7" s="17">
        <f t="shared" ca="1" si="11"/>
        <v>0.35417574848695077</v>
      </c>
      <c r="CZ7" s="17">
        <f t="shared" ca="1" si="11"/>
        <v>0.29983219683908274</v>
      </c>
      <c r="DA7" s="17">
        <f t="shared" ca="1" si="11"/>
        <v>0.25065759874928667</v>
      </c>
    </row>
    <row r="8" spans="1:105">
      <c r="D8">
        <v>3</v>
      </c>
      <c r="E8">
        <v>0</v>
      </c>
      <c r="F8" s="17">
        <f t="shared" ca="1" si="12"/>
        <v>-0.1038531923583723</v>
      </c>
      <c r="G8" s="17">
        <f t="shared" ca="1" si="12"/>
        <v>1.9261393153381379E-3</v>
      </c>
      <c r="H8" s="17">
        <f t="shared" ca="1" si="12"/>
        <v>0.15252796639191224</v>
      </c>
      <c r="I8" s="17">
        <f t="shared" ca="1" si="12"/>
        <v>3.8937091113415784E-2</v>
      </c>
      <c r="J8" s="17">
        <f t="shared" ca="1" si="12"/>
        <v>-8.9671194173956345E-3</v>
      </c>
      <c r="K8" s="17">
        <f t="shared" ca="1" si="12"/>
        <v>8.4325165205666769E-2</v>
      </c>
      <c r="L8" s="17">
        <f t="shared" ca="1" si="12"/>
        <v>0.1358595645978308</v>
      </c>
      <c r="M8" s="17">
        <f t="shared" ca="1" si="12"/>
        <v>0.2151446773331504</v>
      </c>
      <c r="N8" s="17">
        <f t="shared" ca="1" si="12"/>
        <v>0.43133006018457026</v>
      </c>
      <c r="O8" s="17">
        <f t="shared" ca="1" si="12"/>
        <v>0.35194160078478653</v>
      </c>
      <c r="P8" s="17">
        <f t="shared" ca="1" si="12"/>
        <v>0.34649869318283227</v>
      </c>
      <c r="Q8" s="17">
        <f t="shared" ca="1" si="12"/>
        <v>0.3391158238999113</v>
      </c>
      <c r="R8" s="17">
        <f t="shared" ca="1" si="12"/>
        <v>0.30180202228501263</v>
      </c>
      <c r="S8" s="17">
        <f t="shared" ca="1" si="12"/>
        <v>0.5004366135400562</v>
      </c>
      <c r="T8" s="17">
        <f t="shared" ca="1" si="12"/>
        <v>0.434210613157265</v>
      </c>
      <c r="U8" s="17">
        <f t="shared" ca="1" si="12"/>
        <v>0.57160682007052588</v>
      </c>
      <c r="V8" s="17">
        <f t="shared" ca="1" si="5"/>
        <v>0.47089830115679421</v>
      </c>
      <c r="W8" s="17">
        <f t="shared" ca="1" si="6"/>
        <v>0.32315391803238547</v>
      </c>
      <c r="X8" s="17">
        <f t="shared" ca="1" si="6"/>
        <v>0.10895699983214646</v>
      </c>
      <c r="Y8" s="17">
        <f t="shared" ca="1" si="6"/>
        <v>-3.8240622534457452E-2</v>
      </c>
      <c r="Z8" s="17">
        <f t="shared" ca="1" si="6"/>
        <v>-0.10720609687306365</v>
      </c>
      <c r="AA8" s="17">
        <f t="shared" ca="1" si="6"/>
        <v>-0.11793522897094197</v>
      </c>
      <c r="AB8" s="17">
        <f t="shared" ca="1" si="6"/>
        <v>-0.21369066269608047</v>
      </c>
      <c r="AC8" s="17">
        <f t="shared" ca="1" si="6"/>
        <v>9.3945055874629368E-3</v>
      </c>
      <c r="AD8" s="17">
        <f t="shared" ca="1" si="6"/>
        <v>-0.1096624986438651</v>
      </c>
      <c r="AE8" s="17">
        <f t="shared" ca="1" si="6"/>
        <v>-0.17416330610899708</v>
      </c>
      <c r="AF8" s="17">
        <f t="shared" ca="1" si="6"/>
        <v>-0.17006046654801085</v>
      </c>
      <c r="AG8" s="17">
        <f t="shared" ca="1" si="6"/>
        <v>-0.19782299904194306</v>
      </c>
      <c r="AH8" s="17">
        <f t="shared" ca="1" si="6"/>
        <v>-0.17614642806183925</v>
      </c>
      <c r="AI8" s="17">
        <f t="shared" ca="1" si="6"/>
        <v>-0.25848712249486294</v>
      </c>
      <c r="AJ8" s="17">
        <f t="shared" ca="1" si="6"/>
        <v>-0.26367101269332299</v>
      </c>
      <c r="AK8" s="17">
        <f t="shared" ca="1" si="6"/>
        <v>-0.28590411382049646</v>
      </c>
      <c r="AL8" s="17">
        <f t="shared" ca="1" si="6"/>
        <v>-0.28609615138606431</v>
      </c>
      <c r="AM8" s="17">
        <f t="shared" ca="1" si="7"/>
        <v>-0.19465622611666672</v>
      </c>
      <c r="AN8" s="17">
        <f t="shared" ca="1" si="7"/>
        <v>-0.11622253242596697</v>
      </c>
      <c r="AO8" s="17">
        <f t="shared" ca="1" si="7"/>
        <v>-3.9094609603520999E-2</v>
      </c>
      <c r="AP8" s="17">
        <f t="shared" ca="1" si="7"/>
        <v>-7.9297712039524876E-2</v>
      </c>
      <c r="AQ8" s="17">
        <f t="shared" ca="1" si="7"/>
        <v>-0.19024067735944755</v>
      </c>
      <c r="AR8" s="17">
        <f t="shared" ca="1" si="7"/>
        <v>-9.5009309289491542E-2</v>
      </c>
      <c r="AS8" s="17">
        <f t="shared" ca="1" si="7"/>
        <v>-0.17505351873376079</v>
      </c>
      <c r="AT8" s="17">
        <f t="shared" ca="1" si="7"/>
        <v>-0.15069103605236298</v>
      </c>
      <c r="AU8" s="17">
        <f t="shared" ca="1" si="7"/>
        <v>-9.9652967584131974E-2</v>
      </c>
      <c r="AV8" s="17">
        <f t="shared" ca="1" si="7"/>
        <v>-6.3684398344384621E-2</v>
      </c>
      <c r="AW8" s="17">
        <f t="shared" ca="1" si="7"/>
        <v>-9.8317407607455554E-2</v>
      </c>
      <c r="AX8" s="17">
        <f t="shared" ca="1" si="7"/>
        <v>2.0583449303822055E-2</v>
      </c>
      <c r="AY8" s="17">
        <f t="shared" ca="1" si="7"/>
        <v>-4.2278624609227128E-2</v>
      </c>
      <c r="AZ8" s="17">
        <f t="shared" ca="1" si="7"/>
        <v>-2.8426441194168442E-2</v>
      </c>
      <c r="BA8" s="17">
        <f t="shared" ca="1" si="7"/>
        <v>-1.0154443024923469E-2</v>
      </c>
      <c r="BB8" s="17">
        <f t="shared" ca="1" si="7"/>
        <v>-2.4620880446373707E-2</v>
      </c>
      <c r="BC8" s="17">
        <f t="shared" ca="1" si="8"/>
        <v>1.9691375835740869E-2</v>
      </c>
      <c r="BD8" s="17">
        <f t="shared" ca="1" si="8"/>
        <v>1.1125052431918378E-2</v>
      </c>
      <c r="BE8" s="17">
        <f t="shared" ca="1" si="8"/>
        <v>2.7773252897904763E-2</v>
      </c>
      <c r="BF8" s="17">
        <f t="shared" ca="1" si="8"/>
        <v>9.2929285700745573E-2</v>
      </c>
      <c r="BG8" s="17">
        <f t="shared" ca="1" si="8"/>
        <v>6.3667010195411156E-2</v>
      </c>
      <c r="BH8" s="17">
        <f t="shared" ca="1" si="8"/>
        <v>0.16463950864136584</v>
      </c>
      <c r="BI8" s="17">
        <f t="shared" ca="1" si="8"/>
        <v>0.2063298318683798</v>
      </c>
      <c r="BJ8" s="17">
        <f t="shared" ca="1" si="8"/>
        <v>0.19754077031878417</v>
      </c>
      <c r="BK8" s="17">
        <f t="shared" ca="1" si="8"/>
        <v>0.26004043527253784</v>
      </c>
      <c r="BL8" s="17">
        <f t="shared" ca="1" si="8"/>
        <v>0.13500046597600721</v>
      </c>
      <c r="BM8" s="17">
        <f t="shared" ca="1" si="8"/>
        <v>0.17193888511955738</v>
      </c>
      <c r="BN8" s="17">
        <f t="shared" ca="1" si="8"/>
        <v>4.6357554363075371E-2</v>
      </c>
      <c r="BO8" s="17">
        <f t="shared" ca="1" si="8"/>
        <v>8.6071192161805671E-2</v>
      </c>
      <c r="BP8" s="17">
        <f t="shared" ca="1" si="8"/>
        <v>0.11265367958091299</v>
      </c>
      <c r="BQ8" s="17">
        <f t="shared" ca="1" si="8"/>
        <v>0.14100644217394365</v>
      </c>
      <c r="BR8" s="17">
        <f t="shared" ca="1" si="8"/>
        <v>8.4216407120395909E-2</v>
      </c>
      <c r="BS8" s="17">
        <f t="shared" ca="1" si="9"/>
        <v>0.10265118851620149</v>
      </c>
      <c r="BT8" s="17">
        <f t="shared" ca="1" si="9"/>
        <v>6.1758294547542232E-2</v>
      </c>
      <c r="BU8" s="17">
        <f t="shared" ca="1" si="9"/>
        <v>6.6411689791931655E-2</v>
      </c>
      <c r="BV8" s="17">
        <f t="shared" ca="1" si="9"/>
        <v>5.7977316857411573E-2</v>
      </c>
      <c r="BW8" s="17">
        <f t="shared" ca="1" si="9"/>
        <v>-3.2220657359546059E-2</v>
      </c>
      <c r="BX8" s="17">
        <f t="shared" ca="1" si="9"/>
        <v>-9.9986554494971736E-2</v>
      </c>
      <c r="BY8" s="17">
        <f t="shared" ca="1" si="9"/>
        <v>-2.7419287949261115E-2</v>
      </c>
      <c r="BZ8" s="17">
        <f t="shared" ca="1" si="9"/>
        <v>5.0014289960909453E-2</v>
      </c>
      <c r="CA8" s="17">
        <f t="shared" ca="1" si="9"/>
        <v>5.6895336544247152E-2</v>
      </c>
      <c r="CB8" s="17">
        <f t="shared" ca="1" si="9"/>
        <v>4.2899197846069451E-2</v>
      </c>
      <c r="CC8" s="17">
        <f t="shared" ca="1" si="9"/>
        <v>0.10841335781683505</v>
      </c>
      <c r="CD8" s="17">
        <f t="shared" ca="1" si="9"/>
        <v>-0.11568248061329124</v>
      </c>
      <c r="CE8" s="17">
        <f t="shared" ca="1" si="9"/>
        <v>-0.20914539393152098</v>
      </c>
      <c r="CF8" s="17">
        <f t="shared" ca="1" si="9"/>
        <v>-0.42472094934072357</v>
      </c>
      <c r="CG8" s="17">
        <f t="shared" ca="1" si="9"/>
        <v>-0.37683233827037294</v>
      </c>
      <c r="CH8" s="17">
        <f t="shared" ca="1" si="9"/>
        <v>-0.2091114478904027</v>
      </c>
      <c r="CI8" s="17">
        <f t="shared" ca="1" si="10"/>
        <v>-2.9218592236711027E-2</v>
      </c>
      <c r="CJ8" s="17">
        <f t="shared" ca="1" si="10"/>
        <v>1.2409957665265536E-2</v>
      </c>
      <c r="CK8" s="17">
        <f t="shared" ca="1" si="10"/>
        <v>7.2025715398886359E-2</v>
      </c>
      <c r="CL8" s="17">
        <f t="shared" ca="1" si="10"/>
        <v>0.18561354238494115</v>
      </c>
      <c r="CM8" s="17">
        <f t="shared" ca="1" si="10"/>
        <v>0.24442366496149195</v>
      </c>
      <c r="CN8" s="17">
        <f t="shared" ca="1" si="10"/>
        <v>0.29902672591097657</v>
      </c>
      <c r="CO8" s="17">
        <f t="shared" ca="1" si="10"/>
        <v>0.36839502522683482</v>
      </c>
      <c r="CP8" s="17">
        <f t="shared" ca="1" si="10"/>
        <v>0.2463753720681198</v>
      </c>
      <c r="CQ8" s="17">
        <f t="shared" ca="1" si="10"/>
        <v>0.42112184646292805</v>
      </c>
      <c r="CR8" s="17">
        <f t="shared" ca="1" si="10"/>
        <v>0.33992032842786069</v>
      </c>
      <c r="CS8" s="17">
        <f t="shared" ca="1" si="10"/>
        <v>0.28340260542355011</v>
      </c>
      <c r="CT8" s="17">
        <f t="shared" ca="1" si="10"/>
        <v>0.40926374074083227</v>
      </c>
      <c r="CU8" s="17">
        <f t="shared" ca="1" si="10"/>
        <v>0.3594496748523629</v>
      </c>
      <c r="CV8" s="17">
        <f t="shared" ca="1" si="10"/>
        <v>0.27099536875209462</v>
      </c>
      <c r="CW8" s="17">
        <f t="shared" ca="1" si="10"/>
        <v>0.41083521266365025</v>
      </c>
      <c r="CX8" s="17">
        <f t="shared" ca="1" si="10"/>
        <v>0.33084423658195783</v>
      </c>
      <c r="CY8" s="17">
        <f t="shared" ca="1" si="11"/>
        <v>0.34669166711387434</v>
      </c>
      <c r="CZ8" s="17">
        <f t="shared" ca="1" si="11"/>
        <v>0.38571583757293781</v>
      </c>
      <c r="DA8" s="17">
        <f t="shared" ca="1" si="11"/>
        <v>0.28897281331333791</v>
      </c>
    </row>
    <row r="9" spans="1:105">
      <c r="D9">
        <v>4</v>
      </c>
      <c r="E9">
        <v>0</v>
      </c>
      <c r="F9" s="17">
        <f t="shared" ca="1" si="12"/>
        <v>-7.9720667301436149E-2</v>
      </c>
      <c r="G9" s="17">
        <f t="shared" ca="1" si="12"/>
        <v>3.8653243799754211E-2</v>
      </c>
      <c r="H9" s="17">
        <f t="shared" ca="1" si="12"/>
        <v>3.2557503884202615E-2</v>
      </c>
      <c r="I9" s="17">
        <f t="shared" ca="1" si="12"/>
        <v>5.57404257973639E-2</v>
      </c>
      <c r="J9" s="17">
        <f t="shared" ca="1" si="12"/>
        <v>0.13093447743346659</v>
      </c>
      <c r="K9" s="17">
        <f t="shared" ca="1" si="12"/>
        <v>0.11684965786961575</v>
      </c>
      <c r="L9" s="17">
        <f t="shared" ca="1" si="12"/>
        <v>6.6315184249156556E-2</v>
      </c>
      <c r="M9" s="17">
        <f t="shared" ca="1" si="12"/>
        <v>-6.9417339263621425E-2</v>
      </c>
      <c r="N9" s="17">
        <f t="shared" ca="1" si="12"/>
        <v>-6.9642203318965173E-3</v>
      </c>
      <c r="O9" s="17">
        <f t="shared" ca="1" si="12"/>
        <v>-2.2901351053815602E-2</v>
      </c>
      <c r="P9" s="17">
        <f t="shared" ca="1" si="12"/>
        <v>6.7285341442973046E-2</v>
      </c>
      <c r="Q9" s="17">
        <f t="shared" ca="1" si="12"/>
        <v>0.1637103299121731</v>
      </c>
      <c r="R9" s="17">
        <f t="shared" ca="1" si="12"/>
        <v>-8.4829805444749939E-2</v>
      </c>
      <c r="S9" s="17">
        <f t="shared" ca="1" si="12"/>
        <v>-0.22161349439343628</v>
      </c>
      <c r="T9" s="17">
        <f t="shared" ca="1" si="12"/>
        <v>-0.35912784677410076</v>
      </c>
      <c r="U9" s="17">
        <f t="shared" ca="1" si="12"/>
        <v>-0.49878464165933678</v>
      </c>
      <c r="V9" s="17">
        <f t="shared" ca="1" si="5"/>
        <v>-0.53020314661892076</v>
      </c>
      <c r="W9" s="17">
        <f t="shared" ca="1" si="6"/>
        <v>-0.58347703112796778</v>
      </c>
      <c r="X9" s="17">
        <f t="shared" ca="1" si="6"/>
        <v>-0.39087520599751657</v>
      </c>
      <c r="Y9" s="17">
        <f t="shared" ca="1" si="6"/>
        <v>-0.3059940593126142</v>
      </c>
      <c r="Z9" s="17">
        <f t="shared" ca="1" si="6"/>
        <v>-0.30011646930275226</v>
      </c>
      <c r="AA9" s="17">
        <f t="shared" ca="1" si="6"/>
        <v>-0.2664884984449753</v>
      </c>
      <c r="AB9" s="17">
        <f t="shared" ca="1" si="6"/>
        <v>-0.36613901414953459</v>
      </c>
      <c r="AC9" s="17">
        <f t="shared" ca="1" si="6"/>
        <v>-0.35293213080910618</v>
      </c>
      <c r="AD9" s="17">
        <f t="shared" ca="1" si="6"/>
        <v>-0.4012197313897462</v>
      </c>
      <c r="AE9" s="17">
        <f t="shared" ca="1" si="6"/>
        <v>-0.47166900917823207</v>
      </c>
      <c r="AF9" s="17">
        <f t="shared" ca="1" si="6"/>
        <v>-0.36441226182688924</v>
      </c>
      <c r="AG9" s="17">
        <f t="shared" ca="1" si="6"/>
        <v>-0.32563630923724574</v>
      </c>
      <c r="AH9" s="17">
        <f t="shared" ca="1" si="6"/>
        <v>-0.34882640575772494</v>
      </c>
      <c r="AI9" s="17">
        <f t="shared" ca="1" si="6"/>
        <v>-0.3546356565274561</v>
      </c>
      <c r="AJ9" s="17">
        <f t="shared" ca="1" si="6"/>
        <v>-0.43162998216283854</v>
      </c>
      <c r="AK9" s="17">
        <f t="shared" ca="1" si="6"/>
        <v>-0.45282257594558983</v>
      </c>
      <c r="AL9" s="17">
        <f t="shared" ca="1" si="6"/>
        <v>-0.32936625156226262</v>
      </c>
      <c r="AM9" s="17">
        <f t="shared" ca="1" si="7"/>
        <v>-0.36040836983803237</v>
      </c>
      <c r="AN9" s="17">
        <f t="shared" ca="1" si="7"/>
        <v>-0.35696264209323431</v>
      </c>
      <c r="AO9" s="17">
        <f t="shared" ca="1" si="7"/>
        <v>-0.39980672922395449</v>
      </c>
      <c r="AP9" s="17">
        <f t="shared" ca="1" si="7"/>
        <v>-0.46342817547801929</v>
      </c>
      <c r="AQ9" s="17">
        <f t="shared" ca="1" si="7"/>
        <v>-0.40368186668653377</v>
      </c>
      <c r="AR9" s="17">
        <f t="shared" ca="1" si="7"/>
        <v>-0.54498306781822869</v>
      </c>
      <c r="AS9" s="17">
        <f t="shared" ca="1" si="7"/>
        <v>-0.63651181678552959</v>
      </c>
      <c r="AT9" s="17">
        <f t="shared" ca="1" si="7"/>
        <v>-0.6099769642422127</v>
      </c>
      <c r="AU9" s="17">
        <f t="shared" ca="1" si="7"/>
        <v>-0.63219566800957694</v>
      </c>
      <c r="AV9" s="17">
        <f t="shared" ca="1" si="7"/>
        <v>-0.60961091141711188</v>
      </c>
      <c r="AW9" s="17">
        <f t="shared" ca="1" si="7"/>
        <v>-0.73312273753913704</v>
      </c>
      <c r="AX9" s="17">
        <f t="shared" ca="1" si="7"/>
        <v>-0.6005980173650256</v>
      </c>
      <c r="AY9" s="17">
        <f t="shared" ca="1" si="7"/>
        <v>-0.61411921533178371</v>
      </c>
      <c r="AZ9" s="17">
        <f t="shared" ca="1" si="7"/>
        <v>-0.61002784447950331</v>
      </c>
      <c r="BA9" s="17">
        <f t="shared" ca="1" si="7"/>
        <v>-0.75761670755155319</v>
      </c>
      <c r="BB9" s="17">
        <f t="shared" ca="1" si="7"/>
        <v>-0.83602077440843026</v>
      </c>
      <c r="BC9" s="17">
        <f t="shared" ca="1" si="8"/>
        <v>-0.85728956950328417</v>
      </c>
      <c r="BD9" s="17">
        <f t="shared" ca="1" si="8"/>
        <v>-0.89508780417408662</v>
      </c>
      <c r="BE9" s="17">
        <f t="shared" ca="1" si="8"/>
        <v>-0.87394383326097436</v>
      </c>
      <c r="BF9" s="17">
        <f t="shared" ca="1" si="8"/>
        <v>-0.91942515687899229</v>
      </c>
      <c r="BG9" s="17">
        <f t="shared" ca="1" si="8"/>
        <v>-0.94632696795764149</v>
      </c>
      <c r="BH9" s="17">
        <f t="shared" ca="1" si="8"/>
        <v>-0.84195136523626624</v>
      </c>
      <c r="BI9" s="17">
        <f t="shared" ca="1" si="8"/>
        <v>-0.71822843059036767</v>
      </c>
      <c r="BJ9" s="17">
        <f t="shared" ca="1" si="8"/>
        <v>-0.62970883782208098</v>
      </c>
      <c r="BK9" s="17">
        <f t="shared" ca="1" si="8"/>
        <v>-0.64690093826156692</v>
      </c>
      <c r="BL9" s="17">
        <f t="shared" ca="1" si="8"/>
        <v>-0.78230908333143678</v>
      </c>
      <c r="BM9" s="17">
        <f t="shared" ca="1" si="8"/>
        <v>-0.76114838119608719</v>
      </c>
      <c r="BN9" s="17">
        <f t="shared" ca="1" si="8"/>
        <v>-0.73099194925707023</v>
      </c>
      <c r="BO9" s="17">
        <f t="shared" ca="1" si="8"/>
        <v>-0.74054013941876839</v>
      </c>
      <c r="BP9" s="17">
        <f t="shared" ca="1" si="8"/>
        <v>-0.65443772103177256</v>
      </c>
      <c r="BQ9" s="17">
        <f t="shared" ca="1" si="8"/>
        <v>-0.52741948993192811</v>
      </c>
      <c r="BR9" s="17">
        <f t="shared" ca="1" si="8"/>
        <v>-0.4157151861269669</v>
      </c>
      <c r="BS9" s="17">
        <f t="shared" ca="1" si="9"/>
        <v>-0.40694413682409719</v>
      </c>
      <c r="BT9" s="17">
        <f t="shared" ca="1" si="9"/>
        <v>-0.36362212266016913</v>
      </c>
      <c r="BU9" s="17">
        <f t="shared" ca="1" si="9"/>
        <v>-0.39372501518161873</v>
      </c>
      <c r="BV9" s="17">
        <f t="shared" ca="1" si="9"/>
        <v>-0.48675298467779221</v>
      </c>
      <c r="BW9" s="17">
        <f t="shared" ca="1" si="9"/>
        <v>-0.64610750576996245</v>
      </c>
      <c r="BX9" s="17">
        <f t="shared" ca="1" si="9"/>
        <v>-0.67097109262584043</v>
      </c>
      <c r="BY9" s="17">
        <f t="shared" ca="1" si="9"/>
        <v>-0.67356952342745968</v>
      </c>
      <c r="BZ9" s="17">
        <f t="shared" ca="1" si="9"/>
        <v>-0.87669199946098164</v>
      </c>
      <c r="CA9" s="17">
        <f t="shared" ca="1" si="9"/>
        <v>-0.76040365148983602</v>
      </c>
      <c r="CB9" s="17">
        <f t="shared" ca="1" si="9"/>
        <v>-0.62410340603191561</v>
      </c>
      <c r="CC9" s="17">
        <f t="shared" ca="1" si="9"/>
        <v>-0.55573341594807457</v>
      </c>
      <c r="CD9" s="17">
        <f t="shared" ca="1" si="9"/>
        <v>-0.39678581641001731</v>
      </c>
      <c r="CE9" s="17">
        <f t="shared" ca="1" si="9"/>
        <v>-0.47165704585904045</v>
      </c>
      <c r="CF9" s="17">
        <f t="shared" ca="1" si="9"/>
        <v>-0.62453342040876714</v>
      </c>
      <c r="CG9" s="17">
        <f t="shared" ca="1" si="9"/>
        <v>-0.51883430215628279</v>
      </c>
      <c r="CH9" s="17">
        <f t="shared" ca="1" si="9"/>
        <v>-0.38711557663553497</v>
      </c>
      <c r="CI9" s="17">
        <f t="shared" ca="1" si="10"/>
        <v>-0.13286361225889781</v>
      </c>
      <c r="CJ9" s="17">
        <f t="shared" ca="1" si="10"/>
        <v>-0.11154863253562095</v>
      </c>
      <c r="CK9" s="17">
        <f t="shared" ca="1" si="10"/>
        <v>-6.1535681838647063E-2</v>
      </c>
      <c r="CL9" s="17">
        <f t="shared" ca="1" si="10"/>
        <v>-5.5999774114761321E-2</v>
      </c>
      <c r="CM9" s="17">
        <f t="shared" ca="1" si="10"/>
        <v>-4.9525369876940575E-2</v>
      </c>
      <c r="CN9" s="17">
        <f t="shared" ca="1" si="10"/>
        <v>0.15086624420527461</v>
      </c>
      <c r="CO9" s="17">
        <f t="shared" ca="1" si="10"/>
        <v>0.18235805646460074</v>
      </c>
      <c r="CP9" s="17">
        <f t="shared" ca="1" si="10"/>
        <v>0.22380018859995152</v>
      </c>
      <c r="CQ9" s="17">
        <f t="shared" ca="1" si="10"/>
        <v>0.24389457009464446</v>
      </c>
      <c r="CR9" s="17">
        <f t="shared" ca="1" si="10"/>
        <v>4.7451922534664626E-2</v>
      </c>
      <c r="CS9" s="17">
        <f t="shared" ca="1" si="10"/>
        <v>-7.1152966991682332E-2</v>
      </c>
      <c r="CT9" s="17">
        <f t="shared" ca="1" si="10"/>
        <v>2.6156544891042188E-2</v>
      </c>
      <c r="CU9" s="17">
        <f t="shared" ca="1" si="10"/>
        <v>8.2524255806213587E-2</v>
      </c>
      <c r="CV9" s="17">
        <f t="shared" ca="1" si="10"/>
        <v>0.14014314579678722</v>
      </c>
      <c r="CW9" s="17">
        <f t="shared" ca="1" si="10"/>
        <v>0.28439447102597382</v>
      </c>
      <c r="CX9" s="17">
        <f t="shared" ca="1" si="10"/>
        <v>0.37461487247307385</v>
      </c>
      <c r="CY9" s="17">
        <f t="shared" ca="1" si="11"/>
        <v>0.20844075045340424</v>
      </c>
      <c r="CZ9" s="17">
        <f t="shared" ca="1" si="11"/>
        <v>0.23719570035519083</v>
      </c>
      <c r="DA9" s="17">
        <f t="shared" ca="1" si="11"/>
        <v>0.29672040622349105</v>
      </c>
    </row>
    <row r="10" spans="1:105">
      <c r="D10">
        <v>5</v>
      </c>
      <c r="E10">
        <v>0</v>
      </c>
      <c r="F10" s="17">
        <f t="shared" ca="1" si="12"/>
        <v>-5.4608577475720746E-2</v>
      </c>
      <c r="G10" s="17">
        <f t="shared" ca="1" si="12"/>
        <v>-0.14690757769357182</v>
      </c>
      <c r="H10" s="17">
        <f t="shared" ca="1" si="12"/>
        <v>-0.22970584629742877</v>
      </c>
      <c r="I10" s="17">
        <f t="shared" ca="1" si="12"/>
        <v>-0.36921644109339269</v>
      </c>
      <c r="J10" s="17">
        <f t="shared" ca="1" si="12"/>
        <v>-0.4337282088341704</v>
      </c>
      <c r="K10" s="17">
        <f t="shared" ca="1" si="12"/>
        <v>-0.4456060204787306</v>
      </c>
      <c r="L10" s="17">
        <f t="shared" ca="1" si="12"/>
        <v>-0.34804160117871358</v>
      </c>
      <c r="M10" s="17">
        <f t="shared" ca="1" si="12"/>
        <v>-0.34166689444178727</v>
      </c>
      <c r="N10" s="17">
        <f t="shared" ca="1" si="12"/>
        <v>-0.33715295695048214</v>
      </c>
      <c r="O10" s="17">
        <f t="shared" ca="1" si="12"/>
        <v>-0.3343022919410592</v>
      </c>
      <c r="P10" s="17">
        <f t="shared" ca="1" si="12"/>
        <v>-0.29163390268557166</v>
      </c>
      <c r="Q10" s="17">
        <f t="shared" ca="1" si="12"/>
        <v>-0.26374268328449196</v>
      </c>
      <c r="R10" s="17">
        <f t="shared" ca="1" si="12"/>
        <v>-0.25555054780356279</v>
      </c>
      <c r="S10" s="17">
        <f t="shared" ca="1" si="12"/>
        <v>-0.36395096283800477</v>
      </c>
      <c r="T10" s="17">
        <f t="shared" ca="1" si="12"/>
        <v>-0.38158784226725051</v>
      </c>
      <c r="U10" s="17">
        <f t="shared" ca="1" si="12"/>
        <v>-0.45975737375342307</v>
      </c>
      <c r="V10" s="17">
        <f t="shared" ca="1" si="5"/>
        <v>-0.51556541170984516</v>
      </c>
      <c r="W10" s="17">
        <f t="shared" ca="1" si="6"/>
        <v>-0.50836211243148233</v>
      </c>
      <c r="X10" s="17">
        <f t="shared" ca="1" si="6"/>
        <v>-0.43999012841306456</v>
      </c>
      <c r="Y10" s="17">
        <f t="shared" ca="1" si="6"/>
        <v>-0.32415551305615564</v>
      </c>
      <c r="Z10" s="17">
        <f t="shared" ca="1" si="6"/>
        <v>-0.17268270563022892</v>
      </c>
      <c r="AA10" s="17">
        <f t="shared" ca="1" si="6"/>
        <v>-0.1661017400320044</v>
      </c>
      <c r="AB10" s="17">
        <f t="shared" ca="1" si="6"/>
        <v>-0.25862305894046028</v>
      </c>
      <c r="AC10" s="17">
        <f t="shared" ca="1" si="6"/>
        <v>-0.20557686694068064</v>
      </c>
      <c r="AD10" s="17">
        <f t="shared" ca="1" si="6"/>
        <v>-0.24885919721474958</v>
      </c>
      <c r="AE10" s="17">
        <f t="shared" ca="1" si="6"/>
        <v>-0.26492641497048747</v>
      </c>
      <c r="AF10" s="17">
        <f t="shared" ca="1" si="6"/>
        <v>-0.24967547657004019</v>
      </c>
      <c r="AG10" s="17">
        <f t="shared" ca="1" si="6"/>
        <v>-0.20808102567281689</v>
      </c>
      <c r="AH10" s="17">
        <f t="shared" ca="1" si="6"/>
        <v>-0.10844225471561755</v>
      </c>
      <c r="AI10" s="17">
        <f t="shared" ca="1" si="6"/>
        <v>-0.2419580629971452</v>
      </c>
      <c r="AJ10" s="17">
        <f t="shared" ca="1" si="6"/>
        <v>-0.35161494310843833</v>
      </c>
      <c r="AK10" s="17">
        <f t="shared" ca="1" si="6"/>
        <v>-0.19862859156753709</v>
      </c>
      <c r="AL10" s="17">
        <f t="shared" ca="1" si="6"/>
        <v>-0.14521833774267209</v>
      </c>
      <c r="AM10" s="17">
        <f t="shared" ca="1" si="7"/>
        <v>1.6319623626548374E-4</v>
      </c>
      <c r="AN10" s="17">
        <f t="shared" ca="1" si="7"/>
        <v>-1.7684393249280939E-2</v>
      </c>
      <c r="AO10" s="17">
        <f t="shared" ca="1" si="7"/>
        <v>-9.7665094259351479E-2</v>
      </c>
      <c r="AP10" s="17">
        <f t="shared" ca="1" si="7"/>
        <v>-0.14129672377979752</v>
      </c>
      <c r="AQ10" s="17">
        <f t="shared" ca="1" si="7"/>
        <v>-0.27325236954895016</v>
      </c>
      <c r="AR10" s="17">
        <f t="shared" ca="1" si="7"/>
        <v>-0.26448236077567611</v>
      </c>
      <c r="AS10" s="17">
        <f t="shared" ca="1" si="7"/>
        <v>-0.2665113710726888</v>
      </c>
      <c r="AT10" s="17">
        <f t="shared" ca="1" si="7"/>
        <v>-0.30756146537459161</v>
      </c>
      <c r="AU10" s="17">
        <f t="shared" ca="1" si="7"/>
        <v>-0.35605552784701272</v>
      </c>
      <c r="AV10" s="17">
        <f t="shared" ca="1" si="7"/>
        <v>-0.17678257054805255</v>
      </c>
      <c r="AW10" s="17">
        <f t="shared" ca="1" si="7"/>
        <v>-0.18416649312729225</v>
      </c>
      <c r="AX10" s="17">
        <f t="shared" ca="1" si="7"/>
        <v>-0.2972275034746843</v>
      </c>
      <c r="AY10" s="17">
        <f t="shared" ca="1" si="7"/>
        <v>-0.30758121430305096</v>
      </c>
      <c r="AZ10" s="17">
        <f t="shared" ca="1" si="7"/>
        <v>-0.24131468797762851</v>
      </c>
      <c r="BA10" s="17">
        <f t="shared" ca="1" si="7"/>
        <v>-8.2463479541765861E-2</v>
      </c>
      <c r="BB10" s="17">
        <f t="shared" ca="1" si="7"/>
        <v>-7.8574525942720672E-2</v>
      </c>
      <c r="BC10" s="17">
        <f t="shared" ca="1" si="8"/>
        <v>-0.10823601086034834</v>
      </c>
      <c r="BD10" s="17">
        <f t="shared" ca="1" si="8"/>
        <v>-0.11870583627433162</v>
      </c>
      <c r="BE10" s="17">
        <f t="shared" ca="1" si="8"/>
        <v>-0.18790528688363436</v>
      </c>
      <c r="BF10" s="17">
        <f t="shared" ca="1" si="8"/>
        <v>-0.23648011351084727</v>
      </c>
      <c r="BG10" s="17">
        <f t="shared" ca="1" si="8"/>
        <v>-0.21047265640917498</v>
      </c>
      <c r="BH10" s="17">
        <f t="shared" ca="1" si="8"/>
        <v>-0.17937025182804059</v>
      </c>
      <c r="BI10" s="17">
        <f t="shared" ca="1" si="8"/>
        <v>-0.18539499887384817</v>
      </c>
      <c r="BJ10" s="17">
        <f t="shared" ca="1" si="8"/>
        <v>-0.26362564428607865</v>
      </c>
      <c r="BK10" s="17">
        <f t="shared" ca="1" si="8"/>
        <v>-0.24723302428909727</v>
      </c>
      <c r="BL10" s="17">
        <f t="shared" ca="1" si="8"/>
        <v>-0.32299629953738873</v>
      </c>
      <c r="BM10" s="17">
        <f t="shared" ca="1" si="8"/>
        <v>-0.30751583709187275</v>
      </c>
      <c r="BN10" s="17">
        <f t="shared" ca="1" si="8"/>
        <v>-0.3424490385763912</v>
      </c>
      <c r="BO10" s="17">
        <f t="shared" ca="1" si="8"/>
        <v>-0.35058338512905107</v>
      </c>
      <c r="BP10" s="17">
        <f t="shared" ca="1" si="8"/>
        <v>-0.22658859623936242</v>
      </c>
      <c r="BQ10" s="17">
        <f t="shared" ca="1" si="8"/>
        <v>7.991099497799331E-3</v>
      </c>
      <c r="BR10" s="17">
        <f t="shared" ca="1" si="8"/>
        <v>0.14715456205340438</v>
      </c>
      <c r="BS10" s="17">
        <f t="shared" ca="1" si="9"/>
        <v>0.14567080232443164</v>
      </c>
      <c r="BT10" s="17">
        <f t="shared" ca="1" si="9"/>
        <v>7.5559383935116381E-2</v>
      </c>
      <c r="BU10" s="17">
        <f t="shared" ca="1" si="9"/>
        <v>3.3592740674273758E-2</v>
      </c>
      <c r="BV10" s="17">
        <f t="shared" ca="1" si="9"/>
        <v>0.23766886232762974</v>
      </c>
      <c r="BW10" s="17">
        <f t="shared" ca="1" si="9"/>
        <v>0.11442050968293298</v>
      </c>
      <c r="BX10" s="17">
        <f t="shared" ca="1" si="9"/>
        <v>0.14232933740206632</v>
      </c>
      <c r="BY10" s="17">
        <f t="shared" ca="1" si="9"/>
        <v>0.33203303161147635</v>
      </c>
      <c r="BZ10" s="17">
        <f t="shared" ca="1" si="9"/>
        <v>0.20545447020070284</v>
      </c>
      <c r="CA10" s="17">
        <f t="shared" ca="1" si="9"/>
        <v>0.37663957730951403</v>
      </c>
      <c r="CB10" s="17">
        <f t="shared" ca="1" si="9"/>
        <v>0.55267640053407541</v>
      </c>
      <c r="CC10" s="17">
        <f t="shared" ca="1" si="9"/>
        <v>0.4300569435662821</v>
      </c>
      <c r="CD10" s="17">
        <f t="shared" ca="1" si="9"/>
        <v>0.51354445468918819</v>
      </c>
      <c r="CE10" s="17">
        <f t="shared" ca="1" si="9"/>
        <v>0.64759828782556839</v>
      </c>
      <c r="CF10" s="17">
        <f t="shared" ca="1" si="9"/>
        <v>0.49666990543230027</v>
      </c>
      <c r="CG10" s="17">
        <f t="shared" ca="1" si="9"/>
        <v>0.57868215269246825</v>
      </c>
      <c r="CH10" s="17">
        <f t="shared" ca="1" si="9"/>
        <v>0.63339555163339778</v>
      </c>
      <c r="CI10" s="17">
        <f t="shared" ca="1" si="10"/>
        <v>0.68277500091971</v>
      </c>
      <c r="CJ10" s="17">
        <f t="shared" ca="1" si="10"/>
        <v>0.79377388616823008</v>
      </c>
      <c r="CK10" s="17">
        <f t="shared" ca="1" si="10"/>
        <v>0.76745753071454137</v>
      </c>
      <c r="CL10" s="17">
        <f t="shared" ca="1" si="10"/>
        <v>0.91368422365398838</v>
      </c>
      <c r="CM10" s="17">
        <f t="shared" ca="1" si="10"/>
        <v>0.96897680207057091</v>
      </c>
      <c r="CN10" s="17">
        <f t="shared" ca="1" si="10"/>
        <v>0.87247997430934388</v>
      </c>
      <c r="CO10" s="17">
        <f t="shared" ca="1" si="10"/>
        <v>0.75313908711827682</v>
      </c>
      <c r="CP10" s="17">
        <f t="shared" ca="1" si="10"/>
        <v>0.71844598620933331</v>
      </c>
      <c r="CQ10" s="17">
        <f t="shared" ca="1" si="10"/>
        <v>0.66334810133961553</v>
      </c>
      <c r="CR10" s="17">
        <f t="shared" ca="1" si="10"/>
        <v>0.58116689894029039</v>
      </c>
      <c r="CS10" s="17">
        <f t="shared" ca="1" si="10"/>
        <v>0.57410397498618226</v>
      </c>
      <c r="CT10" s="17">
        <f t="shared" ca="1" si="10"/>
        <v>0.42354251422675604</v>
      </c>
      <c r="CU10" s="17">
        <f t="shared" ca="1" si="10"/>
        <v>0.48720360565947995</v>
      </c>
      <c r="CV10" s="17">
        <f t="shared" ca="1" si="10"/>
        <v>0.22308600684720115</v>
      </c>
      <c r="CW10" s="17">
        <f t="shared" ca="1" si="10"/>
        <v>0.33303847930764197</v>
      </c>
      <c r="CX10" s="17">
        <f t="shared" ca="1" si="10"/>
        <v>0.29720771759843001</v>
      </c>
      <c r="CY10" s="17">
        <f t="shared" ca="1" si="11"/>
        <v>0.32405505579166471</v>
      </c>
      <c r="CZ10" s="17">
        <f t="shared" ca="1" si="11"/>
        <v>0.33347740699040607</v>
      </c>
      <c r="DA10" s="17">
        <f t="shared" ca="1" si="11"/>
        <v>0.35463880770694306</v>
      </c>
    </row>
    <row r="11" spans="1:105">
      <c r="D11">
        <v>6</v>
      </c>
      <c r="E11">
        <v>0</v>
      </c>
      <c r="F11" s="17">
        <f t="shared" ca="1" si="12"/>
        <v>-1.041285127992065E-2</v>
      </c>
      <c r="G11" s="17">
        <f t="shared" ca="1" si="12"/>
        <v>-0.19723134309624324</v>
      </c>
      <c r="H11" s="17">
        <f t="shared" ca="1" si="12"/>
        <v>-0.42665983784658879</v>
      </c>
      <c r="I11" s="17">
        <f t="shared" ca="1" si="12"/>
        <v>-0.53618875172014446</v>
      </c>
      <c r="J11" s="17">
        <f t="shared" ca="1" si="12"/>
        <v>-0.60730556592449325</v>
      </c>
      <c r="K11" s="17">
        <f t="shared" ca="1" si="12"/>
        <v>-0.58206822037317973</v>
      </c>
      <c r="L11" s="17">
        <f t="shared" ca="1" si="12"/>
        <v>-0.45951101942402867</v>
      </c>
      <c r="M11" s="17">
        <f t="shared" ca="1" si="12"/>
        <v>-0.4443456741067438</v>
      </c>
      <c r="N11" s="17">
        <f t="shared" ca="1" si="12"/>
        <v>-0.44239982743077866</v>
      </c>
      <c r="O11" s="17">
        <f t="shared" ca="1" si="12"/>
        <v>-0.51835983107798034</v>
      </c>
      <c r="P11" s="17">
        <f t="shared" ca="1" si="12"/>
        <v>-0.51523092403660364</v>
      </c>
      <c r="Q11" s="17">
        <f t="shared" ca="1" si="12"/>
        <v>-0.57554103646909072</v>
      </c>
      <c r="R11" s="17">
        <f t="shared" ca="1" si="12"/>
        <v>-0.29825604991416588</v>
      </c>
      <c r="S11" s="17">
        <f t="shared" ca="1" si="12"/>
        <v>-0.24590690556585101</v>
      </c>
      <c r="T11" s="17">
        <f t="shared" ca="1" si="12"/>
        <v>-8.7105690444189338E-2</v>
      </c>
      <c r="U11" s="17">
        <f t="shared" ca="1" si="12"/>
        <v>-3.3990650085693755E-2</v>
      </c>
      <c r="V11" s="17">
        <f t="shared" ca="1" si="5"/>
        <v>4.9360605469883953E-2</v>
      </c>
      <c r="W11" s="17">
        <f t="shared" ca="1" si="6"/>
        <v>2.3031532880128214E-2</v>
      </c>
      <c r="X11" s="17">
        <f t="shared" ca="1" si="6"/>
        <v>0.20626242551971247</v>
      </c>
      <c r="Y11" s="17">
        <f t="shared" ca="1" si="6"/>
        <v>0.36638207326486227</v>
      </c>
      <c r="Z11" s="17">
        <f t="shared" ca="1" si="6"/>
        <v>0.58054664007579393</v>
      </c>
      <c r="AA11" s="17">
        <f t="shared" ca="1" si="6"/>
        <v>0.52801887894766686</v>
      </c>
      <c r="AB11" s="17">
        <f t="shared" ca="1" si="6"/>
        <v>0.22584134321864685</v>
      </c>
      <c r="AC11" s="17">
        <f t="shared" ca="1" si="6"/>
        <v>0.24895070910487718</v>
      </c>
      <c r="AD11" s="17">
        <f t="shared" ca="1" si="6"/>
        <v>0.1636213222401082</v>
      </c>
      <c r="AE11" s="17">
        <f t="shared" ca="1" si="6"/>
        <v>0.14258446719696358</v>
      </c>
      <c r="AF11" s="17">
        <f t="shared" ca="1" si="6"/>
        <v>0.13458272849973041</v>
      </c>
      <c r="AG11" s="17">
        <f t="shared" ca="1" si="6"/>
        <v>0.16790433121796508</v>
      </c>
      <c r="AH11" s="17">
        <f t="shared" ca="1" si="6"/>
        <v>0.26098962079466786</v>
      </c>
      <c r="AI11" s="17">
        <f t="shared" ca="1" si="6"/>
        <v>0.27784860208587142</v>
      </c>
      <c r="AJ11" s="17">
        <f t="shared" ca="1" si="6"/>
        <v>7.5252852749467553E-2</v>
      </c>
      <c r="AK11" s="17">
        <f t="shared" ca="1" si="6"/>
        <v>-6.7810637762458825E-2</v>
      </c>
      <c r="AL11" s="17">
        <f t="shared" ca="1" si="6"/>
        <v>-0.14819326724311171</v>
      </c>
      <c r="AM11" s="17">
        <f t="shared" ca="1" si="7"/>
        <v>-0.12691527486534532</v>
      </c>
      <c r="AN11" s="17">
        <f t="shared" ca="1" si="7"/>
        <v>-0.16896429761272497</v>
      </c>
      <c r="AO11" s="17">
        <f t="shared" ca="1" si="7"/>
        <v>-0.13406036269906146</v>
      </c>
      <c r="AP11" s="17">
        <f t="shared" ca="1" si="7"/>
        <v>2.0920200408986872E-2</v>
      </c>
      <c r="AQ11" s="17">
        <f t="shared" ca="1" si="7"/>
        <v>-0.10044439477063191</v>
      </c>
      <c r="AR11" s="17">
        <f t="shared" ca="1" si="7"/>
        <v>-0.1224505479358817</v>
      </c>
      <c r="AS11" s="17">
        <f t="shared" ca="1" si="7"/>
        <v>-0.35877727436799955</v>
      </c>
      <c r="AT11" s="17">
        <f t="shared" ca="1" si="7"/>
        <v>-0.54178788264048638</v>
      </c>
      <c r="AU11" s="17">
        <f t="shared" ca="1" si="7"/>
        <v>-0.68467331058641756</v>
      </c>
      <c r="AV11" s="17">
        <f t="shared" ca="1" si="7"/>
        <v>-0.5697127514721736</v>
      </c>
      <c r="AW11" s="17">
        <f t="shared" ca="1" si="7"/>
        <v>-0.48177855272896791</v>
      </c>
      <c r="AX11" s="17">
        <f t="shared" ca="1" si="7"/>
        <v>-0.59670965939020348</v>
      </c>
      <c r="AY11" s="17">
        <f t="shared" ca="1" si="7"/>
        <v>-0.50844054707879793</v>
      </c>
      <c r="AZ11" s="17">
        <f t="shared" ca="1" si="7"/>
        <v>-0.39437074115449</v>
      </c>
      <c r="BA11" s="17">
        <f t="shared" ca="1" si="7"/>
        <v>-0.4826650456301198</v>
      </c>
      <c r="BB11" s="17">
        <f t="shared" ca="1" si="7"/>
        <v>-0.55092224338664375</v>
      </c>
      <c r="BC11" s="17">
        <f t="shared" ca="1" si="8"/>
        <v>-0.59215789518029149</v>
      </c>
      <c r="BD11" s="17">
        <f t="shared" ca="1" si="8"/>
        <v>-0.47041521323652929</v>
      </c>
      <c r="BE11" s="17">
        <f t="shared" ca="1" si="8"/>
        <v>-0.37473257021396256</v>
      </c>
      <c r="BF11" s="17">
        <f t="shared" ca="1" si="8"/>
        <v>-0.38201615544107542</v>
      </c>
      <c r="BG11" s="17">
        <f t="shared" ca="1" si="8"/>
        <v>-0.46533098152683477</v>
      </c>
      <c r="BH11" s="17">
        <f t="shared" ca="1" si="8"/>
        <v>-0.46749412444484151</v>
      </c>
      <c r="BI11" s="17">
        <f t="shared" ca="1" si="8"/>
        <v>-0.54407599598925671</v>
      </c>
      <c r="BJ11" s="17">
        <f t="shared" ca="1" si="8"/>
        <v>-0.6084260036548107</v>
      </c>
      <c r="BK11" s="17">
        <f t="shared" ca="1" si="8"/>
        <v>-0.71797355335053104</v>
      </c>
      <c r="BL11" s="17">
        <f t="shared" ca="1" si="8"/>
        <v>-0.62561958914042171</v>
      </c>
      <c r="BM11" s="17">
        <f t="shared" ca="1" si="8"/>
        <v>-0.66244537788013258</v>
      </c>
      <c r="BN11" s="17">
        <f t="shared" ca="1" si="8"/>
        <v>-0.75978105988818589</v>
      </c>
      <c r="BO11" s="17">
        <f t="shared" ca="1" si="8"/>
        <v>-0.76054672194811823</v>
      </c>
      <c r="BP11" s="17">
        <f t="shared" ca="1" si="8"/>
        <v>-0.83859674732739242</v>
      </c>
      <c r="BQ11" s="17">
        <f t="shared" ca="1" si="8"/>
        <v>-0.78775075912247738</v>
      </c>
      <c r="BR11" s="17">
        <f t="shared" ca="1" si="8"/>
        <v>-0.83767041735719816</v>
      </c>
      <c r="BS11" s="17">
        <f t="shared" ca="1" si="9"/>
        <v>-0.86909571040291</v>
      </c>
      <c r="BT11" s="17">
        <f t="shared" ca="1" si="9"/>
        <v>-0.80724644380600974</v>
      </c>
      <c r="BU11" s="17">
        <f t="shared" ca="1" si="9"/>
        <v>-0.86227164755103392</v>
      </c>
      <c r="BV11" s="17">
        <f t="shared" ca="1" si="9"/>
        <v>-0.92985264205854512</v>
      </c>
      <c r="BW11" s="17">
        <f t="shared" ca="1" si="9"/>
        <v>-1.0041576512474359</v>
      </c>
      <c r="BX11" s="17">
        <f t="shared" ca="1" si="9"/>
        <v>-1.07307525300893</v>
      </c>
      <c r="BY11" s="17">
        <f t="shared" ca="1" si="9"/>
        <v>-1.2041087928268419</v>
      </c>
      <c r="BZ11" s="17">
        <f t="shared" ca="1" si="9"/>
        <v>-1.262785647868057</v>
      </c>
      <c r="CA11" s="17">
        <f t="shared" ca="1" si="9"/>
        <v>-1.0571482617361656</v>
      </c>
      <c r="CB11" s="17">
        <f t="shared" ca="1" si="9"/>
        <v>-1.1876375937391834</v>
      </c>
      <c r="CC11" s="17">
        <f t="shared" ca="1" si="9"/>
        <v>-1.1714943571912197</v>
      </c>
      <c r="CD11" s="17">
        <f t="shared" ca="1" si="9"/>
        <v>-1.3758694071988342</v>
      </c>
      <c r="CE11" s="17">
        <f t="shared" ca="1" si="9"/>
        <v>-1.5130512016285287</v>
      </c>
      <c r="CF11" s="17">
        <f t="shared" ca="1" si="9"/>
        <v>-1.5685868000741705</v>
      </c>
      <c r="CG11" s="17">
        <f t="shared" ca="1" si="9"/>
        <v>-1.5159372904320385</v>
      </c>
      <c r="CH11" s="17">
        <f t="shared" ca="1" si="9"/>
        <v>-1.556808410297124</v>
      </c>
      <c r="CI11" s="17">
        <f t="shared" ca="1" si="10"/>
        <v>-1.4086229780205655</v>
      </c>
      <c r="CJ11" s="17">
        <f t="shared" ca="1" si="10"/>
        <v>-1.3728284404976001</v>
      </c>
      <c r="CK11" s="17">
        <f t="shared" ca="1" si="10"/>
        <v>-1.5682627618272413</v>
      </c>
      <c r="CL11" s="17">
        <f t="shared" ca="1" si="10"/>
        <v>-1.6832066889544475</v>
      </c>
      <c r="CM11" s="17">
        <f t="shared" ca="1" si="10"/>
        <v>-1.661308507528604</v>
      </c>
      <c r="CN11" s="17">
        <f t="shared" ca="1" si="10"/>
        <v>-1.6378523578306958</v>
      </c>
      <c r="CO11" s="17">
        <f t="shared" ca="1" si="10"/>
        <v>-1.6343136595381478</v>
      </c>
      <c r="CP11" s="17">
        <f t="shared" ca="1" si="10"/>
        <v>-1.5450080524545802</v>
      </c>
      <c r="CQ11" s="17">
        <f t="shared" ca="1" si="10"/>
        <v>-1.5239628430740235</v>
      </c>
      <c r="CR11" s="17">
        <f t="shared" ca="1" si="10"/>
        <v>-1.5426822333715107</v>
      </c>
      <c r="CS11" s="17">
        <f t="shared" ca="1" si="10"/>
        <v>-1.6142891036727767</v>
      </c>
      <c r="CT11" s="17">
        <f t="shared" ca="1" si="10"/>
        <v>-1.6154323181784054</v>
      </c>
      <c r="CU11" s="17">
        <f t="shared" ca="1" si="10"/>
        <v>-1.469019179315284</v>
      </c>
      <c r="CV11" s="17">
        <f t="shared" ca="1" si="10"/>
        <v>-1.4491356418055579</v>
      </c>
      <c r="CW11" s="17">
        <f t="shared" ca="1" si="10"/>
        <v>-1.3228317421123028</v>
      </c>
      <c r="CX11" s="17">
        <f t="shared" ca="1" si="10"/>
        <v>-1.2406404682230361</v>
      </c>
      <c r="CY11" s="17">
        <f t="shared" ca="1" si="11"/>
        <v>-1.2531253738004098</v>
      </c>
      <c r="CZ11" s="17">
        <f t="shared" ca="1" si="11"/>
        <v>-1.3384888087647475</v>
      </c>
      <c r="DA11" s="17">
        <f t="shared" ca="1" si="11"/>
        <v>-1.2516550270881193</v>
      </c>
    </row>
    <row r="12" spans="1:105">
      <c r="D12">
        <v>7</v>
      </c>
      <c r="E12">
        <v>0</v>
      </c>
      <c r="F12" s="17">
        <f t="shared" ca="1" si="12"/>
        <v>7.573993934818124E-2</v>
      </c>
      <c r="G12" s="17">
        <f t="shared" ca="1" si="12"/>
        <v>5.6650010821158212E-2</v>
      </c>
      <c r="H12" s="17">
        <f t="shared" ca="1" si="12"/>
        <v>0.14972739556499354</v>
      </c>
      <c r="I12" s="17">
        <f t="shared" ca="1" si="12"/>
        <v>0.17768932488249256</v>
      </c>
      <c r="J12" s="17">
        <f t="shared" ca="1" si="12"/>
        <v>0.22257612338466645</v>
      </c>
      <c r="K12" s="17">
        <f t="shared" ca="1" si="12"/>
        <v>0.18830243448381401</v>
      </c>
      <c r="L12" s="17">
        <f t="shared" ca="1" si="12"/>
        <v>0.30272641166021319</v>
      </c>
      <c r="M12" s="17">
        <f t="shared" ca="1" si="12"/>
        <v>0.35718760938111915</v>
      </c>
      <c r="N12" s="17">
        <f t="shared" ca="1" si="12"/>
        <v>0.38252833786183521</v>
      </c>
      <c r="O12" s="17">
        <f t="shared" ca="1" si="12"/>
        <v>0.32946626327458728</v>
      </c>
      <c r="P12" s="17">
        <f t="shared" ca="1" si="12"/>
        <v>0.44063418968062018</v>
      </c>
      <c r="Q12" s="17">
        <f t="shared" ca="1" si="12"/>
        <v>0.50803154389141081</v>
      </c>
      <c r="R12" s="17">
        <f t="shared" ca="1" si="12"/>
        <v>0.3953793351775623</v>
      </c>
      <c r="S12" s="17">
        <f t="shared" ca="1" si="12"/>
        <v>0.4079085251021265</v>
      </c>
      <c r="T12" s="17">
        <f t="shared" ca="1" si="12"/>
        <v>0.40198786192482633</v>
      </c>
      <c r="U12" s="17">
        <f t="shared" ca="1" si="12"/>
        <v>0.49562435604060184</v>
      </c>
      <c r="V12" s="17">
        <f t="shared" ca="1" si="5"/>
        <v>0.33355467129055416</v>
      </c>
      <c r="W12" s="17">
        <f t="shared" ca="1" si="6"/>
        <v>0.21654213961235486</v>
      </c>
      <c r="X12" s="17">
        <f t="shared" ca="1" si="6"/>
        <v>0.27100838783275233</v>
      </c>
      <c r="Y12" s="17">
        <f t="shared" ca="1" si="6"/>
        <v>0.32210670686281356</v>
      </c>
      <c r="Z12" s="17">
        <f t="shared" ca="1" si="6"/>
        <v>0.27015736363269777</v>
      </c>
      <c r="AA12" s="17">
        <f t="shared" ca="1" si="6"/>
        <v>8.030423831938685E-2</v>
      </c>
      <c r="AB12" s="17">
        <f t="shared" ca="1" si="6"/>
        <v>0.18804026924498302</v>
      </c>
      <c r="AC12" s="17">
        <f t="shared" ca="1" si="6"/>
        <v>6.2258309049253641E-2</v>
      </c>
      <c r="AD12" s="17">
        <f t="shared" ca="1" si="6"/>
        <v>6.2942913340528261E-2</v>
      </c>
      <c r="AE12" s="17">
        <f t="shared" ca="1" si="6"/>
        <v>6.4064815975818173E-2</v>
      </c>
      <c r="AF12" s="17">
        <f t="shared" ca="1" si="6"/>
        <v>2.8671086546947284E-2</v>
      </c>
      <c r="AG12" s="17">
        <f t="shared" ca="1" si="6"/>
        <v>9.6077187075063408E-2</v>
      </c>
      <c r="AH12" s="17">
        <f t="shared" ca="1" si="6"/>
        <v>0.13633327222528735</v>
      </c>
      <c r="AI12" s="17">
        <f t="shared" ca="1" si="6"/>
        <v>0.14250820167938436</v>
      </c>
      <c r="AJ12" s="17">
        <f t="shared" ca="1" si="6"/>
        <v>0.39017383527066918</v>
      </c>
      <c r="AK12" s="17">
        <f t="shared" ca="1" si="6"/>
        <v>0.449775065007397</v>
      </c>
      <c r="AL12" s="17">
        <f t="shared" ca="1" si="6"/>
        <v>0.49291156878048148</v>
      </c>
      <c r="AM12" s="17">
        <f t="shared" ca="1" si="7"/>
        <v>0.55487913966155766</v>
      </c>
      <c r="AN12" s="17">
        <f t="shared" ca="1" si="7"/>
        <v>0.50657655964619508</v>
      </c>
      <c r="AO12" s="17">
        <f t="shared" ca="1" si="7"/>
        <v>0.61728408913714294</v>
      </c>
      <c r="AP12" s="17">
        <f t="shared" ca="1" si="7"/>
        <v>0.66505030557828848</v>
      </c>
      <c r="AQ12" s="17">
        <f t="shared" ca="1" si="7"/>
        <v>0.56533686350680501</v>
      </c>
      <c r="AR12" s="17">
        <f t="shared" ca="1" si="7"/>
        <v>0.62329647866387794</v>
      </c>
      <c r="AS12" s="17">
        <f t="shared" ca="1" si="7"/>
        <v>0.76441385844967236</v>
      </c>
      <c r="AT12" s="17">
        <f t="shared" ca="1" si="7"/>
        <v>0.73771859223605862</v>
      </c>
      <c r="AU12" s="17">
        <f t="shared" ca="1" si="7"/>
        <v>0.84945448150977421</v>
      </c>
      <c r="AV12" s="17">
        <f t="shared" ca="1" si="7"/>
        <v>0.85008397765642174</v>
      </c>
      <c r="AW12" s="17">
        <f t="shared" ca="1" si="7"/>
        <v>0.88103489915144539</v>
      </c>
      <c r="AX12" s="17">
        <f t="shared" ca="1" si="7"/>
        <v>0.93285676431740294</v>
      </c>
      <c r="AY12" s="17">
        <f t="shared" ca="1" si="7"/>
        <v>1.032513546438484</v>
      </c>
      <c r="AZ12" s="17">
        <f t="shared" ca="1" si="7"/>
        <v>0.8839568624159172</v>
      </c>
      <c r="BA12" s="17">
        <f t="shared" ca="1" si="7"/>
        <v>0.81797984085054765</v>
      </c>
      <c r="BB12" s="17">
        <f t="shared" ca="1" si="7"/>
        <v>0.73535384596874998</v>
      </c>
      <c r="BC12" s="17">
        <f t="shared" ca="1" si="8"/>
        <v>0.87930684545338156</v>
      </c>
      <c r="BD12" s="17">
        <f t="shared" ca="1" si="8"/>
        <v>0.88831946506287218</v>
      </c>
      <c r="BE12" s="17">
        <f t="shared" ca="1" si="8"/>
        <v>0.83548634582501435</v>
      </c>
      <c r="BF12" s="17">
        <f t="shared" ca="1" si="8"/>
        <v>0.67611654757584394</v>
      </c>
      <c r="BG12" s="17">
        <f t="shared" ca="1" si="8"/>
        <v>0.77901441952762962</v>
      </c>
      <c r="BH12" s="17">
        <f t="shared" ca="1" si="8"/>
        <v>0.92947730181366939</v>
      </c>
      <c r="BI12" s="17">
        <f t="shared" ca="1" si="8"/>
        <v>0.92484021615398937</v>
      </c>
      <c r="BJ12" s="17">
        <f t="shared" ca="1" si="8"/>
        <v>0.86731144553554729</v>
      </c>
      <c r="BK12" s="17">
        <f t="shared" ca="1" si="8"/>
        <v>0.97388662409511195</v>
      </c>
      <c r="BL12" s="17">
        <f t="shared" ca="1" si="8"/>
        <v>0.94420202638427941</v>
      </c>
      <c r="BM12" s="17">
        <f t="shared" ca="1" si="8"/>
        <v>0.98023382697652306</v>
      </c>
      <c r="BN12" s="17">
        <f t="shared" ca="1" si="8"/>
        <v>1.0765101387365419</v>
      </c>
      <c r="BO12" s="17">
        <f t="shared" ca="1" si="8"/>
        <v>1.1158164939568949</v>
      </c>
      <c r="BP12" s="17">
        <f t="shared" ca="1" si="8"/>
        <v>0.93214030053723063</v>
      </c>
      <c r="BQ12" s="17">
        <f t="shared" ca="1" si="8"/>
        <v>0.8890721470037688</v>
      </c>
      <c r="BR12" s="17">
        <f t="shared" ca="1" si="8"/>
        <v>0.86167615753232363</v>
      </c>
      <c r="BS12" s="17">
        <f t="shared" ca="1" si="9"/>
        <v>0.85066571534872248</v>
      </c>
      <c r="BT12" s="17">
        <f t="shared" ca="1" si="9"/>
        <v>0.95823771072176156</v>
      </c>
      <c r="BU12" s="17">
        <f t="shared" ca="1" si="9"/>
        <v>0.9993329153156657</v>
      </c>
      <c r="BV12" s="17">
        <f t="shared" ca="1" si="9"/>
        <v>1.1819376367806849</v>
      </c>
      <c r="BW12" s="17">
        <f t="shared" ca="1" si="9"/>
        <v>1.1274141230833232</v>
      </c>
      <c r="BX12" s="17">
        <f t="shared" ca="1" si="9"/>
        <v>1.0407075156788343</v>
      </c>
      <c r="BY12" s="17">
        <f t="shared" ca="1" si="9"/>
        <v>0.84374655132238041</v>
      </c>
      <c r="BZ12" s="17">
        <f t="shared" ca="1" si="9"/>
        <v>0.92180471558958277</v>
      </c>
      <c r="CA12" s="17">
        <f t="shared" ca="1" si="9"/>
        <v>0.858006752728528</v>
      </c>
      <c r="CB12" s="17">
        <f t="shared" ca="1" si="9"/>
        <v>0.86811015890026366</v>
      </c>
      <c r="CC12" s="17">
        <f t="shared" ca="1" si="9"/>
        <v>0.79392567357683541</v>
      </c>
      <c r="CD12" s="17">
        <f t="shared" ca="1" si="9"/>
        <v>0.82987525168832765</v>
      </c>
      <c r="CE12" s="17">
        <f t="shared" ca="1" si="9"/>
        <v>0.89444911429675367</v>
      </c>
      <c r="CF12" s="17">
        <f t="shared" ca="1" si="9"/>
        <v>0.85761005719681793</v>
      </c>
      <c r="CG12" s="17">
        <f t="shared" ca="1" si="9"/>
        <v>0.94087222692721206</v>
      </c>
      <c r="CH12" s="17">
        <f t="shared" ca="1" si="9"/>
        <v>0.94523122495086243</v>
      </c>
      <c r="CI12" s="17">
        <f t="shared" ca="1" si="10"/>
        <v>0.89833115219659154</v>
      </c>
      <c r="CJ12" s="17">
        <f t="shared" ca="1" si="10"/>
        <v>0.88335361631844678</v>
      </c>
      <c r="CK12" s="17">
        <f t="shared" ca="1" si="10"/>
        <v>0.82235541510742793</v>
      </c>
      <c r="CL12" s="17">
        <f t="shared" ca="1" si="10"/>
        <v>0.86250515646187953</v>
      </c>
      <c r="CM12" s="17">
        <f t="shared" ca="1" si="10"/>
        <v>0.75342818311737481</v>
      </c>
      <c r="CN12" s="17">
        <f t="shared" ca="1" si="10"/>
        <v>0.70570373783952323</v>
      </c>
      <c r="CO12" s="17">
        <f t="shared" ca="1" si="10"/>
        <v>0.57423156035151224</v>
      </c>
      <c r="CP12" s="17">
        <f t="shared" ca="1" si="10"/>
        <v>0.636184400155</v>
      </c>
      <c r="CQ12" s="17">
        <f t="shared" ca="1" si="10"/>
        <v>0.6075303495901192</v>
      </c>
      <c r="CR12" s="17">
        <f t="shared" ca="1" si="10"/>
        <v>0.65293970028831738</v>
      </c>
      <c r="CS12" s="17">
        <f t="shared" ca="1" si="10"/>
        <v>0.51149465620076773</v>
      </c>
      <c r="CT12" s="17">
        <f t="shared" ca="1" si="10"/>
        <v>0.49418562202189803</v>
      </c>
      <c r="CU12" s="17">
        <f t="shared" ca="1" si="10"/>
        <v>0.33726067808606758</v>
      </c>
      <c r="CV12" s="17">
        <f t="shared" ca="1" si="10"/>
        <v>0.32876889320692626</v>
      </c>
      <c r="CW12" s="17">
        <f t="shared" ca="1" si="10"/>
        <v>0.42713054826161173</v>
      </c>
      <c r="CX12" s="17">
        <f t="shared" ca="1" si="10"/>
        <v>0.5025390212926959</v>
      </c>
      <c r="CY12" s="17">
        <f t="shared" ca="1" si="11"/>
        <v>0.42082940759993187</v>
      </c>
      <c r="CZ12" s="17">
        <f t="shared" ca="1" si="11"/>
        <v>0.44184179545037355</v>
      </c>
      <c r="DA12" s="17">
        <f t="shared" ca="1" si="11"/>
        <v>0.40289076337567614</v>
      </c>
    </row>
    <row r="13" spans="1:105">
      <c r="D13">
        <v>8</v>
      </c>
      <c r="E13">
        <v>0</v>
      </c>
      <c r="F13" s="17">
        <f t="shared" ca="1" si="12"/>
        <v>5.2019456179279531E-3</v>
      </c>
      <c r="G13" s="17">
        <f t="shared" ca="1" si="12"/>
        <v>1.3380940538606865E-3</v>
      </c>
      <c r="H13" s="17">
        <f t="shared" ca="1" si="12"/>
        <v>2.2158343360542143E-3</v>
      </c>
      <c r="I13" s="17">
        <f t="shared" ca="1" si="12"/>
        <v>-4.1102256885427138E-2</v>
      </c>
      <c r="J13" s="17">
        <f t="shared" ca="1" si="12"/>
        <v>-0.1310044854338307</v>
      </c>
      <c r="K13" s="17">
        <f t="shared" ca="1" si="12"/>
        <v>-0.22853859678542701</v>
      </c>
      <c r="L13" s="17">
        <f t="shared" ca="1" si="12"/>
        <v>-0.22548438041310803</v>
      </c>
      <c r="M13" s="17">
        <f t="shared" ca="1" si="12"/>
        <v>-0.29853425741945805</v>
      </c>
      <c r="N13" s="17">
        <f t="shared" ca="1" si="12"/>
        <v>-0.35019237435459383</v>
      </c>
      <c r="O13" s="17">
        <f t="shared" ca="1" si="12"/>
        <v>-0.40089820451533192</v>
      </c>
      <c r="P13" s="17">
        <f t="shared" ca="1" si="12"/>
        <v>-0.46951364386410599</v>
      </c>
      <c r="Q13" s="17">
        <f t="shared" ca="1" si="12"/>
        <v>-0.57100157262443263</v>
      </c>
      <c r="R13" s="17">
        <f t="shared" ca="1" si="12"/>
        <v>-0.53093642461728208</v>
      </c>
      <c r="S13" s="17">
        <f t="shared" ca="1" si="12"/>
        <v>-0.61659766953320894</v>
      </c>
      <c r="T13" s="17">
        <f t="shared" ca="1" si="12"/>
        <v>-0.57255945904583705</v>
      </c>
      <c r="U13" s="17">
        <f t="shared" ca="1" si="12"/>
        <v>-0.55811293875034196</v>
      </c>
      <c r="V13" s="17">
        <f t="shared" ca="1" si="5"/>
        <v>-0.56577689445713542</v>
      </c>
      <c r="W13" s="17">
        <f t="shared" ca="1" si="6"/>
        <v>-0.60056587372697479</v>
      </c>
      <c r="X13" s="17">
        <f t="shared" ca="1" si="6"/>
        <v>-0.63796057772953552</v>
      </c>
      <c r="Y13" s="17">
        <f t="shared" ca="1" si="6"/>
        <v>-0.67658214216679868</v>
      </c>
      <c r="Z13" s="17">
        <f t="shared" ca="1" si="6"/>
        <v>-0.52385094764776186</v>
      </c>
      <c r="AA13" s="17">
        <f t="shared" ca="1" si="6"/>
        <v>-0.40447311235153793</v>
      </c>
      <c r="AB13" s="17">
        <f t="shared" ca="1" si="6"/>
        <v>-0.27773496347583732</v>
      </c>
      <c r="AC13" s="17">
        <f t="shared" ca="1" si="6"/>
        <v>-0.30538286186578611</v>
      </c>
      <c r="AD13" s="17">
        <f t="shared" ca="1" si="6"/>
        <v>-0.32504855158751877</v>
      </c>
      <c r="AE13" s="17">
        <f t="shared" ca="1" si="6"/>
        <v>-0.18815047418289796</v>
      </c>
      <c r="AF13" s="17">
        <f t="shared" ca="1" si="6"/>
        <v>-0.13513477939323165</v>
      </c>
      <c r="AG13" s="17">
        <f t="shared" ca="1" si="6"/>
        <v>-0.24585799205118575</v>
      </c>
      <c r="AH13" s="17">
        <f t="shared" ca="1" si="6"/>
        <v>-3.2900525828758354E-2</v>
      </c>
      <c r="AI13" s="17">
        <f t="shared" ca="1" si="6"/>
        <v>-4.452232185627563E-2</v>
      </c>
      <c r="AJ13" s="17">
        <f t="shared" ca="1" si="6"/>
        <v>-5.3805520115196341E-2</v>
      </c>
      <c r="AK13" s="17">
        <f t="shared" ca="1" si="6"/>
        <v>8.5800691666719289E-3</v>
      </c>
      <c r="AL13" s="17">
        <f t="shared" ca="1" si="6"/>
        <v>8.4061516103295653E-2</v>
      </c>
      <c r="AM13" s="17">
        <f t="shared" ca="1" si="7"/>
        <v>0.15580261005629398</v>
      </c>
      <c r="AN13" s="17">
        <f t="shared" ca="1" si="7"/>
        <v>0.19676151555674792</v>
      </c>
      <c r="AO13" s="17">
        <f t="shared" ca="1" si="7"/>
        <v>0.12242312737710104</v>
      </c>
      <c r="AP13" s="17">
        <f t="shared" ca="1" si="7"/>
        <v>0.25021281658580147</v>
      </c>
      <c r="AQ13" s="17">
        <f t="shared" ca="1" si="7"/>
        <v>0.36390838034901413</v>
      </c>
      <c r="AR13" s="17">
        <f t="shared" ca="1" si="7"/>
        <v>0.33766581423579617</v>
      </c>
      <c r="AS13" s="17">
        <f t="shared" ca="1" si="7"/>
        <v>0.29111086807288289</v>
      </c>
      <c r="AT13" s="17">
        <f t="shared" ca="1" si="7"/>
        <v>0.36244707874715221</v>
      </c>
      <c r="AU13" s="17">
        <f t="shared" ca="1" si="7"/>
        <v>0.25798273951412676</v>
      </c>
      <c r="AV13" s="17">
        <f t="shared" ca="1" si="7"/>
        <v>0.12086736891141203</v>
      </c>
      <c r="AW13" s="17">
        <f t="shared" ca="1" si="7"/>
        <v>0.16397472952134196</v>
      </c>
      <c r="AX13" s="17">
        <f t="shared" ca="1" si="7"/>
        <v>0.21346369038323354</v>
      </c>
      <c r="AY13" s="17">
        <f t="shared" ca="1" si="7"/>
        <v>0.22055871183262685</v>
      </c>
      <c r="AZ13" s="17">
        <f t="shared" ca="1" si="7"/>
        <v>0.24500683348069713</v>
      </c>
      <c r="BA13" s="17">
        <f t="shared" ca="1" si="7"/>
        <v>7.4790359531925754E-2</v>
      </c>
      <c r="BB13" s="17">
        <f t="shared" ca="1" si="7"/>
        <v>0.25256030159913745</v>
      </c>
      <c r="BC13" s="17">
        <f t="shared" ca="1" si="8"/>
        <v>0.2853534802333107</v>
      </c>
      <c r="BD13" s="17">
        <f t="shared" ca="1" si="8"/>
        <v>0.46262495383592467</v>
      </c>
      <c r="BE13" s="17">
        <f t="shared" ca="1" si="8"/>
        <v>0.51130638460949729</v>
      </c>
      <c r="BF13" s="17">
        <f t="shared" ca="1" si="8"/>
        <v>0.4222415090077285</v>
      </c>
      <c r="BG13" s="17">
        <f t="shared" ca="1" si="8"/>
        <v>0.56414495395173303</v>
      </c>
      <c r="BH13" s="17">
        <f t="shared" ca="1" si="8"/>
        <v>0.7624934919073868</v>
      </c>
      <c r="BI13" s="17">
        <f t="shared" ca="1" si="8"/>
        <v>0.74838634095495959</v>
      </c>
      <c r="BJ13" s="17">
        <f t="shared" ca="1" si="8"/>
        <v>0.74489714464733914</v>
      </c>
      <c r="BK13" s="17">
        <f t="shared" ca="1" si="8"/>
        <v>0.73750770576279234</v>
      </c>
      <c r="BL13" s="17">
        <f t="shared" ca="1" si="8"/>
        <v>0.63022294025119452</v>
      </c>
      <c r="BM13" s="17">
        <f t="shared" ca="1" si="8"/>
        <v>0.84977841419531419</v>
      </c>
      <c r="BN13" s="17">
        <f t="shared" ca="1" si="8"/>
        <v>0.86541156627665405</v>
      </c>
      <c r="BO13" s="17">
        <f t="shared" ca="1" si="8"/>
        <v>0.75439505875564483</v>
      </c>
      <c r="BP13" s="17">
        <f t="shared" ca="1" si="8"/>
        <v>0.58371652238423444</v>
      </c>
      <c r="BQ13" s="17">
        <f t="shared" ca="1" si="8"/>
        <v>0.37403670347150259</v>
      </c>
      <c r="BR13" s="17">
        <f t="shared" ca="1" si="8"/>
        <v>0.30554693445887532</v>
      </c>
      <c r="BS13" s="17">
        <f t="shared" ca="1" si="9"/>
        <v>0.37036639366453211</v>
      </c>
      <c r="BT13" s="17">
        <f t="shared" ca="1" si="9"/>
        <v>0.38722743953123939</v>
      </c>
      <c r="BU13" s="17">
        <f t="shared" ca="1" si="9"/>
        <v>0.40828227936403211</v>
      </c>
      <c r="BV13" s="17">
        <f t="shared" ca="1" si="9"/>
        <v>0.40037461774319411</v>
      </c>
      <c r="BW13" s="17">
        <f t="shared" ca="1" si="9"/>
        <v>0.54772068877681612</v>
      </c>
      <c r="BX13" s="17">
        <f t="shared" ca="1" si="9"/>
        <v>0.68473014813056143</v>
      </c>
      <c r="BY13" s="17">
        <f t="shared" ca="1" si="9"/>
        <v>0.85138663148266125</v>
      </c>
      <c r="BZ13" s="17">
        <f t="shared" ca="1" si="9"/>
        <v>0.9334792331628875</v>
      </c>
      <c r="CA13" s="17">
        <f t="shared" ca="1" si="9"/>
        <v>0.98792182468952661</v>
      </c>
      <c r="CB13" s="17">
        <f t="shared" ca="1" si="9"/>
        <v>0.75951470950013167</v>
      </c>
      <c r="CC13" s="17">
        <f t="shared" ca="1" si="9"/>
        <v>0.75820023962747385</v>
      </c>
      <c r="CD13" s="17">
        <f t="shared" ca="1" si="9"/>
        <v>0.82296034243525717</v>
      </c>
      <c r="CE13" s="17">
        <f t="shared" ca="1" si="9"/>
        <v>0.83191865972328238</v>
      </c>
      <c r="CF13" s="17">
        <f t="shared" ca="1" si="9"/>
        <v>0.95248717373399305</v>
      </c>
      <c r="CG13" s="17">
        <f t="shared" ca="1" si="9"/>
        <v>1.0258989969562005</v>
      </c>
      <c r="CH13" s="17">
        <f t="shared" ca="1" si="9"/>
        <v>1.1261910928822616</v>
      </c>
      <c r="CI13" s="17">
        <f t="shared" ca="1" si="10"/>
        <v>1.0399002006495452</v>
      </c>
      <c r="CJ13" s="17">
        <f t="shared" ca="1" si="10"/>
        <v>1.1853159065200711</v>
      </c>
      <c r="CK13" s="17">
        <f t="shared" ca="1" si="10"/>
        <v>1.2663624112394549</v>
      </c>
      <c r="CL13" s="17">
        <f t="shared" ca="1" si="10"/>
        <v>1.2633016673068995</v>
      </c>
      <c r="CM13" s="17">
        <f t="shared" ca="1" si="10"/>
        <v>1.3414936129991681</v>
      </c>
      <c r="CN13" s="17">
        <f t="shared" ca="1" si="10"/>
        <v>1.2159789363156632</v>
      </c>
      <c r="CO13" s="17">
        <f t="shared" ca="1" si="10"/>
        <v>1.2074419459583519</v>
      </c>
      <c r="CP13" s="17">
        <f t="shared" ca="1" si="10"/>
        <v>1.3635939445400989</v>
      </c>
      <c r="CQ13" s="17">
        <f t="shared" ca="1" si="10"/>
        <v>1.3794605668924329</v>
      </c>
      <c r="CR13" s="17">
        <f t="shared" ca="1" si="10"/>
        <v>1.3840290698557922</v>
      </c>
      <c r="CS13" s="17">
        <f t="shared" ca="1" si="10"/>
        <v>1.2657534388304212</v>
      </c>
      <c r="CT13" s="17">
        <f t="shared" ca="1" si="10"/>
        <v>1.2368708512953084</v>
      </c>
      <c r="CU13" s="17">
        <f t="shared" ca="1" si="10"/>
        <v>1.2541129846083976</v>
      </c>
      <c r="CV13" s="17">
        <f t="shared" ca="1" si="10"/>
        <v>1.170780680812384</v>
      </c>
      <c r="CW13" s="17">
        <f t="shared" ca="1" si="10"/>
        <v>1.1192867163803804</v>
      </c>
      <c r="CX13" s="17">
        <f t="shared" ca="1" si="10"/>
        <v>1.1657617054539919</v>
      </c>
      <c r="CY13" s="17">
        <f t="shared" ca="1" si="11"/>
        <v>1.0672901716382543</v>
      </c>
      <c r="CZ13" s="17">
        <f t="shared" ca="1" si="11"/>
        <v>1.2004222754363016</v>
      </c>
      <c r="DA13" s="17">
        <f t="shared" ca="1" si="11"/>
        <v>1.1360917122723662</v>
      </c>
    </row>
    <row r="14" spans="1:105">
      <c r="D14">
        <v>9</v>
      </c>
      <c r="E14">
        <v>0</v>
      </c>
      <c r="F14" s="17">
        <f t="shared" ca="1" si="12"/>
        <v>9.8342545809690596E-2</v>
      </c>
      <c r="G14" s="17">
        <f t="shared" ca="1" si="12"/>
        <v>-4.8410659838265591E-2</v>
      </c>
      <c r="H14" s="17">
        <f t="shared" ca="1" si="12"/>
        <v>-0.21635843148173106</v>
      </c>
      <c r="I14" s="17">
        <f t="shared" ca="1" si="12"/>
        <v>-0.30768783845828501</v>
      </c>
      <c r="J14" s="17">
        <f t="shared" ca="1" si="12"/>
        <v>-0.24247984121522509</v>
      </c>
      <c r="K14" s="17">
        <f t="shared" ca="1" si="12"/>
        <v>-0.17983752625627616</v>
      </c>
      <c r="L14" s="17">
        <f t="shared" ca="1" si="12"/>
        <v>-0.12989049180249071</v>
      </c>
      <c r="M14" s="17">
        <f t="shared" ca="1" si="12"/>
        <v>-4.8025600853099509E-2</v>
      </c>
      <c r="N14" s="17">
        <f t="shared" ca="1" si="12"/>
        <v>0.10691737921551273</v>
      </c>
      <c r="O14" s="17">
        <f t="shared" ca="1" si="12"/>
        <v>0.26431690865104529</v>
      </c>
      <c r="P14" s="17">
        <f t="shared" ca="1" si="12"/>
        <v>0.21598506488364333</v>
      </c>
      <c r="Q14" s="17">
        <f t="shared" ca="1" si="12"/>
        <v>0.1827164804363548</v>
      </c>
      <c r="R14" s="17">
        <f t="shared" ca="1" si="12"/>
        <v>0.26853758384679727</v>
      </c>
      <c r="S14" s="17">
        <f t="shared" ca="1" si="12"/>
        <v>0.17303637143378914</v>
      </c>
      <c r="T14" s="17">
        <f t="shared" ca="1" si="12"/>
        <v>0.21201536488188338</v>
      </c>
      <c r="U14" s="17">
        <f t="shared" ca="1" si="12"/>
        <v>0.18086784558800909</v>
      </c>
      <c r="V14" s="17">
        <f t="shared" ca="1" si="5"/>
        <v>-1.3512669980275865E-2</v>
      </c>
      <c r="W14" s="17">
        <f t="shared" ca="1" si="6"/>
        <v>6.1594979352885632E-2</v>
      </c>
      <c r="X14" s="17">
        <f t="shared" ca="1" si="6"/>
        <v>3.3067231450127327E-2</v>
      </c>
      <c r="Y14" s="17">
        <f t="shared" ca="1" si="6"/>
        <v>0.22945035570274838</v>
      </c>
      <c r="Z14" s="17">
        <f t="shared" ca="1" si="6"/>
        <v>0.18469964791798149</v>
      </c>
      <c r="AA14" s="17">
        <f t="shared" ca="1" si="6"/>
        <v>9.4946094345606247E-2</v>
      </c>
      <c r="AB14" s="17">
        <f t="shared" ca="1" si="6"/>
        <v>0.24255278719959408</v>
      </c>
      <c r="AC14" s="17">
        <f t="shared" ca="1" si="6"/>
        <v>0.29870651209871596</v>
      </c>
      <c r="AD14" s="17">
        <f t="shared" ca="1" si="6"/>
        <v>0.33429381507410832</v>
      </c>
      <c r="AE14" s="17">
        <f t="shared" ca="1" si="6"/>
        <v>0.24104251135771498</v>
      </c>
      <c r="AF14" s="17">
        <f t="shared" ca="1" si="6"/>
        <v>0.17760892015768173</v>
      </c>
      <c r="AG14" s="17">
        <f t="shared" ca="1" si="6"/>
        <v>0.25822302441609324</v>
      </c>
      <c r="AH14" s="17">
        <f t="shared" ca="1" si="6"/>
        <v>0.19427076877562888</v>
      </c>
      <c r="AI14" s="17">
        <f t="shared" ca="1" si="6"/>
        <v>0.14004135625792843</v>
      </c>
      <c r="AJ14" s="17">
        <f t="shared" ca="1" si="6"/>
        <v>0.35999123470065719</v>
      </c>
      <c r="AK14" s="17">
        <f t="shared" ca="1" si="6"/>
        <v>0.49963798910766849</v>
      </c>
      <c r="AL14" s="17">
        <f t="shared" ca="1" si="6"/>
        <v>0.57332288525870867</v>
      </c>
      <c r="AM14" s="17">
        <f t="shared" ca="1" si="7"/>
        <v>0.7196804834510977</v>
      </c>
      <c r="AN14" s="17">
        <f t="shared" ca="1" si="7"/>
        <v>0.64457962424514348</v>
      </c>
      <c r="AO14" s="17">
        <f t="shared" ca="1" si="7"/>
        <v>0.51088882881931763</v>
      </c>
      <c r="AP14" s="17">
        <f t="shared" ca="1" si="7"/>
        <v>0.47944624623818016</v>
      </c>
      <c r="AQ14" s="17">
        <f t="shared" ca="1" si="7"/>
        <v>0.47762830974943882</v>
      </c>
      <c r="AR14" s="17">
        <f t="shared" ca="1" si="7"/>
        <v>0.25465586853844913</v>
      </c>
      <c r="AS14" s="17">
        <f t="shared" ca="1" si="7"/>
        <v>0.28039343596358873</v>
      </c>
      <c r="AT14" s="17">
        <f t="shared" ca="1" si="7"/>
        <v>0.34159206034686473</v>
      </c>
      <c r="AU14" s="17">
        <f t="shared" ca="1" si="7"/>
        <v>0.32415311649102502</v>
      </c>
      <c r="AV14" s="17">
        <f t="shared" ca="1" si="7"/>
        <v>0.23746410389850231</v>
      </c>
      <c r="AW14" s="17">
        <f t="shared" ca="1" si="7"/>
        <v>0.19682184422055671</v>
      </c>
      <c r="AX14" s="17">
        <f t="shared" ca="1" si="7"/>
        <v>0.22784161054100052</v>
      </c>
      <c r="AY14" s="17">
        <f t="shared" ca="1" si="7"/>
        <v>0.28461022138029224</v>
      </c>
      <c r="AZ14" s="17">
        <f t="shared" ca="1" si="7"/>
        <v>0.2797929821981463</v>
      </c>
      <c r="BA14" s="17">
        <f t="shared" ca="1" si="7"/>
        <v>0.37521720982865636</v>
      </c>
      <c r="BB14" s="17">
        <f t="shared" ca="1" si="7"/>
        <v>0.35021727184628637</v>
      </c>
      <c r="BC14" s="17">
        <f t="shared" ca="1" si="8"/>
        <v>0.35469000685018776</v>
      </c>
      <c r="BD14" s="17">
        <f t="shared" ca="1" si="8"/>
        <v>0.35159500536003024</v>
      </c>
      <c r="BE14" s="17">
        <f t="shared" ca="1" si="8"/>
        <v>0.2296621262357478</v>
      </c>
      <c r="BF14" s="17">
        <f t="shared" ca="1" si="8"/>
        <v>0.33092717571994534</v>
      </c>
      <c r="BG14" s="17">
        <f t="shared" ca="1" si="8"/>
        <v>0.45699601150414859</v>
      </c>
      <c r="BH14" s="17">
        <f t="shared" ca="1" si="8"/>
        <v>0.38286216739550627</v>
      </c>
      <c r="BI14" s="17">
        <f t="shared" ca="1" si="8"/>
        <v>0.29658058061547155</v>
      </c>
      <c r="BJ14" s="17">
        <f t="shared" ca="1" si="8"/>
        <v>0.42157976324621477</v>
      </c>
      <c r="BK14" s="17">
        <f t="shared" ca="1" si="8"/>
        <v>0.36761056093620237</v>
      </c>
      <c r="BL14" s="17">
        <f t="shared" ca="1" si="8"/>
        <v>0.22778556112478465</v>
      </c>
      <c r="BM14" s="17">
        <f t="shared" ca="1" si="8"/>
        <v>0.26112578269841341</v>
      </c>
      <c r="BN14" s="17">
        <f t="shared" ca="1" si="8"/>
        <v>0.21128678483583402</v>
      </c>
      <c r="BO14" s="17">
        <f t="shared" ca="1" si="8"/>
        <v>0.2533778472023539</v>
      </c>
      <c r="BP14" s="17">
        <f t="shared" ca="1" si="8"/>
        <v>0.22098114264852264</v>
      </c>
      <c r="BQ14" s="17">
        <f t="shared" ca="1" si="8"/>
        <v>0.17866703583829402</v>
      </c>
      <c r="BR14" s="17">
        <f t="shared" ca="1" si="8"/>
        <v>0.16768003944823756</v>
      </c>
      <c r="BS14" s="17">
        <f t="shared" ca="1" si="9"/>
        <v>0.34558227366845107</v>
      </c>
      <c r="BT14" s="17">
        <f t="shared" ca="1" si="9"/>
        <v>0.36824905919666079</v>
      </c>
      <c r="BU14" s="17">
        <f t="shared" ca="1" si="9"/>
        <v>0.49489953831822842</v>
      </c>
      <c r="BV14" s="17">
        <f t="shared" ca="1" si="9"/>
        <v>0.61448020421176863</v>
      </c>
      <c r="BW14" s="17">
        <f t="shared" ca="1" si="9"/>
        <v>0.55675941811766516</v>
      </c>
      <c r="BX14" s="17">
        <f t="shared" ca="1" si="9"/>
        <v>0.51318917029076627</v>
      </c>
      <c r="BY14" s="17">
        <f t="shared" ca="1" si="9"/>
        <v>0.7464745719028737</v>
      </c>
      <c r="BZ14" s="17">
        <f t="shared" ca="1" si="9"/>
        <v>0.87431675222488847</v>
      </c>
      <c r="CA14" s="17">
        <f t="shared" ca="1" si="9"/>
        <v>0.91048941720824006</v>
      </c>
      <c r="CB14" s="17">
        <f t="shared" ca="1" si="9"/>
        <v>0.83318297836331523</v>
      </c>
      <c r="CC14" s="17">
        <f t="shared" ca="1" si="9"/>
        <v>0.87993751453298641</v>
      </c>
      <c r="CD14" s="17">
        <f t="shared" ca="1" si="9"/>
        <v>0.81287181251389873</v>
      </c>
      <c r="CE14" s="17">
        <f t="shared" ca="1" si="9"/>
        <v>0.77963526479947698</v>
      </c>
      <c r="CF14" s="17">
        <f t="shared" ca="1" si="9"/>
        <v>0.83308067679088638</v>
      </c>
      <c r="CG14" s="17">
        <f t="shared" ca="1" si="9"/>
        <v>0.75145091895406746</v>
      </c>
      <c r="CH14" s="17">
        <f t="shared" ca="1" si="9"/>
        <v>0.9451668909315416</v>
      </c>
      <c r="CI14" s="17">
        <f t="shared" ca="1" si="10"/>
        <v>0.91897566953124687</v>
      </c>
      <c r="CJ14" s="17">
        <f t="shared" ca="1" si="10"/>
        <v>1.1431760886192994</v>
      </c>
      <c r="CK14" s="17">
        <f t="shared" ca="1" si="10"/>
        <v>1.1914513876531585</v>
      </c>
      <c r="CL14" s="17">
        <f t="shared" ca="1" si="10"/>
        <v>1.356571520048194</v>
      </c>
      <c r="CM14" s="17">
        <f t="shared" ca="1" si="10"/>
        <v>1.3791358623854875</v>
      </c>
      <c r="CN14" s="17">
        <f t="shared" ca="1" si="10"/>
        <v>1.3744456545509303</v>
      </c>
      <c r="CO14" s="17">
        <f t="shared" ca="1" si="10"/>
        <v>1.4136856439223429</v>
      </c>
      <c r="CP14" s="17">
        <f t="shared" ca="1" si="10"/>
        <v>1.3781618874280777</v>
      </c>
      <c r="CQ14" s="17">
        <f t="shared" ca="1" si="10"/>
        <v>1.232944401405371</v>
      </c>
      <c r="CR14" s="17">
        <f t="shared" ca="1" si="10"/>
        <v>1.0682367763915159</v>
      </c>
      <c r="CS14" s="17">
        <f t="shared" ca="1" si="10"/>
        <v>1.1392646968737963</v>
      </c>
      <c r="CT14" s="17">
        <f t="shared" ca="1" si="10"/>
        <v>1.0593082532530176</v>
      </c>
      <c r="CU14" s="17">
        <f t="shared" ca="1" si="10"/>
        <v>1.0398289515986148</v>
      </c>
      <c r="CV14" s="17">
        <f t="shared" ca="1" si="10"/>
        <v>0.99971207283536456</v>
      </c>
      <c r="CW14" s="17">
        <f t="shared" ca="1" si="10"/>
        <v>0.90286911625874944</v>
      </c>
      <c r="CX14" s="17">
        <f t="shared" ca="1" si="10"/>
        <v>0.78002931953835752</v>
      </c>
      <c r="CY14" s="17">
        <f t="shared" ca="1" si="11"/>
        <v>0.77914130195992659</v>
      </c>
      <c r="CZ14" s="17">
        <f t="shared" ca="1" si="11"/>
        <v>0.80295440141282071</v>
      </c>
      <c r="DA14" s="17">
        <f t="shared" ca="1" si="11"/>
        <v>0.77216710865595528</v>
      </c>
    </row>
    <row r="15" spans="1:105">
      <c r="D15">
        <v>10</v>
      </c>
      <c r="E15">
        <v>0</v>
      </c>
      <c r="F15" s="17">
        <f t="shared" ca="1" si="12"/>
        <v>0.13845720171604678</v>
      </c>
      <c r="G15" s="17">
        <f t="shared" ca="1" si="12"/>
        <v>0.1504842908247469</v>
      </c>
      <c r="H15" s="17">
        <f t="shared" ca="1" si="12"/>
        <v>0.14287695841432801</v>
      </c>
      <c r="I15" s="17">
        <f t="shared" ca="1" si="12"/>
        <v>0.22595591519317659</v>
      </c>
      <c r="J15" s="17">
        <f t="shared" ca="1" si="12"/>
        <v>0.14256335144987303</v>
      </c>
      <c r="K15" s="17">
        <f t="shared" ca="1" si="12"/>
        <v>0.27818736942421052</v>
      </c>
      <c r="L15" s="17">
        <f t="shared" ca="1" si="12"/>
        <v>0.19699357292427133</v>
      </c>
      <c r="M15" s="17">
        <f t="shared" ca="1" si="12"/>
        <v>0.30653630885206051</v>
      </c>
      <c r="N15" s="17">
        <f t="shared" ca="1" si="12"/>
        <v>0.33608453956427192</v>
      </c>
      <c r="O15" s="17">
        <f t="shared" ca="1" si="12"/>
        <v>0.30538870924120531</v>
      </c>
      <c r="P15" s="17">
        <f t="shared" ca="1" si="12"/>
        <v>0.3328203883382822</v>
      </c>
      <c r="Q15" s="17">
        <f t="shared" ca="1" si="12"/>
        <v>0.22100034780708389</v>
      </c>
      <c r="R15" s="17">
        <f t="shared" ca="1" si="12"/>
        <v>0.2555032827354044</v>
      </c>
      <c r="S15" s="17">
        <f t="shared" ca="1" si="12"/>
        <v>0.23094985445613336</v>
      </c>
      <c r="T15" s="17">
        <f t="shared" ca="1" si="12"/>
        <v>0.27297015136693892</v>
      </c>
      <c r="U15" s="17">
        <f t="shared" ca="1" si="12"/>
        <v>0.10691919614332138</v>
      </c>
      <c r="V15" s="17">
        <f t="shared" ca="1" si="5"/>
        <v>-3.1494981175676617E-2</v>
      </c>
      <c r="W15" s="17">
        <f t="shared" ca="1" si="6"/>
        <v>-0.13901116589711221</v>
      </c>
      <c r="X15" s="17">
        <f t="shared" ca="1" si="6"/>
        <v>-0.15942271732301069</v>
      </c>
      <c r="Y15" s="17">
        <f t="shared" ca="1" si="6"/>
        <v>8.489286933950671E-2</v>
      </c>
      <c r="Z15" s="17">
        <f t="shared" ca="1" si="6"/>
        <v>0.12193861608879489</v>
      </c>
      <c r="AA15" s="17">
        <f t="shared" ca="1" si="6"/>
        <v>0.1397665795766804</v>
      </c>
      <c r="AB15" s="17">
        <f t="shared" ca="1" si="6"/>
        <v>0.19119953054933797</v>
      </c>
      <c r="AC15" s="17">
        <f t="shared" ca="1" si="6"/>
        <v>0.40157784042789058</v>
      </c>
      <c r="AD15" s="17">
        <f t="shared" ca="1" si="6"/>
        <v>0.36255849291454656</v>
      </c>
      <c r="AE15" s="17">
        <f t="shared" ca="1" si="6"/>
        <v>0.40962000201658577</v>
      </c>
      <c r="AF15" s="17">
        <f t="shared" ca="1" si="6"/>
        <v>0.22584862340543069</v>
      </c>
      <c r="AG15" s="17">
        <f t="shared" ca="1" si="6"/>
        <v>0.14168850211633385</v>
      </c>
      <c r="AH15" s="17">
        <f t="shared" ca="1" si="6"/>
        <v>0.19274465046322642</v>
      </c>
      <c r="AI15" s="17">
        <f t="shared" ca="1" si="6"/>
        <v>-5.3319907262888377E-2</v>
      </c>
      <c r="AJ15" s="17">
        <f t="shared" ca="1" si="6"/>
        <v>-1.9881410592455441E-2</v>
      </c>
      <c r="AK15" s="17">
        <f t="shared" ca="1" si="6"/>
        <v>-4.2813744816234296E-2</v>
      </c>
      <c r="AL15" s="17">
        <f t="shared" ca="1" si="6"/>
        <v>2.1710121109696452E-2</v>
      </c>
      <c r="AM15" s="17">
        <f t="shared" ca="1" si="7"/>
        <v>-1.2493456003063751E-2</v>
      </c>
      <c r="AN15" s="17">
        <f t="shared" ca="1" si="7"/>
        <v>5.9213235906673135E-2</v>
      </c>
      <c r="AO15" s="17">
        <f t="shared" ca="1" si="7"/>
        <v>-7.3342057257819865E-2</v>
      </c>
      <c r="AP15" s="17">
        <f t="shared" ca="1" si="7"/>
        <v>-4.1637781721385575E-2</v>
      </c>
      <c r="AQ15" s="17">
        <f t="shared" ca="1" si="7"/>
        <v>3.3962178795171841E-2</v>
      </c>
      <c r="AR15" s="17">
        <f t="shared" ca="1" si="7"/>
        <v>0.20967446388467625</v>
      </c>
      <c r="AS15" s="17">
        <f t="shared" ca="1" si="7"/>
        <v>5.9541663220895547E-2</v>
      </c>
      <c r="AT15" s="17">
        <f t="shared" ca="1" si="7"/>
        <v>7.4609007098040026E-2</v>
      </c>
      <c r="AU15" s="17">
        <f t="shared" ca="1" si="7"/>
        <v>0.1631756295116778</v>
      </c>
      <c r="AV15" s="17">
        <f t="shared" ca="1" si="7"/>
        <v>0.24015754621020147</v>
      </c>
      <c r="AW15" s="17">
        <f t="shared" ca="1" si="7"/>
        <v>0.29837402608345004</v>
      </c>
      <c r="AX15" s="17">
        <f t="shared" ca="1" si="7"/>
        <v>0.30653611507532919</v>
      </c>
      <c r="AY15" s="17">
        <f t="shared" ca="1" si="7"/>
        <v>0.31010116467303861</v>
      </c>
      <c r="AZ15" s="17">
        <f t="shared" ca="1" si="7"/>
        <v>0.20160635865681026</v>
      </c>
      <c r="BA15" s="17">
        <f t="shared" ca="1" si="7"/>
        <v>9.9642943455356028E-2</v>
      </c>
      <c r="BB15" s="17">
        <f t="shared" ca="1" si="7"/>
        <v>1.1226779571348114E-2</v>
      </c>
      <c r="BC15" s="17">
        <f t="shared" ca="1" si="8"/>
        <v>0.30672956857173361</v>
      </c>
      <c r="BD15" s="17">
        <f t="shared" ca="1" si="8"/>
        <v>0.25445974724178932</v>
      </c>
      <c r="BE15" s="17">
        <f t="shared" ca="1" si="8"/>
        <v>0.32210884119310285</v>
      </c>
      <c r="BF15" s="17">
        <f t="shared" ca="1" si="8"/>
        <v>0.22010446521978003</v>
      </c>
      <c r="BG15" s="17">
        <f t="shared" ca="1" si="8"/>
        <v>0.34632598588398728</v>
      </c>
      <c r="BH15" s="17">
        <f t="shared" ca="1" si="8"/>
        <v>0.36613554414821581</v>
      </c>
      <c r="BI15" s="17">
        <f t="shared" ca="1" si="8"/>
        <v>0.38715229642184656</v>
      </c>
      <c r="BJ15" s="17">
        <f t="shared" ca="1" si="8"/>
        <v>0.11692730053653205</v>
      </c>
      <c r="BK15" s="17">
        <f t="shared" ca="1" si="8"/>
        <v>4.7894405266621254E-2</v>
      </c>
      <c r="BL15" s="17">
        <f t="shared" ca="1" si="8"/>
        <v>1.1611948357599655E-4</v>
      </c>
      <c r="BM15" s="17">
        <f t="shared" ca="1" si="8"/>
        <v>5.1841874758358789E-2</v>
      </c>
      <c r="BN15" s="17">
        <f t="shared" ca="1" si="8"/>
        <v>-8.009534069685624E-2</v>
      </c>
      <c r="BO15" s="17">
        <f t="shared" ca="1" si="8"/>
        <v>-7.3989810766248609E-2</v>
      </c>
      <c r="BP15" s="17">
        <f t="shared" ca="1" si="8"/>
        <v>4.0113465119391747E-2</v>
      </c>
      <c r="BQ15" s="17">
        <f t="shared" ca="1" si="8"/>
        <v>-4.9859925274517977E-2</v>
      </c>
      <c r="BR15" s="17">
        <f t="shared" ca="1" si="8"/>
        <v>3.6861526955981105E-2</v>
      </c>
      <c r="BS15" s="17">
        <f t="shared" ca="1" si="9"/>
        <v>-1.4461615908544126E-2</v>
      </c>
      <c r="BT15" s="17">
        <f t="shared" ca="1" si="9"/>
        <v>-4.638889047570869E-2</v>
      </c>
      <c r="BU15" s="17">
        <f t="shared" ca="1" si="9"/>
        <v>-7.3170927116451609E-2</v>
      </c>
      <c r="BV15" s="17">
        <f t="shared" ca="1" si="9"/>
        <v>-5.683550419024487E-2</v>
      </c>
      <c r="BW15" s="17">
        <f t="shared" ca="1" si="9"/>
        <v>-7.5099092027876013E-2</v>
      </c>
      <c r="BX15" s="17">
        <f t="shared" ca="1" si="9"/>
        <v>-8.0447422493577489E-2</v>
      </c>
      <c r="BY15" s="17">
        <f t="shared" ca="1" si="9"/>
        <v>-0.15247839674388641</v>
      </c>
      <c r="BZ15" s="17">
        <f t="shared" ca="1" si="9"/>
        <v>-0.27298244676094818</v>
      </c>
      <c r="CA15" s="17">
        <f t="shared" ca="1" si="9"/>
        <v>-0.37279179550525077</v>
      </c>
      <c r="CB15" s="17">
        <f t="shared" ca="1" si="9"/>
        <v>-0.27220322712208711</v>
      </c>
      <c r="CC15" s="17">
        <f t="shared" ca="1" si="9"/>
        <v>-0.30539751233277562</v>
      </c>
      <c r="CD15" s="17">
        <f t="shared" ca="1" si="9"/>
        <v>-0.26989264123602369</v>
      </c>
      <c r="CE15" s="17">
        <f t="shared" ca="1" si="9"/>
        <v>-0.22466771497831106</v>
      </c>
      <c r="CF15" s="17">
        <f t="shared" ca="1" si="9"/>
        <v>-4.2459051196446856E-2</v>
      </c>
      <c r="CG15" s="17">
        <f t="shared" ca="1" si="9"/>
        <v>4.6015783829945117E-2</v>
      </c>
      <c r="CH15" s="17">
        <f t="shared" ca="1" si="9"/>
        <v>-8.6626717976098278E-2</v>
      </c>
      <c r="CI15" s="17">
        <f t="shared" ca="1" si="10"/>
        <v>-0.22106110930216064</v>
      </c>
      <c r="CJ15" s="17">
        <f t="shared" ca="1" si="10"/>
        <v>-0.10494567807498316</v>
      </c>
      <c r="CK15" s="17">
        <f t="shared" ca="1" si="10"/>
        <v>-0.18106401234911335</v>
      </c>
      <c r="CL15" s="17">
        <f t="shared" ca="1" si="10"/>
        <v>-0.22310910584450519</v>
      </c>
      <c r="CM15" s="17">
        <f t="shared" ca="1" si="10"/>
        <v>-0.21316039017054225</v>
      </c>
      <c r="CN15" s="17">
        <f t="shared" ca="1" si="10"/>
        <v>-0.23624330809548086</v>
      </c>
      <c r="CO15" s="17">
        <f t="shared" ca="1" si="10"/>
        <v>-0.34163225393687424</v>
      </c>
      <c r="CP15" s="17">
        <f t="shared" ca="1" si="10"/>
        <v>-0.39688535949509579</v>
      </c>
      <c r="CQ15" s="17">
        <f t="shared" ca="1" si="10"/>
        <v>-0.34005686896293053</v>
      </c>
      <c r="CR15" s="17">
        <f t="shared" ca="1" si="10"/>
        <v>-0.26143523328055507</v>
      </c>
      <c r="CS15" s="17">
        <f t="shared" ca="1" si="10"/>
        <v>-0.12001649175962834</v>
      </c>
      <c r="CT15" s="17">
        <f t="shared" ca="1" si="10"/>
        <v>-0.13271607805766455</v>
      </c>
      <c r="CU15" s="17">
        <f t="shared" ca="1" si="10"/>
        <v>-0.2552936324331585</v>
      </c>
      <c r="CV15" s="17">
        <f t="shared" ca="1" si="10"/>
        <v>-0.30524438095835893</v>
      </c>
      <c r="CW15" s="17">
        <f t="shared" ca="1" si="10"/>
        <v>-0.41868776044063205</v>
      </c>
      <c r="CX15" s="17">
        <f t="shared" ca="1" si="10"/>
        <v>-0.2581036044475421</v>
      </c>
      <c r="CY15" s="17">
        <f t="shared" ca="1" si="11"/>
        <v>-0.28203608106346573</v>
      </c>
      <c r="CZ15" s="17">
        <f t="shared" ca="1" si="11"/>
        <v>-0.27306436274389834</v>
      </c>
      <c r="DA15" s="17">
        <f t="shared" ca="1" si="11"/>
        <v>-0.35608023319858728</v>
      </c>
    </row>
    <row r="18" spans="4:105">
      <c r="D18" t="s">
        <v>27</v>
      </c>
    </row>
    <row r="19" spans="4:105">
      <c r="D19" t="s">
        <v>29</v>
      </c>
      <c r="E19">
        <v>0</v>
      </c>
      <c r="F19">
        <v>0.01</v>
      </c>
      <c r="G19">
        <f>+F19+$B$1</f>
        <v>0.02</v>
      </c>
      <c r="H19">
        <f t="shared" ref="H19:BQ19" si="13">+G19+$B$1</f>
        <v>0.03</v>
      </c>
      <c r="I19">
        <f t="shared" si="13"/>
        <v>0.04</v>
      </c>
      <c r="J19">
        <f t="shared" si="13"/>
        <v>0.05</v>
      </c>
      <c r="K19">
        <f t="shared" si="13"/>
        <v>6.0000000000000005E-2</v>
      </c>
      <c r="L19">
        <f t="shared" si="13"/>
        <v>7.0000000000000007E-2</v>
      </c>
      <c r="M19">
        <f t="shared" si="13"/>
        <v>0.08</v>
      </c>
      <c r="N19">
        <f t="shared" si="13"/>
        <v>0.09</v>
      </c>
      <c r="O19">
        <f t="shared" si="13"/>
        <v>9.9999999999999992E-2</v>
      </c>
      <c r="P19">
        <f t="shared" si="13"/>
        <v>0.10999999999999999</v>
      </c>
      <c r="Q19">
        <f t="shared" si="13"/>
        <v>0.11999999999999998</v>
      </c>
      <c r="R19">
        <f t="shared" si="13"/>
        <v>0.12999999999999998</v>
      </c>
      <c r="S19">
        <f t="shared" si="13"/>
        <v>0.13999999999999999</v>
      </c>
      <c r="T19">
        <f t="shared" si="13"/>
        <v>0.15</v>
      </c>
      <c r="U19">
        <f t="shared" si="13"/>
        <v>0.16</v>
      </c>
      <c r="V19">
        <f t="shared" si="13"/>
        <v>0.17</v>
      </c>
      <c r="W19">
        <f t="shared" si="13"/>
        <v>0.18000000000000002</v>
      </c>
      <c r="X19">
        <f t="shared" si="13"/>
        <v>0.19000000000000003</v>
      </c>
      <c r="Y19">
        <f t="shared" si="13"/>
        <v>0.20000000000000004</v>
      </c>
      <c r="Z19">
        <f t="shared" si="13"/>
        <v>0.21000000000000005</v>
      </c>
      <c r="AA19">
        <f t="shared" si="13"/>
        <v>0.22000000000000006</v>
      </c>
      <c r="AB19">
        <f t="shared" si="13"/>
        <v>0.23000000000000007</v>
      </c>
      <c r="AC19">
        <f t="shared" si="13"/>
        <v>0.24000000000000007</v>
      </c>
      <c r="AD19">
        <f t="shared" si="13"/>
        <v>0.25000000000000006</v>
      </c>
      <c r="AE19">
        <f t="shared" si="13"/>
        <v>0.26000000000000006</v>
      </c>
      <c r="AF19">
        <f t="shared" si="13"/>
        <v>0.27000000000000007</v>
      </c>
      <c r="AG19">
        <f t="shared" si="13"/>
        <v>0.28000000000000008</v>
      </c>
      <c r="AH19">
        <f t="shared" si="13"/>
        <v>0.29000000000000009</v>
      </c>
      <c r="AI19">
        <f t="shared" si="13"/>
        <v>0.3000000000000001</v>
      </c>
      <c r="AJ19">
        <f t="shared" si="13"/>
        <v>0.31000000000000011</v>
      </c>
      <c r="AK19">
        <f t="shared" si="13"/>
        <v>0.32000000000000012</v>
      </c>
      <c r="AL19">
        <f t="shared" si="13"/>
        <v>0.33000000000000013</v>
      </c>
      <c r="AM19">
        <f t="shared" si="13"/>
        <v>0.34000000000000014</v>
      </c>
      <c r="AN19">
        <f t="shared" si="13"/>
        <v>0.35000000000000014</v>
      </c>
      <c r="AO19">
        <f t="shared" si="13"/>
        <v>0.36000000000000015</v>
      </c>
      <c r="AP19">
        <f t="shared" si="13"/>
        <v>0.37000000000000016</v>
      </c>
      <c r="AQ19">
        <f t="shared" si="13"/>
        <v>0.38000000000000017</v>
      </c>
      <c r="AR19">
        <f t="shared" si="13"/>
        <v>0.39000000000000018</v>
      </c>
      <c r="AS19">
        <f t="shared" si="13"/>
        <v>0.40000000000000019</v>
      </c>
      <c r="AT19">
        <f t="shared" si="13"/>
        <v>0.4100000000000002</v>
      </c>
      <c r="AU19">
        <f t="shared" si="13"/>
        <v>0.42000000000000021</v>
      </c>
      <c r="AV19">
        <f t="shared" si="13"/>
        <v>0.43000000000000022</v>
      </c>
      <c r="AW19">
        <f t="shared" si="13"/>
        <v>0.44000000000000022</v>
      </c>
      <c r="AX19">
        <f t="shared" si="13"/>
        <v>0.45000000000000023</v>
      </c>
      <c r="AY19">
        <f t="shared" si="13"/>
        <v>0.46000000000000024</v>
      </c>
      <c r="AZ19">
        <f t="shared" si="13"/>
        <v>0.47000000000000025</v>
      </c>
      <c r="BA19">
        <f t="shared" si="13"/>
        <v>0.48000000000000026</v>
      </c>
      <c r="BB19">
        <f t="shared" si="13"/>
        <v>0.49000000000000027</v>
      </c>
      <c r="BC19">
        <f t="shared" si="13"/>
        <v>0.50000000000000022</v>
      </c>
      <c r="BD19">
        <f t="shared" si="13"/>
        <v>0.51000000000000023</v>
      </c>
      <c r="BE19">
        <f t="shared" si="13"/>
        <v>0.52000000000000024</v>
      </c>
      <c r="BF19">
        <f t="shared" si="13"/>
        <v>0.53000000000000025</v>
      </c>
      <c r="BG19">
        <f t="shared" si="13"/>
        <v>0.54000000000000026</v>
      </c>
      <c r="BH19">
        <f t="shared" si="13"/>
        <v>0.55000000000000027</v>
      </c>
      <c r="BI19">
        <f t="shared" si="13"/>
        <v>0.56000000000000028</v>
      </c>
      <c r="BJ19">
        <f t="shared" si="13"/>
        <v>0.57000000000000028</v>
      </c>
      <c r="BK19">
        <f t="shared" si="13"/>
        <v>0.58000000000000029</v>
      </c>
      <c r="BL19">
        <f t="shared" si="13"/>
        <v>0.5900000000000003</v>
      </c>
      <c r="BM19">
        <f t="shared" si="13"/>
        <v>0.60000000000000031</v>
      </c>
      <c r="BN19">
        <f t="shared" si="13"/>
        <v>0.61000000000000032</v>
      </c>
      <c r="BO19">
        <f t="shared" si="13"/>
        <v>0.62000000000000033</v>
      </c>
      <c r="BP19">
        <f t="shared" si="13"/>
        <v>0.63000000000000034</v>
      </c>
      <c r="BQ19">
        <f t="shared" si="13"/>
        <v>0.64000000000000035</v>
      </c>
      <c r="BR19">
        <f>+BQ19+$B$1</f>
        <v>0.65000000000000036</v>
      </c>
      <c r="BS19">
        <f t="shared" ref="BS19:CE19" si="14">+BR19+$B$1</f>
        <v>0.66000000000000036</v>
      </c>
      <c r="BT19">
        <f t="shared" si="14"/>
        <v>0.67000000000000037</v>
      </c>
      <c r="BU19">
        <f t="shared" si="14"/>
        <v>0.68000000000000038</v>
      </c>
      <c r="BV19">
        <f t="shared" si="14"/>
        <v>0.69000000000000039</v>
      </c>
      <c r="BW19">
        <f t="shared" si="14"/>
        <v>0.7000000000000004</v>
      </c>
      <c r="BX19">
        <f t="shared" si="14"/>
        <v>0.71000000000000041</v>
      </c>
      <c r="BY19">
        <f t="shared" si="14"/>
        <v>0.72000000000000042</v>
      </c>
      <c r="BZ19">
        <f t="shared" si="14"/>
        <v>0.73000000000000043</v>
      </c>
      <c r="CA19">
        <f t="shared" si="14"/>
        <v>0.74000000000000044</v>
      </c>
      <c r="CB19">
        <f t="shared" si="14"/>
        <v>0.75000000000000044</v>
      </c>
      <c r="CC19">
        <f t="shared" si="14"/>
        <v>0.76000000000000045</v>
      </c>
      <c r="CD19">
        <f t="shared" si="14"/>
        <v>0.77000000000000046</v>
      </c>
      <c r="CE19">
        <f t="shared" si="14"/>
        <v>0.78000000000000047</v>
      </c>
      <c r="CF19">
        <f>+CE19+$B$1</f>
        <v>0.79000000000000048</v>
      </c>
      <c r="CG19">
        <f t="shared" ref="CG19:CM19" si="15">+CF19+$B$1</f>
        <v>0.80000000000000049</v>
      </c>
      <c r="CH19">
        <f t="shared" si="15"/>
        <v>0.8100000000000005</v>
      </c>
      <c r="CI19">
        <f t="shared" si="15"/>
        <v>0.82000000000000051</v>
      </c>
      <c r="CJ19">
        <f t="shared" si="15"/>
        <v>0.83000000000000052</v>
      </c>
      <c r="CK19">
        <f t="shared" si="15"/>
        <v>0.84000000000000052</v>
      </c>
      <c r="CL19">
        <f t="shared" si="15"/>
        <v>0.85000000000000053</v>
      </c>
      <c r="CM19">
        <f t="shared" si="15"/>
        <v>0.86000000000000054</v>
      </c>
      <c r="CN19">
        <f>+CM19+$B$1</f>
        <v>0.87000000000000055</v>
      </c>
      <c r="CO19">
        <f t="shared" ref="CO19:CU19" si="16">+CN19+$B$1</f>
        <v>0.88000000000000056</v>
      </c>
      <c r="CP19">
        <f t="shared" si="16"/>
        <v>0.89000000000000057</v>
      </c>
      <c r="CQ19">
        <f t="shared" si="16"/>
        <v>0.90000000000000058</v>
      </c>
      <c r="CR19">
        <f t="shared" si="16"/>
        <v>0.91000000000000059</v>
      </c>
      <c r="CS19">
        <f t="shared" si="16"/>
        <v>0.9200000000000006</v>
      </c>
      <c r="CT19">
        <f t="shared" si="16"/>
        <v>0.9300000000000006</v>
      </c>
      <c r="CU19">
        <f t="shared" si="16"/>
        <v>0.94000000000000061</v>
      </c>
      <c r="CV19">
        <f>+CU19+$B$1</f>
        <v>0.95000000000000062</v>
      </c>
      <c r="CW19">
        <f t="shared" ref="CW19:DA19" si="17">+CV19+$B$1</f>
        <v>0.96000000000000063</v>
      </c>
      <c r="CX19">
        <f t="shared" si="17"/>
        <v>0.97000000000000064</v>
      </c>
      <c r="CY19">
        <f t="shared" si="17"/>
        <v>0.98000000000000065</v>
      </c>
      <c r="CZ19">
        <f t="shared" si="17"/>
        <v>0.99000000000000066</v>
      </c>
      <c r="DA19">
        <f t="shared" si="17"/>
        <v>1.0000000000000007</v>
      </c>
    </row>
    <row r="20" spans="4:105">
      <c r="D20">
        <v>1</v>
      </c>
      <c r="E20">
        <v>0</v>
      </c>
      <c r="F20" s="17">
        <f ca="1">$B$2*_xlfn.NORM.INV(RAND(),0,1)</f>
        <v>-2.280882892016123E-3</v>
      </c>
      <c r="G20" s="17">
        <f t="shared" ref="G20:BR24" ca="1" si="18">$B$2*_xlfn.NORM.INV(RAND(),0,1)</f>
        <v>-8.7030397152569272E-2</v>
      </c>
      <c r="H20" s="17">
        <f t="shared" ca="1" si="18"/>
        <v>-9.7074112091603437E-2</v>
      </c>
      <c r="I20" s="17">
        <f t="shared" ca="1" si="18"/>
        <v>-8.9456626932267025E-2</v>
      </c>
      <c r="J20" s="17">
        <f t="shared" ca="1" si="18"/>
        <v>0.12874833518194254</v>
      </c>
      <c r="K20" s="17">
        <f t="shared" ca="1" si="18"/>
        <v>1.8961754055611384E-2</v>
      </c>
      <c r="L20" s="17">
        <f t="shared" ca="1" si="18"/>
        <v>7.3939525148587135E-2</v>
      </c>
      <c r="M20" s="17">
        <f t="shared" ca="1" si="18"/>
        <v>-9.1259904971544459E-2</v>
      </c>
      <c r="N20" s="17">
        <f t="shared" ca="1" si="18"/>
        <v>-0.10886647215694206</v>
      </c>
      <c r="O20" s="17">
        <f t="shared" ca="1" si="18"/>
        <v>-2.532845685763473E-2</v>
      </c>
      <c r="P20" s="17">
        <f t="shared" ca="1" si="18"/>
        <v>9.419225077407585E-2</v>
      </c>
      <c r="Q20" s="17">
        <f t="shared" ca="1" si="18"/>
        <v>-0.23965010763571218</v>
      </c>
      <c r="R20" s="17">
        <f t="shared" ca="1" si="18"/>
        <v>-8.8065411612238742E-2</v>
      </c>
      <c r="S20" s="17">
        <f t="shared" ca="1" si="18"/>
        <v>0.11480656509482008</v>
      </c>
      <c r="T20" s="17">
        <f t="shared" ca="1" si="18"/>
        <v>4.7780339008312217E-2</v>
      </c>
      <c r="U20" s="17">
        <f t="shared" ca="1" si="18"/>
        <v>5.4623681736954414E-2</v>
      </c>
      <c r="V20" s="17">
        <f t="shared" ca="1" si="18"/>
        <v>7.3265117756487655E-2</v>
      </c>
      <c r="W20" s="17">
        <f t="shared" ca="1" si="18"/>
        <v>0.18964935216984807</v>
      </c>
      <c r="X20" s="17">
        <f t="shared" ca="1" si="18"/>
        <v>-2.377771259928884E-2</v>
      </c>
      <c r="Y20" s="17">
        <f t="shared" ca="1" si="18"/>
        <v>5.9959166815698919E-2</v>
      </c>
      <c r="Z20" s="17">
        <f t="shared" ca="1" si="18"/>
        <v>3.6530666504032409E-2</v>
      </c>
      <c r="AA20" s="17">
        <f t="shared" ca="1" si="18"/>
        <v>-6.7423473075596083E-2</v>
      </c>
      <c r="AB20" s="17">
        <f t="shared" ca="1" si="18"/>
        <v>5.5895159672890715E-2</v>
      </c>
      <c r="AC20" s="17">
        <f t="shared" ca="1" si="18"/>
        <v>0.10872259850942417</v>
      </c>
      <c r="AD20" s="17">
        <f t="shared" ca="1" si="18"/>
        <v>-2.3426194991205306E-2</v>
      </c>
      <c r="AE20" s="17">
        <f t="shared" ca="1" si="18"/>
        <v>-0.12281617688230305</v>
      </c>
      <c r="AF20" s="17">
        <f t="shared" ca="1" si="18"/>
        <v>-1.5543433872107267E-3</v>
      </c>
      <c r="AG20" s="17">
        <f t="shared" ca="1" si="18"/>
        <v>1.8357256856143141E-2</v>
      </c>
      <c r="AH20" s="17">
        <f t="shared" ca="1" si="18"/>
        <v>-2.4012523015726751E-2</v>
      </c>
      <c r="AI20" s="17">
        <f t="shared" ca="1" si="18"/>
        <v>4.6512979605302623E-2</v>
      </c>
      <c r="AJ20" s="17">
        <f t="shared" ca="1" si="18"/>
        <v>9.9466397246690402E-2</v>
      </c>
      <c r="AK20" s="17">
        <f t="shared" ca="1" si="18"/>
        <v>-1.3030629704994759E-2</v>
      </c>
      <c r="AL20" s="17">
        <f t="shared" ca="1" si="18"/>
        <v>-4.3542729438421371E-2</v>
      </c>
      <c r="AM20" s="17">
        <f t="shared" ca="1" si="18"/>
        <v>1.3792675419249389E-3</v>
      </c>
      <c r="AN20" s="17">
        <f t="shared" ca="1" si="18"/>
        <v>-2.7219800686972048E-2</v>
      </c>
      <c r="AO20" s="17">
        <f t="shared" ca="1" si="18"/>
        <v>0.14186534949097154</v>
      </c>
      <c r="AP20" s="17">
        <f t="shared" ca="1" si="18"/>
        <v>6.2123628954393016E-3</v>
      </c>
      <c r="AQ20" s="17">
        <f t="shared" ca="1" si="18"/>
        <v>5.5199024824966116E-2</v>
      </c>
      <c r="AR20" s="17">
        <f t="shared" ca="1" si="18"/>
        <v>0.10872445927345337</v>
      </c>
      <c r="AS20" s="17">
        <f t="shared" ca="1" si="18"/>
        <v>-2.798190654880104E-2</v>
      </c>
      <c r="AT20" s="17">
        <f t="shared" ca="1" si="18"/>
        <v>4.2822025853052788E-2</v>
      </c>
      <c r="AU20" s="17">
        <f t="shared" ca="1" si="18"/>
        <v>-0.1383191377260122</v>
      </c>
      <c r="AV20" s="17">
        <f t="shared" ca="1" si="18"/>
        <v>-2.7709021484966068E-2</v>
      </c>
      <c r="AW20" s="17">
        <f t="shared" ca="1" si="18"/>
        <v>-1.86587817168332E-2</v>
      </c>
      <c r="AX20" s="17">
        <f t="shared" ca="1" si="18"/>
        <v>5.0559675661490971E-2</v>
      </c>
      <c r="AY20" s="17">
        <f t="shared" ca="1" si="18"/>
        <v>0.15606289331663736</v>
      </c>
      <c r="AZ20" s="17">
        <f t="shared" ca="1" si="18"/>
        <v>-0.197352113473966</v>
      </c>
      <c r="BA20" s="17">
        <f t="shared" ca="1" si="18"/>
        <v>-4.130312813600932E-3</v>
      </c>
      <c r="BB20" s="17">
        <f t="shared" ca="1" si="18"/>
        <v>5.9637481726274325E-2</v>
      </c>
      <c r="BC20" s="17">
        <f t="shared" ca="1" si="18"/>
        <v>1.5173240905820645E-2</v>
      </c>
      <c r="BD20" s="17">
        <f t="shared" ca="1" si="18"/>
        <v>-0.14919781127635939</v>
      </c>
      <c r="BE20" s="17">
        <f t="shared" ca="1" si="18"/>
        <v>-0.11563481603619336</v>
      </c>
      <c r="BF20" s="17">
        <f t="shared" ca="1" si="18"/>
        <v>-4.3781855073625392E-2</v>
      </c>
      <c r="BG20" s="17">
        <f t="shared" ca="1" si="18"/>
        <v>-5.0955682332439627E-2</v>
      </c>
      <c r="BH20" s="17">
        <f t="shared" ca="1" si="18"/>
        <v>4.9631925528697968E-2</v>
      </c>
      <c r="BI20" s="17">
        <f t="shared" ca="1" si="18"/>
        <v>-8.1384528843778281E-2</v>
      </c>
      <c r="BJ20" s="17">
        <f t="shared" ca="1" si="18"/>
        <v>6.4242985274728881E-2</v>
      </c>
      <c r="BK20" s="17">
        <f t="shared" ca="1" si="18"/>
        <v>7.9052605062777503E-2</v>
      </c>
      <c r="BL20" s="17">
        <f t="shared" ca="1" si="18"/>
        <v>-8.7243943957134792E-2</v>
      </c>
      <c r="BM20" s="17">
        <f t="shared" ca="1" si="18"/>
        <v>-0.14798801011856999</v>
      </c>
      <c r="BN20" s="17">
        <f t="shared" ca="1" si="18"/>
        <v>4.2926296979520273E-2</v>
      </c>
      <c r="BO20" s="17">
        <f t="shared" ca="1" si="18"/>
        <v>0.20995266541757893</v>
      </c>
      <c r="BP20" s="17">
        <f t="shared" ca="1" si="18"/>
        <v>-4.8912543152033715E-2</v>
      </c>
      <c r="BQ20" s="17">
        <f t="shared" ca="1" si="18"/>
        <v>2.720170358950328E-2</v>
      </c>
      <c r="BR20" s="17">
        <f t="shared" ca="1" si="18"/>
        <v>-0.18875087622565384</v>
      </c>
      <c r="BS20" s="17">
        <f t="shared" ref="BS20:DA28" ca="1" si="19">$B$2*_xlfn.NORM.INV(RAND(),0,1)</f>
        <v>-5.3596678273399381E-2</v>
      </c>
      <c r="BT20" s="17">
        <f t="shared" ca="1" si="19"/>
        <v>9.3723292421797003E-3</v>
      </c>
      <c r="BU20" s="17">
        <f t="shared" ca="1" si="19"/>
        <v>-0.12373812304964427</v>
      </c>
      <c r="BV20" s="17">
        <f t="shared" ca="1" si="19"/>
        <v>-2.5856306606287384E-2</v>
      </c>
      <c r="BW20" s="17">
        <f t="shared" ca="1" si="19"/>
        <v>-5.7476960186718475E-2</v>
      </c>
      <c r="BX20" s="17">
        <f t="shared" ca="1" si="19"/>
        <v>-2.2888889698095528E-2</v>
      </c>
      <c r="BY20" s="17">
        <f t="shared" ca="1" si="19"/>
        <v>4.5319279468209767E-2</v>
      </c>
      <c r="BZ20" s="17">
        <f t="shared" ca="1" si="19"/>
        <v>-8.9767862640295404E-2</v>
      </c>
      <c r="CA20" s="17">
        <f t="shared" ca="1" si="19"/>
        <v>0.13292225875900412</v>
      </c>
      <c r="CB20" s="17">
        <f t="shared" ca="1" si="19"/>
        <v>-0.13753528262421169</v>
      </c>
      <c r="CC20" s="17">
        <f t="shared" ca="1" si="19"/>
        <v>3.0803781180546049E-2</v>
      </c>
      <c r="CD20" s="17">
        <f t="shared" ca="1" si="19"/>
        <v>-0.12435265555931613</v>
      </c>
      <c r="CE20" s="17">
        <f t="shared" ca="1" si="19"/>
        <v>-3.1584331877169847E-3</v>
      </c>
      <c r="CF20" s="17">
        <f t="shared" ca="1" si="19"/>
        <v>-1.9690811456434205E-2</v>
      </c>
      <c r="CG20" s="17">
        <f t="shared" ca="1" si="19"/>
        <v>-0.14314816393849136</v>
      </c>
      <c r="CH20" s="17">
        <f t="shared" ca="1" si="19"/>
        <v>4.9561997772295814E-2</v>
      </c>
      <c r="CI20" s="17">
        <f t="shared" ca="1" si="19"/>
        <v>-0.10293426900206706</v>
      </c>
      <c r="CJ20" s="17">
        <f t="shared" ca="1" si="19"/>
        <v>3.9146932981832826E-2</v>
      </c>
      <c r="CK20" s="17">
        <f t="shared" ca="1" si="19"/>
        <v>0.10978516120875302</v>
      </c>
      <c r="CL20" s="17">
        <f t="shared" ca="1" si="19"/>
        <v>-3.7980625433099949E-2</v>
      </c>
      <c r="CM20" s="17">
        <f t="shared" ca="1" si="19"/>
        <v>8.752164131128598E-2</v>
      </c>
      <c r="CN20" s="17">
        <f t="shared" ca="1" si="19"/>
        <v>1.4096260066970904E-2</v>
      </c>
      <c r="CO20" s="17">
        <f t="shared" ca="1" si="19"/>
        <v>0.12238393163612052</v>
      </c>
      <c r="CP20" s="17">
        <f t="shared" ca="1" si="19"/>
        <v>3.4238853486029453E-3</v>
      </c>
      <c r="CQ20" s="17">
        <f t="shared" ca="1" si="19"/>
        <v>-0.11840391856900223</v>
      </c>
      <c r="CR20" s="17">
        <f t="shared" ca="1" si="19"/>
        <v>2.8313037504556573E-2</v>
      </c>
      <c r="CS20" s="17">
        <f t="shared" ca="1" si="19"/>
        <v>-7.9318500185940444E-2</v>
      </c>
      <c r="CT20" s="17">
        <f t="shared" ca="1" si="19"/>
        <v>-0.14496559155310446</v>
      </c>
      <c r="CU20" s="17">
        <f t="shared" ca="1" si="19"/>
        <v>-0.13133770989822213</v>
      </c>
      <c r="CV20" s="17">
        <f t="shared" ca="1" si="19"/>
        <v>3.1425969270780667E-2</v>
      </c>
      <c r="CW20" s="17">
        <f t="shared" ca="1" si="19"/>
        <v>1.8169138281348855E-2</v>
      </c>
      <c r="CX20" s="17">
        <f t="shared" ca="1" si="19"/>
        <v>-7.2943633427858284E-2</v>
      </c>
      <c r="CY20" s="17">
        <f t="shared" ca="1" si="19"/>
        <v>8.3540094540738418E-3</v>
      </c>
      <c r="CZ20" s="17">
        <f t="shared" ca="1" si="19"/>
        <v>-0.21919215359375954</v>
      </c>
      <c r="DA20" s="17">
        <f t="shared" ca="1" si="19"/>
        <v>-0.2873145740799205</v>
      </c>
    </row>
    <row r="21" spans="4:105">
      <c r="D21">
        <v>2</v>
      </c>
      <c r="E21">
        <v>0</v>
      </c>
      <c r="F21" s="17">
        <f t="shared" ref="F21:U29" ca="1" si="20">$B$2*_xlfn.NORM.INV(RAND(),0,1)</f>
        <v>3.0809765991635926E-2</v>
      </c>
      <c r="G21" s="17">
        <f t="shared" ca="1" si="20"/>
        <v>1.4943461310881192E-3</v>
      </c>
      <c r="H21" s="17">
        <f t="shared" ca="1" si="20"/>
        <v>0.24735282305156239</v>
      </c>
      <c r="I21" s="17">
        <f t="shared" ca="1" si="20"/>
        <v>0.20707343156821034</v>
      </c>
      <c r="J21" s="17">
        <f t="shared" ca="1" si="20"/>
        <v>-4.1747141765532222E-2</v>
      </c>
      <c r="K21" s="17">
        <f t="shared" ca="1" si="20"/>
        <v>-8.6404109634684201E-2</v>
      </c>
      <c r="L21" s="17">
        <f t="shared" ca="1" si="20"/>
        <v>-7.0685595863999293E-2</v>
      </c>
      <c r="M21" s="17">
        <f t="shared" ca="1" si="20"/>
        <v>5.9711508212205403E-2</v>
      </c>
      <c r="N21" s="17">
        <f t="shared" ca="1" si="20"/>
        <v>-0.23889751034697079</v>
      </c>
      <c r="O21" s="17">
        <f t="shared" ca="1" si="20"/>
        <v>-6.7282638812491871E-2</v>
      </c>
      <c r="P21" s="17">
        <f t="shared" ca="1" si="20"/>
        <v>1.3380204773018156E-2</v>
      </c>
      <c r="Q21" s="17">
        <f t="shared" ca="1" si="20"/>
        <v>5.5089123582852777E-2</v>
      </c>
      <c r="R21" s="17">
        <f t="shared" ca="1" si="20"/>
        <v>-4.7614246477030282E-2</v>
      </c>
      <c r="S21" s="17">
        <f t="shared" ca="1" si="20"/>
        <v>-9.5344716269952223E-2</v>
      </c>
      <c r="T21" s="17">
        <f t="shared" ca="1" si="20"/>
        <v>1.9962734500852331E-2</v>
      </c>
      <c r="U21" s="17">
        <f t="shared" ca="1" si="20"/>
        <v>7.2474254696410197E-3</v>
      </c>
      <c r="V21" s="17">
        <f t="shared" ca="1" si="18"/>
        <v>8.3503837166365391E-2</v>
      </c>
      <c r="W21" s="17">
        <f t="shared" ca="1" si="18"/>
        <v>-0.15190756050190624</v>
      </c>
      <c r="X21" s="17">
        <f t="shared" ca="1" si="18"/>
        <v>-5.327707074077425E-2</v>
      </c>
      <c r="Y21" s="17">
        <f t="shared" ca="1" si="18"/>
        <v>-1.5901101683113459E-2</v>
      </c>
      <c r="Z21" s="17">
        <f t="shared" ca="1" si="18"/>
        <v>9.216303543327661E-3</v>
      </c>
      <c r="AA21" s="17">
        <f t="shared" ca="1" si="18"/>
        <v>-4.1069047693758673E-2</v>
      </c>
      <c r="AB21" s="17">
        <f t="shared" ca="1" si="18"/>
        <v>-0.1566356579769656</v>
      </c>
      <c r="AC21" s="17">
        <f t="shared" ca="1" si="18"/>
        <v>-0.11107628997141782</v>
      </c>
      <c r="AD21" s="17">
        <f t="shared" ca="1" si="18"/>
        <v>-2.9957340870049587E-2</v>
      </c>
      <c r="AE21" s="17">
        <f t="shared" ca="1" si="18"/>
        <v>0.20007273272056791</v>
      </c>
      <c r="AF21" s="17">
        <f t="shared" ca="1" si="18"/>
        <v>8.8299011512991799E-2</v>
      </c>
      <c r="AG21" s="17">
        <f t="shared" ca="1" si="18"/>
        <v>0.15693364529152568</v>
      </c>
      <c r="AH21" s="17">
        <f t="shared" ca="1" si="18"/>
        <v>-0.19042318079379025</v>
      </c>
      <c r="AI21" s="17">
        <f t="shared" ca="1" si="18"/>
        <v>6.3254855365314264E-2</v>
      </c>
      <c r="AJ21" s="17">
        <f t="shared" ca="1" si="18"/>
        <v>-0.13830489497541359</v>
      </c>
      <c r="AK21" s="17">
        <f t="shared" ca="1" si="18"/>
        <v>-0.10749607421075172</v>
      </c>
      <c r="AL21" s="17">
        <f t="shared" ca="1" si="18"/>
        <v>4.6172364998890304E-2</v>
      </c>
      <c r="AM21" s="17">
        <f t="shared" ca="1" si="18"/>
        <v>9.8534067526483596E-2</v>
      </c>
      <c r="AN21" s="17">
        <f t="shared" ca="1" si="18"/>
        <v>-2.8842471830834816E-2</v>
      </c>
      <c r="AO21" s="17">
        <f t="shared" ca="1" si="18"/>
        <v>-5.7743322471998142E-2</v>
      </c>
      <c r="AP21" s="17">
        <f t="shared" ca="1" si="18"/>
        <v>-3.7222593232531319E-2</v>
      </c>
      <c r="AQ21" s="17">
        <f t="shared" ca="1" si="18"/>
        <v>-9.3738024509034179E-2</v>
      </c>
      <c r="AR21" s="17">
        <f t="shared" ca="1" si="18"/>
        <v>-4.3412249698644691E-2</v>
      </c>
      <c r="AS21" s="17">
        <f t="shared" ca="1" si="18"/>
        <v>-0.18900442406730422</v>
      </c>
      <c r="AT21" s="17">
        <f t="shared" ca="1" si="18"/>
        <v>7.6336463542707247E-2</v>
      </c>
      <c r="AU21" s="17">
        <f t="shared" ca="1" si="18"/>
        <v>2.7154828949832944E-2</v>
      </c>
      <c r="AV21" s="17">
        <f t="shared" ca="1" si="18"/>
        <v>-5.8870482395531734E-2</v>
      </c>
      <c r="AW21" s="17">
        <f t="shared" ca="1" si="18"/>
        <v>2.6452750798963389E-2</v>
      </c>
      <c r="AX21" s="17">
        <f t="shared" ca="1" si="18"/>
        <v>-0.13789356083719806</v>
      </c>
      <c r="AY21" s="17">
        <f t="shared" ca="1" si="18"/>
        <v>0.10986891020785922</v>
      </c>
      <c r="AZ21" s="17">
        <f t="shared" ca="1" si="18"/>
        <v>-0.13789269826391093</v>
      </c>
      <c r="BA21" s="17">
        <f t="shared" ca="1" si="18"/>
        <v>4.9767790515240266E-2</v>
      </c>
      <c r="BB21" s="17">
        <f t="shared" ca="1" si="18"/>
        <v>-8.3577404385181721E-3</v>
      </c>
      <c r="BC21" s="17">
        <f t="shared" ca="1" si="18"/>
        <v>-9.3011516999892518E-2</v>
      </c>
      <c r="BD21" s="17">
        <f t="shared" ca="1" si="18"/>
        <v>-0.12405404923378774</v>
      </c>
      <c r="BE21" s="17">
        <f t="shared" ca="1" si="18"/>
        <v>7.7585095265419582E-2</v>
      </c>
      <c r="BF21" s="17">
        <f t="shared" ca="1" si="18"/>
        <v>-0.1625965918153941</v>
      </c>
      <c r="BG21" s="17">
        <f t="shared" ca="1" si="18"/>
        <v>6.4019794919322248E-2</v>
      </c>
      <c r="BH21" s="17">
        <f t="shared" ca="1" si="18"/>
        <v>-9.4617284314063355E-2</v>
      </c>
      <c r="BI21" s="17">
        <f t="shared" ca="1" si="18"/>
        <v>5.9838421609271905E-3</v>
      </c>
      <c r="BJ21" s="17">
        <f t="shared" ca="1" si="18"/>
        <v>-2.3202039211206196E-2</v>
      </c>
      <c r="BK21" s="17">
        <f t="shared" ca="1" si="18"/>
        <v>-6.9146279806290387E-2</v>
      </c>
      <c r="BL21" s="17">
        <f t="shared" ca="1" si="18"/>
        <v>-5.5091882033872323E-2</v>
      </c>
      <c r="BM21" s="17">
        <f t="shared" ca="1" si="18"/>
        <v>0.11418300203557441</v>
      </c>
      <c r="BN21" s="17">
        <f t="shared" ca="1" si="18"/>
        <v>6.6375948141653804E-2</v>
      </c>
      <c r="BO21" s="17">
        <f t="shared" ca="1" si="18"/>
        <v>-5.1201173756946466E-2</v>
      </c>
      <c r="BP21" s="17">
        <f t="shared" ca="1" si="18"/>
        <v>5.7809794307914587E-2</v>
      </c>
      <c r="BQ21" s="17">
        <f t="shared" ca="1" si="18"/>
        <v>-1.1248684584207282E-2</v>
      </c>
      <c r="BR21" s="17">
        <f t="shared" ca="1" si="18"/>
        <v>0.13907683138975799</v>
      </c>
      <c r="BS21" s="17">
        <f t="shared" ca="1" si="19"/>
        <v>-0.21034573510938254</v>
      </c>
      <c r="BT21" s="17">
        <f t="shared" ca="1" si="19"/>
        <v>-0.1299042232898151</v>
      </c>
      <c r="BU21" s="17">
        <f t="shared" ca="1" si="19"/>
        <v>-0.1555850501823971</v>
      </c>
      <c r="BV21" s="17">
        <f t="shared" ca="1" si="19"/>
        <v>0.13121941163604395</v>
      </c>
      <c r="BW21" s="17">
        <f t="shared" ca="1" si="19"/>
        <v>-1.2295588630947315E-2</v>
      </c>
      <c r="BX21" s="17">
        <f t="shared" ca="1" si="19"/>
        <v>4.1343610529531033E-2</v>
      </c>
      <c r="BY21" s="17">
        <f t="shared" ca="1" si="19"/>
        <v>-7.376182152774606E-2</v>
      </c>
      <c r="BZ21" s="17">
        <f t="shared" ca="1" si="19"/>
        <v>9.2062593344575339E-2</v>
      </c>
      <c r="CA21" s="17">
        <f t="shared" ca="1" si="19"/>
        <v>-0.14412801439443437</v>
      </c>
      <c r="CB21" s="17">
        <f t="shared" ca="1" si="19"/>
        <v>0.11268002208616135</v>
      </c>
      <c r="CC21" s="17">
        <f t="shared" ca="1" si="19"/>
        <v>-0.10721100228016055</v>
      </c>
      <c r="CD21" s="17">
        <f t="shared" ca="1" si="19"/>
        <v>-5.1549682467699059E-2</v>
      </c>
      <c r="CE21" s="17">
        <f t="shared" ca="1" si="19"/>
        <v>-0.1442241511356642</v>
      </c>
      <c r="CF21" s="17">
        <f t="shared" ca="1" si="19"/>
        <v>7.2832626456554278E-2</v>
      </c>
      <c r="CG21" s="17">
        <f t="shared" ca="1" si="19"/>
        <v>-0.2408677637623042</v>
      </c>
      <c r="CH21" s="17">
        <f t="shared" ca="1" si="19"/>
        <v>6.1731014430035759E-3</v>
      </c>
      <c r="CI21" s="17">
        <f t="shared" ca="1" si="19"/>
        <v>-0.10490344150630673</v>
      </c>
      <c r="CJ21" s="17">
        <f t="shared" ca="1" si="19"/>
        <v>-5.9432435709706119E-3</v>
      </c>
      <c r="CK21" s="17">
        <f t="shared" ca="1" si="19"/>
        <v>-7.5111630804503005E-2</v>
      </c>
      <c r="CL21" s="17">
        <f t="shared" ca="1" si="19"/>
        <v>1.150254235442354E-2</v>
      </c>
      <c r="CM21" s="17">
        <f t="shared" ca="1" si="19"/>
        <v>5.4622670003127843E-2</v>
      </c>
      <c r="CN21" s="17">
        <f t="shared" ca="1" si="19"/>
        <v>8.3424654320743363E-2</v>
      </c>
      <c r="CO21" s="17">
        <f t="shared" ca="1" si="19"/>
        <v>2.7624451886246411E-2</v>
      </c>
      <c r="CP21" s="17">
        <f t="shared" ca="1" si="19"/>
        <v>4.3990897839270911E-2</v>
      </c>
      <c r="CQ21" s="17">
        <f t="shared" ca="1" si="19"/>
        <v>-0.16636601019502775</v>
      </c>
      <c r="CR21" s="17">
        <f t="shared" ca="1" si="19"/>
        <v>-0.11541744341843357</v>
      </c>
      <c r="CS21" s="17">
        <f t="shared" ca="1" si="19"/>
        <v>7.3217136543001382E-2</v>
      </c>
      <c r="CT21" s="17">
        <f t="shared" ca="1" si="19"/>
        <v>6.7943472272492075E-2</v>
      </c>
      <c r="CU21" s="17">
        <f t="shared" ca="1" si="19"/>
        <v>-0.18024525682960191</v>
      </c>
      <c r="CV21" s="17">
        <f t="shared" ca="1" si="19"/>
        <v>2.8909344364786482E-2</v>
      </c>
      <c r="CW21" s="17">
        <f t="shared" ca="1" si="19"/>
        <v>-7.6670692395918408E-2</v>
      </c>
      <c r="CX21" s="17">
        <f t="shared" ca="1" si="19"/>
        <v>-1.7867279645882955E-2</v>
      </c>
      <c r="CY21" s="17">
        <f t="shared" ca="1" si="19"/>
        <v>9.0507666298981784E-2</v>
      </c>
      <c r="CZ21" s="17">
        <f t="shared" ca="1" si="19"/>
        <v>-0.18220946733032042</v>
      </c>
      <c r="DA21" s="17">
        <f t="shared" ca="1" si="19"/>
        <v>6.9274895162034306E-2</v>
      </c>
    </row>
    <row r="22" spans="4:105">
      <c r="D22">
        <v>3</v>
      </c>
      <c r="E22">
        <v>0</v>
      </c>
      <c r="F22" s="17">
        <f t="shared" ca="1" si="20"/>
        <v>7.1738784880368875E-2</v>
      </c>
      <c r="G22" s="17">
        <f t="shared" ca="1" si="20"/>
        <v>-7.5600930148845405E-2</v>
      </c>
      <c r="H22" s="17">
        <f t="shared" ca="1" si="20"/>
        <v>5.256452697837264E-2</v>
      </c>
      <c r="I22" s="17">
        <f t="shared" ca="1" si="20"/>
        <v>-9.8549775421682584E-2</v>
      </c>
      <c r="J22" s="17">
        <f t="shared" ca="1" si="20"/>
        <v>2.1388997532473648E-2</v>
      </c>
      <c r="K22" s="17">
        <f t="shared" ca="1" si="20"/>
        <v>-6.073149411707747E-2</v>
      </c>
      <c r="L22" s="17">
        <f t="shared" ca="1" si="20"/>
        <v>-0.15271574092322671</v>
      </c>
      <c r="M22" s="17">
        <f t="shared" ca="1" si="20"/>
        <v>2.464969549821305E-2</v>
      </c>
      <c r="N22" s="17">
        <f t="shared" ca="1" si="20"/>
        <v>3.8386663059608098E-2</v>
      </c>
      <c r="O22" s="17">
        <f t="shared" ca="1" si="20"/>
        <v>0.10483888723442479</v>
      </c>
      <c r="P22" s="17">
        <f t="shared" ca="1" si="20"/>
        <v>-0.10157934256892864</v>
      </c>
      <c r="Q22" s="17">
        <f t="shared" ca="1" si="20"/>
        <v>9.9407395118683656E-2</v>
      </c>
      <c r="R22" s="17">
        <f t="shared" ca="1" si="20"/>
        <v>-5.6146120842519423E-2</v>
      </c>
      <c r="S22" s="17">
        <f t="shared" ca="1" si="20"/>
        <v>1.7835624865085709E-2</v>
      </c>
      <c r="T22" s="17">
        <f t="shared" ca="1" si="20"/>
        <v>0.12174147709031824</v>
      </c>
      <c r="U22" s="17">
        <f t="shared" ca="1" si="20"/>
        <v>-4.3178393324600051E-2</v>
      </c>
      <c r="V22" s="17">
        <f t="shared" ca="1" si="18"/>
        <v>-7.7767667741290472E-2</v>
      </c>
      <c r="W22" s="17">
        <f t="shared" ca="1" si="18"/>
        <v>6.8837476427310116E-3</v>
      </c>
      <c r="X22" s="17">
        <f t="shared" ca="1" si="18"/>
        <v>4.3079011809421398E-2</v>
      </c>
      <c r="Y22" s="17">
        <f t="shared" ca="1" si="18"/>
        <v>0.10441816592924742</v>
      </c>
      <c r="Z22" s="17">
        <f t="shared" ca="1" si="18"/>
        <v>8.4176723608339957E-2</v>
      </c>
      <c r="AA22" s="17">
        <f t="shared" ca="1" si="18"/>
        <v>-4.0881809886538015E-3</v>
      </c>
      <c r="AB22" s="17">
        <f t="shared" ca="1" si="18"/>
        <v>-6.9171711420824178E-2</v>
      </c>
      <c r="AC22" s="17">
        <f t="shared" ca="1" si="18"/>
        <v>0.15449914772607976</v>
      </c>
      <c r="AD22" s="17">
        <f t="shared" ca="1" si="18"/>
        <v>3.4581538523114151E-2</v>
      </c>
      <c r="AE22" s="17">
        <f t="shared" ca="1" si="18"/>
        <v>0.16763008594635689</v>
      </c>
      <c r="AF22" s="17">
        <f t="shared" ca="1" si="18"/>
        <v>3.6942507161055647E-2</v>
      </c>
      <c r="AG22" s="17">
        <f t="shared" ca="1" si="18"/>
        <v>-8.477833783814134E-3</v>
      </c>
      <c r="AH22" s="17">
        <f t="shared" ca="1" si="18"/>
        <v>0.10623702999483201</v>
      </c>
      <c r="AI22" s="17">
        <f t="shared" ca="1" si="18"/>
        <v>0.12977524177524755</v>
      </c>
      <c r="AJ22" s="17">
        <f t="shared" ca="1" si="18"/>
        <v>-0.23482526159215561</v>
      </c>
      <c r="AK22" s="17">
        <f t="shared" ca="1" si="18"/>
        <v>0.11589203407122764</v>
      </c>
      <c r="AL22" s="17">
        <f t="shared" ca="1" si="18"/>
        <v>0.13681248296528178</v>
      </c>
      <c r="AM22" s="17">
        <f t="shared" ca="1" si="18"/>
        <v>-1.8907692977348123E-2</v>
      </c>
      <c r="AN22" s="17">
        <f t="shared" ca="1" si="18"/>
        <v>-0.10419567689104331</v>
      </c>
      <c r="AO22" s="17">
        <f t="shared" ca="1" si="18"/>
        <v>8.0885988843783896E-2</v>
      </c>
      <c r="AP22" s="17">
        <f t="shared" ca="1" si="18"/>
        <v>0.1805966160209708</v>
      </c>
      <c r="AQ22" s="17">
        <f t="shared" ca="1" si="18"/>
        <v>-0.14813567161679383</v>
      </c>
      <c r="AR22" s="17">
        <f t="shared" ca="1" si="18"/>
        <v>-6.6087651053552771E-2</v>
      </c>
      <c r="AS22" s="17">
        <f t="shared" ca="1" si="18"/>
        <v>-0.10051255726672007</v>
      </c>
      <c r="AT22" s="17">
        <f t="shared" ca="1" si="18"/>
        <v>4.2491558602552021E-2</v>
      </c>
      <c r="AU22" s="17">
        <f t="shared" ca="1" si="18"/>
        <v>-1.3447872073172669E-2</v>
      </c>
      <c r="AV22" s="17">
        <f t="shared" ca="1" si="18"/>
        <v>-0.17038575518059756</v>
      </c>
      <c r="AW22" s="17">
        <f t="shared" ca="1" si="18"/>
        <v>-6.6488158566712585E-2</v>
      </c>
      <c r="AX22" s="17">
        <f t="shared" ca="1" si="18"/>
        <v>0.14653296499073371</v>
      </c>
      <c r="AY22" s="17">
        <f t="shared" ca="1" si="18"/>
        <v>-0.12836001847596321</v>
      </c>
      <c r="AZ22" s="17">
        <f t="shared" ca="1" si="18"/>
        <v>-0.12153147240088941</v>
      </c>
      <c r="BA22" s="17">
        <f t="shared" ca="1" si="18"/>
        <v>-5.4185515170723147E-2</v>
      </c>
      <c r="BB22" s="17">
        <f t="shared" ca="1" si="18"/>
        <v>4.9916233738853462E-2</v>
      </c>
      <c r="BC22" s="17">
        <f t="shared" ca="1" si="18"/>
        <v>-3.9953083233194908E-2</v>
      </c>
      <c r="BD22" s="17">
        <f t="shared" ca="1" si="18"/>
        <v>-9.0866540621666686E-2</v>
      </c>
      <c r="BE22" s="17">
        <f t="shared" ca="1" si="18"/>
        <v>-7.4621154471515058E-2</v>
      </c>
      <c r="BF22" s="17">
        <f t="shared" ca="1" si="18"/>
        <v>-3.3763216226981717E-2</v>
      </c>
      <c r="BG22" s="17">
        <f t="shared" ca="1" si="18"/>
        <v>-0.16061983381036074</v>
      </c>
      <c r="BH22" s="17">
        <f t="shared" ca="1" si="18"/>
        <v>1.27614974361119E-2</v>
      </c>
      <c r="BI22" s="17">
        <f t="shared" ca="1" si="18"/>
        <v>-7.6319714555027382E-2</v>
      </c>
      <c r="BJ22" s="17">
        <f t="shared" ca="1" si="18"/>
        <v>-5.1248703607141524E-2</v>
      </c>
      <c r="BK22" s="17">
        <f t="shared" ca="1" si="18"/>
        <v>0.11827892552595008</v>
      </c>
      <c r="BL22" s="17">
        <f t="shared" ca="1" si="18"/>
        <v>-6.2159689198485135E-2</v>
      </c>
      <c r="BM22" s="17">
        <f t="shared" ca="1" si="18"/>
        <v>0.14584229913037403</v>
      </c>
      <c r="BN22" s="17">
        <f t="shared" ca="1" si="18"/>
        <v>-2.2949873216386667E-3</v>
      </c>
      <c r="BO22" s="17">
        <f t="shared" ca="1" si="18"/>
        <v>-0.22988189559995398</v>
      </c>
      <c r="BP22" s="17">
        <f t="shared" ca="1" si="18"/>
        <v>-0.18803148376787066</v>
      </c>
      <c r="BQ22" s="17">
        <f t="shared" ca="1" si="18"/>
        <v>-1.3998516078998541E-2</v>
      </c>
      <c r="BR22" s="17">
        <f t="shared" ca="1" si="18"/>
        <v>-7.3170882155754041E-2</v>
      </c>
      <c r="BS22" s="17">
        <f t="shared" ca="1" si="19"/>
        <v>2.2114356889175828E-2</v>
      </c>
      <c r="BT22" s="17">
        <f t="shared" ca="1" si="19"/>
        <v>-7.132091299579775E-2</v>
      </c>
      <c r="BU22" s="17">
        <f t="shared" ca="1" si="19"/>
        <v>-0.13700705717786263</v>
      </c>
      <c r="BV22" s="17">
        <f t="shared" ca="1" si="19"/>
        <v>-1.8902147578942576E-2</v>
      </c>
      <c r="BW22" s="17">
        <f t="shared" ca="1" si="19"/>
        <v>-6.0655390328215958E-2</v>
      </c>
      <c r="BX22" s="17">
        <f t="shared" ca="1" si="19"/>
        <v>0.1924389282422975</v>
      </c>
      <c r="BY22" s="17">
        <f t="shared" ca="1" si="19"/>
        <v>6.0431932062498354E-2</v>
      </c>
      <c r="BZ22" s="17">
        <f t="shared" ca="1" si="19"/>
        <v>-1.167477656439582E-2</v>
      </c>
      <c r="CA22" s="17">
        <f t="shared" ca="1" si="19"/>
        <v>-5.3844209888293817E-2</v>
      </c>
      <c r="CB22" s="17">
        <f t="shared" ca="1" si="19"/>
        <v>-0.10508242051685275</v>
      </c>
      <c r="CC22" s="17">
        <f t="shared" ca="1" si="19"/>
        <v>0.10904946288521185</v>
      </c>
      <c r="CD22" s="17">
        <f t="shared" ca="1" si="19"/>
        <v>-5.9627123246454389E-2</v>
      </c>
      <c r="CE22" s="17">
        <f t="shared" ca="1" si="19"/>
        <v>5.177285188160359E-2</v>
      </c>
      <c r="CF22" s="17">
        <f t="shared" ca="1" si="19"/>
        <v>-0.12805431510196894</v>
      </c>
      <c r="CG22" s="17">
        <f t="shared" ca="1" si="19"/>
        <v>-6.9344679846856314E-2</v>
      </c>
      <c r="CH22" s="17">
        <f t="shared" ca="1" si="19"/>
        <v>5.8330986439858894E-2</v>
      </c>
      <c r="CI22" s="17">
        <f t="shared" ca="1" si="19"/>
        <v>8.0720847177028543E-2</v>
      </c>
      <c r="CJ22" s="17">
        <f t="shared" ca="1" si="19"/>
        <v>0.1990004985076384</v>
      </c>
      <c r="CK22" s="17">
        <f t="shared" ca="1" si="19"/>
        <v>0.2169221558741084</v>
      </c>
      <c r="CL22" s="17">
        <f t="shared" ca="1" si="19"/>
        <v>-0.2230173423727688</v>
      </c>
      <c r="CM22" s="17">
        <f t="shared" ca="1" si="19"/>
        <v>0.11033188032796011</v>
      </c>
      <c r="CN22" s="17">
        <f t="shared" ca="1" si="19"/>
        <v>6.5591342058984523E-2</v>
      </c>
      <c r="CO22" s="17">
        <f t="shared" ca="1" si="19"/>
        <v>7.8582661033683738E-3</v>
      </c>
      <c r="CP22" s="17">
        <f t="shared" ca="1" si="19"/>
        <v>0.13822183550341391</v>
      </c>
      <c r="CQ22" s="17">
        <f t="shared" ca="1" si="19"/>
        <v>0.1696607206065831</v>
      </c>
      <c r="CR22" s="17">
        <f t="shared" ca="1" si="19"/>
        <v>3.4046671291276108E-2</v>
      </c>
      <c r="CS22" s="17">
        <f t="shared" ca="1" si="19"/>
        <v>-8.4030641888707888E-2</v>
      </c>
      <c r="CT22" s="17">
        <f t="shared" ca="1" si="19"/>
        <v>5.7298954066191454E-2</v>
      </c>
      <c r="CU22" s="17">
        <f t="shared" ca="1" si="19"/>
        <v>-4.1570780409701724E-3</v>
      </c>
      <c r="CV22" s="17">
        <f t="shared" ca="1" si="19"/>
        <v>0.21302385040721422</v>
      </c>
      <c r="CW22" s="17">
        <f t="shared" ca="1" si="19"/>
        <v>0.13212552670212241</v>
      </c>
      <c r="CX22" s="17">
        <f t="shared" ca="1" si="19"/>
        <v>8.6045880173627812E-2</v>
      </c>
      <c r="CY22" s="17">
        <f t="shared" ca="1" si="19"/>
        <v>-8.7420150328709451E-2</v>
      </c>
      <c r="CZ22" s="17">
        <f t="shared" ca="1" si="19"/>
        <v>-0.19015616255871071</v>
      </c>
      <c r="DA22" s="17">
        <f t="shared" ca="1" si="19"/>
        <v>-0.2094405614320452</v>
      </c>
    </row>
    <row r="23" spans="4:105">
      <c r="D23">
        <v>4</v>
      </c>
      <c r="E23">
        <v>0</v>
      </c>
      <c r="F23" s="17">
        <f t="shared" ca="1" si="20"/>
        <v>-9.5711663587446968E-2</v>
      </c>
      <c r="G23" s="17">
        <f t="shared" ca="1" si="18"/>
        <v>-5.0035348457574361E-2</v>
      </c>
      <c r="H23" s="17">
        <f t="shared" ca="1" si="18"/>
        <v>3.3422028597970804E-2</v>
      </c>
      <c r="I23" s="17">
        <f t="shared" ca="1" si="18"/>
        <v>1.8908583653520824E-3</v>
      </c>
      <c r="J23" s="17">
        <f t="shared" ca="1" si="18"/>
        <v>0.16111776296792318</v>
      </c>
      <c r="K23" s="17">
        <f t="shared" ca="1" si="18"/>
        <v>-7.9478966749909064E-2</v>
      </c>
      <c r="L23" s="17">
        <f t="shared" ca="1" si="18"/>
        <v>-0.14141144322254803</v>
      </c>
      <c r="M23" s="17">
        <f t="shared" ca="1" si="18"/>
        <v>0.1676185328327254</v>
      </c>
      <c r="N23" s="17">
        <f t="shared" ca="1" si="18"/>
        <v>6.089004498600753E-2</v>
      </c>
      <c r="O23" s="17">
        <f t="shared" ca="1" si="18"/>
        <v>0.11282106300990885</v>
      </c>
      <c r="P23" s="17">
        <f t="shared" ca="1" si="18"/>
        <v>0.10378978920147633</v>
      </c>
      <c r="Q23" s="17">
        <f t="shared" ca="1" si="18"/>
        <v>-3.2274000523530764E-2</v>
      </c>
      <c r="R23" s="17">
        <f t="shared" ca="1" si="18"/>
        <v>-5.2947364153531996E-2</v>
      </c>
      <c r="S23" s="17">
        <f t="shared" ca="1" si="18"/>
        <v>6.3112498238026338E-2</v>
      </c>
      <c r="T23" s="17">
        <f t="shared" ca="1" si="18"/>
        <v>0.20602555845573775</v>
      </c>
      <c r="U23" s="17">
        <f t="shared" ca="1" si="18"/>
        <v>2.9683910809621274E-2</v>
      </c>
      <c r="V23" s="17">
        <f t="shared" ca="1" si="18"/>
        <v>-7.1306539662726806E-2</v>
      </c>
      <c r="W23" s="17">
        <f t="shared" ca="1" si="18"/>
        <v>0.13531601224611176</v>
      </c>
      <c r="X23" s="17">
        <f t="shared" ca="1" si="18"/>
        <v>-6.1631501038951687E-2</v>
      </c>
      <c r="Y23" s="17">
        <f t="shared" ca="1" si="18"/>
        <v>-2.9243844769709405E-2</v>
      </c>
      <c r="Z23" s="17">
        <f t="shared" ca="1" si="18"/>
        <v>-2.3400197411379497E-2</v>
      </c>
      <c r="AA23" s="17">
        <f t="shared" ca="1" si="18"/>
        <v>-4.7685698530859015E-2</v>
      </c>
      <c r="AB23" s="17">
        <f t="shared" ca="1" si="18"/>
        <v>-7.6602425267278951E-2</v>
      </c>
      <c r="AC23" s="17">
        <f t="shared" ca="1" si="18"/>
        <v>0.12170973456023326</v>
      </c>
      <c r="AD23" s="17">
        <f t="shared" ca="1" si="18"/>
        <v>5.5725815318314054E-2</v>
      </c>
      <c r="AE23" s="17">
        <f t="shared" ca="1" si="18"/>
        <v>-0.16230114285829031</v>
      </c>
      <c r="AF23" s="17">
        <f t="shared" ca="1" si="18"/>
        <v>-2.9915961838122902E-2</v>
      </c>
      <c r="AG23" s="17">
        <f t="shared" ca="1" si="18"/>
        <v>-8.9394457773417604E-2</v>
      </c>
      <c r="AH23" s="17">
        <f t="shared" ca="1" si="18"/>
        <v>-3.3580888593279022E-3</v>
      </c>
      <c r="AI23" s="17">
        <f t="shared" ca="1" si="18"/>
        <v>-0.11259624907219173</v>
      </c>
      <c r="AJ23" s="17">
        <f t="shared" ca="1" si="18"/>
        <v>-0.31605266787549297</v>
      </c>
      <c r="AK23" s="17">
        <f t="shared" ca="1" si="18"/>
        <v>-3.7666563973313291E-2</v>
      </c>
      <c r="AL23" s="17">
        <f t="shared" ca="1" si="18"/>
        <v>9.3025547314733004E-2</v>
      </c>
      <c r="AM23" s="17">
        <f t="shared" ca="1" si="18"/>
        <v>8.3306196954760908E-2</v>
      </c>
      <c r="AN23" s="17">
        <f t="shared" ca="1" si="18"/>
        <v>-0.15183200777820294</v>
      </c>
      <c r="AO23" s="17">
        <f t="shared" ca="1" si="18"/>
        <v>2.5751582118636335E-2</v>
      </c>
      <c r="AP23" s="17">
        <f t="shared" ca="1" si="18"/>
        <v>6.117844309946964E-2</v>
      </c>
      <c r="AQ23" s="17">
        <f t="shared" ca="1" si="18"/>
        <v>-3.8053181474641429E-2</v>
      </c>
      <c r="AR23" s="17">
        <f t="shared" ca="1" si="18"/>
        <v>8.6061794405584424E-2</v>
      </c>
      <c r="AS23" s="17">
        <f t="shared" ca="1" si="18"/>
        <v>-2.1170962245504094E-2</v>
      </c>
      <c r="AT23" s="17">
        <f t="shared" ca="1" si="18"/>
        <v>-3.7173328524685668E-2</v>
      </c>
      <c r="AU23" s="17">
        <f t="shared" ca="1" si="18"/>
        <v>5.2273182528635359E-2</v>
      </c>
      <c r="AV23" s="17">
        <f t="shared" ca="1" si="18"/>
        <v>2.0633162893380727E-2</v>
      </c>
      <c r="AW23" s="17">
        <f t="shared" ca="1" si="18"/>
        <v>-3.7016874688301303E-2</v>
      </c>
      <c r="AX23" s="17">
        <f t="shared" ca="1" si="18"/>
        <v>-2.9683899142587306E-2</v>
      </c>
      <c r="AY23" s="17">
        <f t="shared" ca="1" si="18"/>
        <v>0.33593739657425331</v>
      </c>
      <c r="AZ23" s="17">
        <f t="shared" ca="1" si="18"/>
        <v>9.2250247905510355E-2</v>
      </c>
      <c r="BA23" s="17">
        <f t="shared" ca="1" si="18"/>
        <v>-8.692448007301018E-2</v>
      </c>
      <c r="BB23" s="17">
        <f t="shared" ca="1" si="18"/>
        <v>-0.10502722047721309</v>
      </c>
      <c r="BC23" s="17">
        <f t="shared" ca="1" si="18"/>
        <v>2.9365369636720897E-2</v>
      </c>
      <c r="BD23" s="17">
        <f t="shared" ca="1" si="18"/>
        <v>-0.10618450654343657</v>
      </c>
      <c r="BE23" s="17">
        <f t="shared" ca="1" si="18"/>
        <v>9.8495462396249733E-2</v>
      </c>
      <c r="BF23" s="17">
        <f t="shared" ca="1" si="18"/>
        <v>4.8988741496205072E-2</v>
      </c>
      <c r="BG23" s="17">
        <f t="shared" ca="1" si="18"/>
        <v>4.9807468167823138E-2</v>
      </c>
      <c r="BH23" s="17">
        <f t="shared" ca="1" si="18"/>
        <v>7.2867553993669093E-2</v>
      </c>
      <c r="BI23" s="17">
        <f t="shared" ca="1" si="18"/>
        <v>-0.14880367473593684</v>
      </c>
      <c r="BJ23" s="17">
        <f t="shared" ca="1" si="18"/>
        <v>-7.7134546697846307E-2</v>
      </c>
      <c r="BK23" s="17">
        <f t="shared" ca="1" si="18"/>
        <v>-4.2678701916646154E-2</v>
      </c>
      <c r="BL23" s="17">
        <f t="shared" ca="1" si="18"/>
        <v>0.12452426013301543</v>
      </c>
      <c r="BM23" s="17">
        <f t="shared" ca="1" si="18"/>
        <v>4.3726144987175641E-2</v>
      </c>
      <c r="BN23" s="17">
        <f t="shared" ca="1" si="18"/>
        <v>3.6098426841447866E-2</v>
      </c>
      <c r="BO23" s="17">
        <f t="shared" ca="1" si="18"/>
        <v>-0.13982514610915012</v>
      </c>
      <c r="BP23" s="17">
        <f t="shared" ca="1" si="18"/>
        <v>0.10469131678942656</v>
      </c>
      <c r="BQ23" s="17">
        <f t="shared" ca="1" si="18"/>
        <v>-8.7984630446933006E-3</v>
      </c>
      <c r="BR23" s="17">
        <f t="shared" ca="1" si="18"/>
        <v>0.12618474948971556</v>
      </c>
      <c r="BS23" s="17">
        <f t="shared" ca="1" si="19"/>
        <v>-4.7074601149252736E-2</v>
      </c>
      <c r="BT23" s="17">
        <f t="shared" ca="1" si="19"/>
        <v>3.8144704747823124E-2</v>
      </c>
      <c r="BU23" s="17">
        <f t="shared" ca="1" si="19"/>
        <v>-6.1583114042032441E-2</v>
      </c>
      <c r="BV23" s="17">
        <f t="shared" ca="1" si="19"/>
        <v>-8.3491017230788011E-3</v>
      </c>
      <c r="BW23" s="17">
        <f t="shared" ca="1" si="19"/>
        <v>6.1652400064360714E-2</v>
      </c>
      <c r="BX23" s="17">
        <f t="shared" ca="1" si="19"/>
        <v>-4.4591289457213495E-2</v>
      </c>
      <c r="BY23" s="17">
        <f t="shared" ca="1" si="19"/>
        <v>-2.5370099373038611E-4</v>
      </c>
      <c r="BZ23" s="17">
        <f t="shared" ca="1" si="19"/>
        <v>-8.1244582406214752E-2</v>
      </c>
      <c r="CA23" s="17">
        <f t="shared" ca="1" si="19"/>
        <v>-0.16167818707238382</v>
      </c>
      <c r="CB23" s="17">
        <f t="shared" ca="1" si="19"/>
        <v>2.2772414181954644E-2</v>
      </c>
      <c r="CC23" s="17">
        <f t="shared" ca="1" si="19"/>
        <v>7.8776900848330444E-2</v>
      </c>
      <c r="CD23" s="17">
        <f t="shared" ca="1" si="19"/>
        <v>2.0277082371869266E-2</v>
      </c>
      <c r="CE23" s="17">
        <f t="shared" ca="1" si="19"/>
        <v>0.20465113730115703</v>
      </c>
      <c r="CF23" s="17">
        <f t="shared" ca="1" si="19"/>
        <v>9.6701844740314361E-2</v>
      </c>
      <c r="CG23" s="17">
        <f t="shared" ca="1" si="19"/>
        <v>-0.17579456585891592</v>
      </c>
      <c r="CH23" s="17">
        <f t="shared" ca="1" si="19"/>
        <v>0.10333387663404009</v>
      </c>
      <c r="CI23" s="17">
        <f t="shared" ca="1" si="19"/>
        <v>0.10795386783710609</v>
      </c>
      <c r="CJ23" s="17">
        <f t="shared" ca="1" si="19"/>
        <v>0.18661080672104047</v>
      </c>
      <c r="CK23" s="17">
        <f t="shared" ca="1" si="19"/>
        <v>8.2747694208484782E-2</v>
      </c>
      <c r="CL23" s="17">
        <f t="shared" ca="1" si="19"/>
        <v>3.4344619597916931E-2</v>
      </c>
      <c r="CM23" s="17">
        <f t="shared" ca="1" si="19"/>
        <v>-8.9647915561893471E-2</v>
      </c>
      <c r="CN23" s="17">
        <f t="shared" ca="1" si="19"/>
        <v>-2.2274804702444816E-2</v>
      </c>
      <c r="CO23" s="17">
        <f t="shared" ca="1" si="19"/>
        <v>3.9363192012121469E-2</v>
      </c>
      <c r="CP23" s="17">
        <f t="shared" ca="1" si="19"/>
        <v>8.4637774631207044E-2</v>
      </c>
      <c r="CQ23" s="17">
        <f t="shared" ca="1" si="19"/>
        <v>-5.3617941387845751E-2</v>
      </c>
      <c r="CR23" s="17">
        <f t="shared" ca="1" si="19"/>
        <v>-0.17339887150976696</v>
      </c>
      <c r="CS23" s="17">
        <f t="shared" ca="1" si="19"/>
        <v>-0.12136694611428414</v>
      </c>
      <c r="CT23" s="17">
        <f t="shared" ca="1" si="19"/>
        <v>0.1017347475011709</v>
      </c>
      <c r="CU23" s="17">
        <f t="shared" ca="1" si="19"/>
        <v>0.10725987768575712</v>
      </c>
      <c r="CV23" s="17">
        <f t="shared" ca="1" si="19"/>
        <v>9.5050835783916945E-2</v>
      </c>
      <c r="CW23" s="17">
        <f t="shared" ca="1" si="19"/>
        <v>-0.11758497215188082</v>
      </c>
      <c r="CX23" s="17">
        <f t="shared" ca="1" si="19"/>
        <v>5.1802759091864416E-2</v>
      </c>
      <c r="CY23" s="17">
        <f t="shared" ca="1" si="19"/>
        <v>-1.6614793991507688E-2</v>
      </c>
      <c r="CZ23" s="17">
        <f t="shared" ca="1" si="19"/>
        <v>-0.14416356195395638</v>
      </c>
      <c r="DA23" s="17">
        <f t="shared" ca="1" si="19"/>
        <v>-2.8557204134974524E-2</v>
      </c>
    </row>
    <row r="24" spans="4:105">
      <c r="D24">
        <v>5</v>
      </c>
      <c r="E24">
        <v>0</v>
      </c>
      <c r="F24" s="17">
        <f t="shared" ca="1" si="20"/>
        <v>8.2818659094965625E-4</v>
      </c>
      <c r="G24" s="17">
        <f t="shared" ca="1" si="18"/>
        <v>9.9493820536520911E-3</v>
      </c>
      <c r="H24" s="17">
        <f t="shared" ca="1" si="18"/>
        <v>1.5542454857604145E-2</v>
      </c>
      <c r="I24" s="17">
        <f t="shared" ca="1" si="18"/>
        <v>4.0642590913282844E-2</v>
      </c>
      <c r="J24" s="17">
        <f t="shared" ca="1" si="18"/>
        <v>-6.9624898546828878E-2</v>
      </c>
      <c r="K24" s="17">
        <f t="shared" ca="1" si="18"/>
        <v>-6.503877326031195E-3</v>
      </c>
      <c r="L24" s="17">
        <f t="shared" ca="1" si="18"/>
        <v>0.11901915288451287</v>
      </c>
      <c r="M24" s="17">
        <f t="shared" ca="1" si="18"/>
        <v>0.20728533480767083</v>
      </c>
      <c r="N24" s="17">
        <f t="shared" ca="1" si="18"/>
        <v>5.9424911118243662E-2</v>
      </c>
      <c r="O24" s="17">
        <f t="shared" ca="1" si="18"/>
        <v>-8.6992980451677637E-2</v>
      </c>
      <c r="P24" s="17">
        <f t="shared" ca="1" si="18"/>
        <v>0.14417965716799816</v>
      </c>
      <c r="Q24" s="17">
        <f t="shared" ca="1" si="18"/>
        <v>-0.15951382065089578</v>
      </c>
      <c r="R24" s="17">
        <f t="shared" ca="1" si="18"/>
        <v>9.4635005876167716E-2</v>
      </c>
      <c r="S24" s="17">
        <f t="shared" ca="1" si="18"/>
        <v>-0.13674331667050207</v>
      </c>
      <c r="T24" s="17">
        <f t="shared" ca="1" si="18"/>
        <v>-0.14403055503261192</v>
      </c>
      <c r="U24" s="17">
        <f t="shared" ca="1" si="18"/>
        <v>-3.9700481732903248E-2</v>
      </c>
      <c r="V24" s="17">
        <f t="shared" ca="1" si="18"/>
        <v>2.8487108553146553E-2</v>
      </c>
      <c r="W24" s="17">
        <f t="shared" ca="1" si="18"/>
        <v>-2.3937345995956677E-2</v>
      </c>
      <c r="X24" s="17">
        <f t="shared" ca="1" si="18"/>
        <v>8.7738811074111092E-2</v>
      </c>
      <c r="Y24" s="17">
        <f t="shared" ca="1" si="18"/>
        <v>4.0494845890147534E-2</v>
      </c>
      <c r="Z24" s="17">
        <f t="shared" ca="1" si="18"/>
        <v>2.3488390447146831E-2</v>
      </c>
      <c r="AA24" s="17">
        <f t="shared" ca="1" si="18"/>
        <v>9.2515923029554293E-3</v>
      </c>
      <c r="AB24" s="17">
        <f t="shared" ca="1" si="18"/>
        <v>-3.1647735009758976E-3</v>
      </c>
      <c r="AC24" s="17">
        <f t="shared" ca="1" si="18"/>
        <v>8.3936737918259181E-3</v>
      </c>
      <c r="AD24" s="17">
        <f t="shared" ca="1" si="18"/>
        <v>0.118111923849173</v>
      </c>
      <c r="AE24" s="17">
        <f t="shared" ca="1" si="18"/>
        <v>-6.6338126605268707E-2</v>
      </c>
      <c r="AF24" s="17">
        <f t="shared" ca="1" si="18"/>
        <v>-0.1785724369484141</v>
      </c>
      <c r="AG24" s="17">
        <f t="shared" ca="1" si="18"/>
        <v>-9.9701183351652359E-2</v>
      </c>
      <c r="AH24" s="17">
        <f t="shared" ca="1" si="18"/>
        <v>-0.12541329347508443</v>
      </c>
      <c r="AI24" s="17">
        <f t="shared" ca="1" si="18"/>
        <v>-4.5075920868022278E-2</v>
      </c>
      <c r="AJ24" s="17">
        <f t="shared" ref="AJ24:CU27" ca="1" si="21">$B$2*_xlfn.NORM.INV(RAND(),0,1)</f>
        <v>-3.2197763048221022E-2</v>
      </c>
      <c r="AK24" s="17">
        <f t="shared" ca="1" si="21"/>
        <v>0.13639831029043428</v>
      </c>
      <c r="AL24" s="17">
        <f t="shared" ca="1" si="21"/>
        <v>-0.17057139115595579</v>
      </c>
      <c r="AM24" s="17">
        <f t="shared" ca="1" si="21"/>
        <v>3.3334885870892422E-2</v>
      </c>
      <c r="AN24" s="17">
        <f t="shared" ca="1" si="21"/>
        <v>-3.8038451392998836E-2</v>
      </c>
      <c r="AO24" s="17">
        <f t="shared" ca="1" si="21"/>
        <v>-0.11971262640484251</v>
      </c>
      <c r="AP24" s="17">
        <f t="shared" ca="1" si="21"/>
        <v>-6.5191427163671439E-3</v>
      </c>
      <c r="AQ24" s="17">
        <f t="shared" ca="1" si="21"/>
        <v>-0.19334933085754358</v>
      </c>
      <c r="AR24" s="17">
        <f t="shared" ca="1" si="21"/>
        <v>-0.15153039554366499</v>
      </c>
      <c r="AS24" s="17">
        <f t="shared" ca="1" si="21"/>
        <v>1.4584352886663935E-2</v>
      </c>
      <c r="AT24" s="17">
        <f t="shared" ca="1" si="21"/>
        <v>-0.10496131661383108</v>
      </c>
      <c r="AU24" s="17">
        <f t="shared" ca="1" si="21"/>
        <v>0.23840429218473547</v>
      </c>
      <c r="AV24" s="17">
        <f t="shared" ca="1" si="21"/>
        <v>-3.1536027097641035E-2</v>
      </c>
      <c r="AW24" s="17">
        <f t="shared" ca="1" si="21"/>
        <v>-0.15663026706957361</v>
      </c>
      <c r="AX24" s="17">
        <f t="shared" ca="1" si="21"/>
        <v>0.14920699049224617</v>
      </c>
      <c r="AY24" s="17">
        <f t="shared" ca="1" si="21"/>
        <v>1.657286160724249E-2</v>
      </c>
      <c r="AZ24" s="17">
        <f t="shared" ca="1" si="21"/>
        <v>4.3017600623932561E-2</v>
      </c>
      <c r="BA24" s="17">
        <f t="shared" ca="1" si="21"/>
        <v>8.290945730253349E-2</v>
      </c>
      <c r="BB24" s="17">
        <f t="shared" ca="1" si="21"/>
        <v>4.0339387243824307E-3</v>
      </c>
      <c r="BC24" s="17">
        <f t="shared" ca="1" si="21"/>
        <v>7.9725823588075364E-4</v>
      </c>
      <c r="BD24" s="17">
        <f t="shared" ca="1" si="21"/>
        <v>-3.8388377970312033E-2</v>
      </c>
      <c r="BE24" s="17">
        <f t="shared" ca="1" si="21"/>
        <v>8.9163031511831387E-2</v>
      </c>
      <c r="BF24" s="17">
        <f t="shared" ca="1" si="21"/>
        <v>5.1641657345076857E-2</v>
      </c>
      <c r="BG24" s="17">
        <f t="shared" ca="1" si="21"/>
        <v>-0.13186208326928117</v>
      </c>
      <c r="BH24" s="17">
        <f t="shared" ca="1" si="21"/>
        <v>6.6067586578339652E-2</v>
      </c>
      <c r="BI24" s="17">
        <f t="shared" ca="1" si="21"/>
        <v>2.9440109340550635E-2</v>
      </c>
      <c r="BJ24" s="17">
        <f t="shared" ca="1" si="21"/>
        <v>-3.147130187422611E-3</v>
      </c>
      <c r="BK24" s="17">
        <f t="shared" ca="1" si="21"/>
        <v>2.2294241463917536E-2</v>
      </c>
      <c r="BL24" s="17">
        <f t="shared" ca="1" si="21"/>
        <v>1.79086795267791E-2</v>
      </c>
      <c r="BM24" s="17">
        <f t="shared" ca="1" si="21"/>
        <v>3.6236220518401606E-2</v>
      </c>
      <c r="BN24" s="17">
        <f t="shared" ca="1" si="21"/>
        <v>-8.1766240437883497E-2</v>
      </c>
      <c r="BO24" s="17">
        <f t="shared" ca="1" si="21"/>
        <v>-6.2150842627935604E-3</v>
      </c>
      <c r="BP24" s="17">
        <f t="shared" ca="1" si="21"/>
        <v>7.9176930932169612E-2</v>
      </c>
      <c r="BQ24" s="17">
        <f t="shared" ca="1" si="21"/>
        <v>1.4951780262448087E-2</v>
      </c>
      <c r="BR24" s="17">
        <f t="shared" ca="1" si="21"/>
        <v>-5.8962669096462833E-2</v>
      </c>
      <c r="BS24" s="17">
        <f t="shared" ca="1" si="19"/>
        <v>-8.7029700858455794E-2</v>
      </c>
      <c r="BT24" s="17">
        <f t="shared" ca="1" si="19"/>
        <v>8.4124023410047558E-2</v>
      </c>
      <c r="BU24" s="17">
        <f t="shared" ca="1" si="19"/>
        <v>0.18272462368568934</v>
      </c>
      <c r="BV24" s="17">
        <f t="shared" ca="1" si="19"/>
        <v>5.9950243005936411E-2</v>
      </c>
      <c r="BW24" s="17">
        <f t="shared" ca="1" si="19"/>
        <v>-5.4500963149981485E-2</v>
      </c>
      <c r="BX24" s="17">
        <f t="shared" ca="1" si="19"/>
        <v>-0.14466086982431867</v>
      </c>
      <c r="BY24" s="17">
        <f t="shared" ca="1" si="19"/>
        <v>0.18339875836108122</v>
      </c>
      <c r="BZ24" s="17">
        <f t="shared" ca="1" si="19"/>
        <v>0.14262358437727363</v>
      </c>
      <c r="CA24" s="17">
        <f t="shared" ca="1" si="19"/>
        <v>6.8689784653263031E-2</v>
      </c>
      <c r="CB24" s="17">
        <f t="shared" ca="1" si="19"/>
        <v>7.7363039005215898E-5</v>
      </c>
      <c r="CC24" s="17">
        <f t="shared" ca="1" si="19"/>
        <v>5.7014087756506952E-2</v>
      </c>
      <c r="CD24" s="17">
        <f t="shared" ca="1" si="19"/>
        <v>9.7281422370376791E-2</v>
      </c>
      <c r="CE24" s="17">
        <f t="shared" ca="1" si="19"/>
        <v>4.0085029941996763E-3</v>
      </c>
      <c r="CF24" s="17">
        <f t="shared" ca="1" si="19"/>
        <v>-5.6099844368092761E-2</v>
      </c>
      <c r="CG24" s="17">
        <f t="shared" ca="1" si="19"/>
        <v>-1.9589233834679014E-2</v>
      </c>
      <c r="CH24" s="17">
        <f t="shared" ca="1" si="19"/>
        <v>0.10706954622843899</v>
      </c>
      <c r="CI24" s="17">
        <f t="shared" ca="1" si="19"/>
        <v>0.15769477523114325</v>
      </c>
      <c r="CJ24" s="17">
        <f t="shared" ca="1" si="19"/>
        <v>-8.3933361395474054E-2</v>
      </c>
      <c r="CK24" s="17">
        <f t="shared" ca="1" si="19"/>
        <v>0.12981210465123005</v>
      </c>
      <c r="CL24" s="17">
        <f t="shared" ca="1" si="19"/>
        <v>-5.9644032622108191E-2</v>
      </c>
      <c r="CM24" s="17">
        <f t="shared" ca="1" si="19"/>
        <v>0.35662108431704975</v>
      </c>
      <c r="CN24" s="17">
        <f t="shared" ca="1" si="19"/>
        <v>2.8762018160095795E-2</v>
      </c>
      <c r="CO24" s="17">
        <f t="shared" ca="1" si="19"/>
        <v>4.7018841711208126E-2</v>
      </c>
      <c r="CP24" s="17">
        <f t="shared" ca="1" si="19"/>
        <v>7.421392407914465E-2</v>
      </c>
      <c r="CQ24" s="17">
        <f t="shared" ca="1" si="19"/>
        <v>-0.13439254217098157</v>
      </c>
      <c r="CR24" s="17">
        <f t="shared" ca="1" si="19"/>
        <v>2.6250257978744657E-2</v>
      </c>
      <c r="CS24" s="17">
        <f t="shared" ca="1" si="19"/>
        <v>2.8406627158188952E-2</v>
      </c>
      <c r="CT24" s="17">
        <f t="shared" ca="1" si="19"/>
        <v>-4.5600500346532652E-2</v>
      </c>
      <c r="CU24" s="17">
        <f t="shared" ca="1" si="19"/>
        <v>-0.13566384573473186</v>
      </c>
      <c r="CV24" s="17">
        <f t="shared" ca="1" si="19"/>
        <v>-0.10433443643174074</v>
      </c>
      <c r="CW24" s="17">
        <f t="shared" ca="1" si="19"/>
        <v>-5.6792529526240136E-3</v>
      </c>
      <c r="CX24" s="17">
        <f t="shared" ca="1" si="19"/>
        <v>-2.3049546196437391E-2</v>
      </c>
      <c r="CY24" s="17">
        <f t="shared" ca="1" si="19"/>
        <v>-4.2747769609790626E-2</v>
      </c>
      <c r="CZ24" s="17">
        <f t="shared" ca="1" si="19"/>
        <v>5.9876953738490883E-2</v>
      </c>
      <c r="DA24" s="17">
        <f t="shared" ca="1" si="19"/>
        <v>-6.9130186913513414E-2</v>
      </c>
    </row>
    <row r="25" spans="4:105">
      <c r="D25">
        <v>6</v>
      </c>
      <c r="E25">
        <v>0</v>
      </c>
      <c r="F25" s="17">
        <f t="shared" ca="1" si="20"/>
        <v>-3.0809805319016299E-2</v>
      </c>
      <c r="G25" s="17">
        <f t="shared" ca="1" si="20"/>
        <v>5.5803968665367994E-3</v>
      </c>
      <c r="H25" s="17">
        <f t="shared" ca="1" si="20"/>
        <v>-5.6120719608849179E-2</v>
      </c>
      <c r="I25" s="17">
        <f t="shared" ca="1" si="20"/>
        <v>-0.17817857608186671</v>
      </c>
      <c r="J25" s="17">
        <f t="shared" ca="1" si="20"/>
        <v>6.4570369763795016E-2</v>
      </c>
      <c r="K25" s="17">
        <f t="shared" ca="1" si="20"/>
        <v>-0.19248796434545457</v>
      </c>
      <c r="L25" s="17">
        <f t="shared" ca="1" si="20"/>
        <v>4.7501363375296819E-2</v>
      </c>
      <c r="M25" s="17">
        <f t="shared" ca="1" si="20"/>
        <v>-3.4647906106265676E-2</v>
      </c>
      <c r="N25" s="17">
        <f t="shared" ca="1" si="20"/>
        <v>-7.4272173161907748E-2</v>
      </c>
      <c r="O25" s="17">
        <f t="shared" ca="1" si="20"/>
        <v>1.4953935091554538E-2</v>
      </c>
      <c r="P25" s="17">
        <f t="shared" ca="1" si="20"/>
        <v>-0.16323327506074309</v>
      </c>
      <c r="Q25" s="17">
        <f t="shared" ca="1" si="20"/>
        <v>-7.8850864777305629E-2</v>
      </c>
      <c r="R25" s="17">
        <f t="shared" ca="1" si="20"/>
        <v>0.11394392929355315</v>
      </c>
      <c r="S25" s="17">
        <f t="shared" ca="1" si="20"/>
        <v>0.13885971646068129</v>
      </c>
      <c r="T25" s="17">
        <f t="shared" ca="1" si="20"/>
        <v>2.560407304474957E-2</v>
      </c>
      <c r="U25" s="17">
        <f t="shared" ca="1" si="20"/>
        <v>-0.25045255494170582</v>
      </c>
      <c r="V25" s="17">
        <f t="shared" ref="V25:CG29" ca="1" si="22">$B$2*_xlfn.NORM.INV(RAND(),0,1)</f>
        <v>-5.4812364736547596E-2</v>
      </c>
      <c r="W25" s="17">
        <f t="shared" ca="1" si="22"/>
        <v>4.2795499242864632E-2</v>
      </c>
      <c r="X25" s="17">
        <f t="shared" ca="1" si="22"/>
        <v>-0.10177486447896772</v>
      </c>
      <c r="Y25" s="17">
        <f t="shared" ca="1" si="22"/>
        <v>-2.3918977130423846E-2</v>
      </c>
      <c r="Z25" s="17">
        <f t="shared" ca="1" si="22"/>
        <v>5.0705961467826487E-3</v>
      </c>
      <c r="AA25" s="17">
        <f t="shared" ca="1" si="22"/>
        <v>0.11655303050370501</v>
      </c>
      <c r="AB25" s="17">
        <f t="shared" ca="1" si="22"/>
        <v>0.15318620829077911</v>
      </c>
      <c r="AC25" s="17">
        <f t="shared" ca="1" si="22"/>
        <v>0.10155419028245</v>
      </c>
      <c r="AD25" s="17">
        <f t="shared" ca="1" si="22"/>
        <v>-0.1195382589752879</v>
      </c>
      <c r="AE25" s="17">
        <f t="shared" ca="1" si="22"/>
        <v>-9.9848151503760807E-2</v>
      </c>
      <c r="AF25" s="17">
        <f t="shared" ca="1" si="22"/>
        <v>6.8350423067404992E-2</v>
      </c>
      <c r="AG25" s="17">
        <f t="shared" ca="1" si="22"/>
        <v>-4.8089318264006559E-2</v>
      </c>
      <c r="AH25" s="17">
        <f t="shared" ca="1" si="22"/>
        <v>2.8296640933813118E-2</v>
      </c>
      <c r="AI25" s="17">
        <f t="shared" ca="1" si="22"/>
        <v>-0.30684541730422255</v>
      </c>
      <c r="AJ25" s="17">
        <f t="shared" ca="1" si="22"/>
        <v>1.9430483267220768E-2</v>
      </c>
      <c r="AK25" s="17">
        <f t="shared" ca="1" si="22"/>
        <v>-2.5584973222380476E-2</v>
      </c>
      <c r="AL25" s="17">
        <f t="shared" ca="1" si="22"/>
        <v>-0.20041832128843159</v>
      </c>
      <c r="AM25" s="17">
        <f t="shared" ca="1" si="22"/>
        <v>-3.6469305023989679E-2</v>
      </c>
      <c r="AN25" s="17">
        <f t="shared" ca="1" si="22"/>
        <v>2.854839453781215E-2</v>
      </c>
      <c r="AO25" s="17">
        <f t="shared" ca="1" si="22"/>
        <v>2.8923150035625202E-2</v>
      </c>
      <c r="AP25" s="17">
        <f t="shared" ca="1" si="22"/>
        <v>4.6737312684744774E-3</v>
      </c>
      <c r="AQ25" s="17">
        <f t="shared" ca="1" si="22"/>
        <v>-0.1163888087685846</v>
      </c>
      <c r="AR25" s="17">
        <f t="shared" ca="1" si="22"/>
        <v>-3.2456865563763551E-2</v>
      </c>
      <c r="AS25" s="17">
        <f t="shared" ca="1" si="22"/>
        <v>0.13245785569660801</v>
      </c>
      <c r="AT25" s="17">
        <f t="shared" ca="1" si="22"/>
        <v>2.0246264536268946E-2</v>
      </c>
      <c r="AU25" s="17">
        <f t="shared" ca="1" si="22"/>
        <v>0.14431458754328072</v>
      </c>
      <c r="AV25" s="17">
        <f t="shared" ca="1" si="22"/>
        <v>2.2869065806975449E-2</v>
      </c>
      <c r="AW25" s="17">
        <f t="shared" ca="1" si="22"/>
        <v>-5.0702771697832619E-2</v>
      </c>
      <c r="AX25" s="17">
        <f t="shared" ca="1" si="22"/>
        <v>-6.7712142339691722E-2</v>
      </c>
      <c r="AY25" s="17">
        <f t="shared" ca="1" si="22"/>
        <v>0.14132316802704545</v>
      </c>
      <c r="AZ25" s="17">
        <f t="shared" ca="1" si="22"/>
        <v>9.9024183847733871E-2</v>
      </c>
      <c r="BA25" s="17">
        <f t="shared" ca="1" si="22"/>
        <v>0.12216384041211906</v>
      </c>
      <c r="BB25" s="17">
        <f t="shared" ca="1" si="22"/>
        <v>3.6705570076722607E-2</v>
      </c>
      <c r="BC25" s="17">
        <f t="shared" ca="1" si="22"/>
        <v>1.4915519026910165E-2</v>
      </c>
      <c r="BD25" s="17">
        <f t="shared" ca="1" si="22"/>
        <v>-1.528031424357439E-3</v>
      </c>
      <c r="BE25" s="17">
        <f t="shared" ca="1" si="22"/>
        <v>1.2365619632195299E-2</v>
      </c>
      <c r="BF25" s="17">
        <f t="shared" ca="1" si="22"/>
        <v>0.12577906007510728</v>
      </c>
      <c r="BG25" s="17">
        <f t="shared" ca="1" si="22"/>
        <v>4.8648552614812351E-2</v>
      </c>
      <c r="BH25" s="17">
        <f t="shared" ca="1" si="22"/>
        <v>5.6658474745972937E-2</v>
      </c>
      <c r="BI25" s="17">
        <f t="shared" ca="1" si="22"/>
        <v>6.9088001663987139E-2</v>
      </c>
      <c r="BJ25" s="17">
        <f t="shared" ca="1" si="22"/>
        <v>5.847203757618611E-2</v>
      </c>
      <c r="BK25" s="17">
        <f t="shared" ca="1" si="22"/>
        <v>0.23901414681118111</v>
      </c>
      <c r="BL25" s="17">
        <f t="shared" ca="1" si="22"/>
        <v>-0.1542561681185414</v>
      </c>
      <c r="BM25" s="17">
        <f t="shared" ca="1" si="22"/>
        <v>-0.18458459529236934</v>
      </c>
      <c r="BN25" s="17">
        <f t="shared" ca="1" si="22"/>
        <v>8.5547741045098769E-2</v>
      </c>
      <c r="BO25" s="17">
        <f t="shared" ca="1" si="22"/>
        <v>-0.16507741959953226</v>
      </c>
      <c r="BP25" s="17">
        <f t="shared" ca="1" si="22"/>
        <v>3.0746927528375292E-2</v>
      </c>
      <c r="BQ25" s="17">
        <f t="shared" ca="1" si="22"/>
        <v>-7.2946268365635655E-2</v>
      </c>
      <c r="BR25" s="17">
        <f t="shared" ca="1" si="21"/>
        <v>0.12678520919484179</v>
      </c>
      <c r="BS25" s="17">
        <f t="shared" ca="1" si="21"/>
        <v>0.11072189584640578</v>
      </c>
      <c r="BT25" s="17">
        <f t="shared" ca="1" si="21"/>
        <v>-0.15072487749426844</v>
      </c>
      <c r="BU25" s="17">
        <f t="shared" ca="1" si="21"/>
        <v>9.2268583508184881E-3</v>
      </c>
      <c r="BV25" s="17">
        <f t="shared" ca="1" si="21"/>
        <v>-6.9738287579565947E-2</v>
      </c>
      <c r="BW25" s="17">
        <f t="shared" ca="1" si="21"/>
        <v>-2.4183686034374704E-2</v>
      </c>
      <c r="BX25" s="17">
        <f t="shared" ca="1" si="21"/>
        <v>-0.22262401067856286</v>
      </c>
      <c r="BY25" s="17">
        <f t="shared" ca="1" si="21"/>
        <v>0.17814940946733313</v>
      </c>
      <c r="BZ25" s="17">
        <f t="shared" ca="1" si="21"/>
        <v>6.5581640403279171E-2</v>
      </c>
      <c r="CA25" s="17">
        <f t="shared" ca="1" si="21"/>
        <v>-0.13674242256440439</v>
      </c>
      <c r="CB25" s="17">
        <f t="shared" ca="1" si="21"/>
        <v>-0.13052716443290727</v>
      </c>
      <c r="CC25" s="17">
        <f t="shared" ca="1" si="21"/>
        <v>6.7752084828743508E-2</v>
      </c>
      <c r="CD25" s="17">
        <f t="shared" ca="1" si="21"/>
        <v>-0.14481245496920508</v>
      </c>
      <c r="CE25" s="17">
        <f t="shared" ca="1" si="21"/>
        <v>-3.6666351012145933E-3</v>
      </c>
      <c r="CF25" s="17">
        <f t="shared" ca="1" si="21"/>
        <v>-0.11060540436285554</v>
      </c>
      <c r="CG25" s="17">
        <f t="shared" ca="1" si="21"/>
        <v>3.4821932018358152E-3</v>
      </c>
      <c r="CH25" s="17">
        <f t="shared" ca="1" si="21"/>
        <v>9.1694865186750074E-2</v>
      </c>
      <c r="CI25" s="17">
        <f t="shared" ca="1" si="21"/>
        <v>-4.9223121628515588E-2</v>
      </c>
      <c r="CJ25" s="17">
        <f t="shared" ca="1" si="21"/>
        <v>-5.4551645008108454E-2</v>
      </c>
      <c r="CK25" s="17">
        <f t="shared" ca="1" si="21"/>
        <v>9.8972707340662047E-2</v>
      </c>
      <c r="CL25" s="17">
        <f t="shared" ca="1" si="21"/>
        <v>-5.2725782189222227E-2</v>
      </c>
      <c r="CM25" s="17">
        <f t="shared" ca="1" si="21"/>
        <v>-0.17263317119992841</v>
      </c>
      <c r="CN25" s="17">
        <f t="shared" ca="1" si="21"/>
        <v>-5.9440755198071529E-2</v>
      </c>
      <c r="CO25" s="17">
        <f t="shared" ca="1" si="21"/>
        <v>-8.9614255620893743E-2</v>
      </c>
      <c r="CP25" s="17">
        <f t="shared" ca="1" si="21"/>
        <v>-0.10439404954158181</v>
      </c>
      <c r="CQ25" s="17">
        <f t="shared" ca="1" si="21"/>
        <v>-0.17486568704903699</v>
      </c>
      <c r="CR25" s="17">
        <f t="shared" ca="1" si="21"/>
        <v>1.2964259538738039E-3</v>
      </c>
      <c r="CS25" s="17">
        <f t="shared" ca="1" si="21"/>
        <v>-1.3405801604689441E-4</v>
      </c>
      <c r="CT25" s="17">
        <f t="shared" ca="1" si="21"/>
        <v>9.8716423396430136E-2</v>
      </c>
      <c r="CU25" s="17">
        <f t="shared" ca="1" si="21"/>
        <v>-0.14410010979067572</v>
      </c>
      <c r="CV25" s="17">
        <f t="shared" ca="1" si="19"/>
        <v>2.0159856187382016E-2</v>
      </c>
      <c r="CW25" s="17">
        <f t="shared" ca="1" si="19"/>
        <v>6.4121561842879309E-3</v>
      </c>
      <c r="CX25" s="17">
        <f t="shared" ca="1" si="19"/>
        <v>-7.4526476090673345E-3</v>
      </c>
      <c r="CY25" s="17">
        <f t="shared" ca="1" si="19"/>
        <v>4.0282838999144865E-2</v>
      </c>
      <c r="CZ25" s="17">
        <f t="shared" ca="1" si="19"/>
        <v>-0.17351481707753319</v>
      </c>
      <c r="DA25" s="17">
        <f t="shared" ca="1" si="19"/>
        <v>1.9881130502208882E-2</v>
      </c>
    </row>
    <row r="26" spans="4:105">
      <c r="D26">
        <v>7</v>
      </c>
      <c r="E26">
        <v>0</v>
      </c>
      <c r="F26" s="17">
        <f t="shared" ca="1" si="20"/>
        <v>-3.8167999940450836E-2</v>
      </c>
      <c r="G26" s="17">
        <f t="shared" ca="1" si="20"/>
        <v>0.1058289282456516</v>
      </c>
      <c r="H26" s="17">
        <f t="shared" ca="1" si="20"/>
        <v>-4.1580299231288496E-2</v>
      </c>
      <c r="I26" s="17">
        <f t="shared" ca="1" si="20"/>
        <v>-0.1472822102387982</v>
      </c>
      <c r="J26" s="17">
        <f t="shared" ca="1" si="20"/>
        <v>4.0728484911308954E-2</v>
      </c>
      <c r="K26" s="17">
        <f t="shared" ca="1" si="20"/>
        <v>6.6936528618474586E-2</v>
      </c>
      <c r="L26" s="17">
        <f t="shared" ca="1" si="20"/>
        <v>-1.6215827271668392E-3</v>
      </c>
      <c r="M26" s="17">
        <f t="shared" ca="1" si="20"/>
        <v>-8.8786370103636547E-2</v>
      </c>
      <c r="N26" s="17">
        <f t="shared" ca="1" si="20"/>
        <v>-0.15755523793301926</v>
      </c>
      <c r="O26" s="17">
        <f t="shared" ca="1" si="20"/>
        <v>2.9148482188110166E-2</v>
      </c>
      <c r="P26" s="17">
        <f t="shared" ca="1" si="20"/>
        <v>-2.0547606881740173E-2</v>
      </c>
      <c r="Q26" s="17">
        <f t="shared" ca="1" si="20"/>
        <v>-0.11401895366935272</v>
      </c>
      <c r="R26" s="17">
        <f t="shared" ca="1" si="20"/>
        <v>0.13968139484561382</v>
      </c>
      <c r="S26" s="17">
        <f t="shared" ca="1" si="20"/>
        <v>-7.8851064404948212E-2</v>
      </c>
      <c r="T26" s="17">
        <f t="shared" ca="1" si="20"/>
        <v>-0.21453668710390908</v>
      </c>
      <c r="U26" s="17">
        <f t="shared" ca="1" si="20"/>
        <v>-6.5982739628638404E-2</v>
      </c>
      <c r="V26" s="17">
        <f t="shared" ca="1" si="22"/>
        <v>0.12646564943345753</v>
      </c>
      <c r="W26" s="17">
        <f t="shared" ca="1" si="22"/>
        <v>-0.16308153474228712</v>
      </c>
      <c r="X26" s="17">
        <f t="shared" ca="1" si="22"/>
        <v>-0.15146122656667868</v>
      </c>
      <c r="Y26" s="17">
        <f t="shared" ca="1" si="22"/>
        <v>-0.13202767389403247</v>
      </c>
      <c r="Z26" s="17">
        <f t="shared" ca="1" si="22"/>
        <v>1.616902568619942E-2</v>
      </c>
      <c r="AA26" s="17">
        <f t="shared" ca="1" si="22"/>
        <v>0.12071089768058579</v>
      </c>
      <c r="AB26" s="17">
        <f t="shared" ca="1" si="22"/>
        <v>-0.1214693540583411</v>
      </c>
      <c r="AC26" s="17">
        <f t="shared" ca="1" si="22"/>
        <v>-6.2839694442020588E-2</v>
      </c>
      <c r="AD26" s="17">
        <f t="shared" ca="1" si="22"/>
        <v>0.11418962449619503</v>
      </c>
      <c r="AE26" s="17">
        <f t="shared" ca="1" si="22"/>
        <v>-0.20885306845402707</v>
      </c>
      <c r="AF26" s="17">
        <f t="shared" ca="1" si="22"/>
        <v>7.6520656633223327E-2</v>
      </c>
      <c r="AG26" s="17">
        <f t="shared" ca="1" si="22"/>
        <v>4.9251620020065055E-3</v>
      </c>
      <c r="AH26" s="17">
        <f t="shared" ca="1" si="22"/>
        <v>-4.6553881318656114E-2</v>
      </c>
      <c r="AI26" s="17">
        <f t="shared" ca="1" si="22"/>
        <v>-1.2671584045709837E-2</v>
      </c>
      <c r="AJ26" s="17">
        <f t="shared" ca="1" si="22"/>
        <v>7.9758107866615247E-2</v>
      </c>
      <c r="AK26" s="17">
        <f t="shared" ca="1" si="22"/>
        <v>0.26022022846688087</v>
      </c>
      <c r="AL26" s="17">
        <f t="shared" ca="1" si="22"/>
        <v>0.13983362445995512</v>
      </c>
      <c r="AM26" s="17">
        <f t="shared" ca="1" si="22"/>
        <v>9.0320051832174272E-2</v>
      </c>
      <c r="AN26" s="17">
        <f t="shared" ca="1" si="22"/>
        <v>-0.13196820862391617</v>
      </c>
      <c r="AO26" s="17">
        <f t="shared" ca="1" si="22"/>
        <v>-0.14942178769133702</v>
      </c>
      <c r="AP26" s="17">
        <f t="shared" ca="1" si="22"/>
        <v>-0.25371651474056206</v>
      </c>
      <c r="AQ26" s="17">
        <f t="shared" ca="1" si="22"/>
        <v>3.3495853976911037E-2</v>
      </c>
      <c r="AR26" s="17">
        <f t="shared" ca="1" si="22"/>
        <v>-0.19575398894709786</v>
      </c>
      <c r="AS26" s="17">
        <f t="shared" ca="1" si="22"/>
        <v>3.5474370232422832E-3</v>
      </c>
      <c r="AT26" s="17">
        <f t="shared" ca="1" si="22"/>
        <v>-7.1025636818052115E-2</v>
      </c>
      <c r="AU26" s="17">
        <f t="shared" ca="1" si="22"/>
        <v>4.2819897406767719E-2</v>
      </c>
      <c r="AV26" s="17">
        <f t="shared" ca="1" si="22"/>
        <v>7.5426218366935555E-2</v>
      </c>
      <c r="AW26" s="17">
        <f t="shared" ca="1" si="22"/>
        <v>0.21219195231014415</v>
      </c>
      <c r="AX26" s="17">
        <f t="shared" ca="1" si="22"/>
        <v>-4.1698413651198377E-2</v>
      </c>
      <c r="AY26" s="17">
        <f t="shared" ca="1" si="22"/>
        <v>0.11181522521013064</v>
      </c>
      <c r="AZ26" s="17">
        <f t="shared" ca="1" si="22"/>
        <v>-9.6136187175090357E-2</v>
      </c>
      <c r="BA26" s="17">
        <f t="shared" ca="1" si="22"/>
        <v>-2.1711082614148593E-2</v>
      </c>
      <c r="BB26" s="17">
        <f t="shared" ca="1" si="22"/>
        <v>-6.5919522587868873E-2</v>
      </c>
      <c r="BC26" s="17">
        <f t="shared" ca="1" si="22"/>
        <v>2.6473873931880304E-2</v>
      </c>
      <c r="BD26" s="17">
        <f t="shared" ca="1" si="22"/>
        <v>0.24219253410449793</v>
      </c>
      <c r="BE26" s="17">
        <f t="shared" ca="1" si="22"/>
        <v>4.54512333048901E-2</v>
      </c>
      <c r="BF26" s="17">
        <f t="shared" ca="1" si="22"/>
        <v>-0.1210816046207885</v>
      </c>
      <c r="BG26" s="17">
        <f t="shared" ca="1" si="22"/>
        <v>-0.13384767052993371</v>
      </c>
      <c r="BH26" s="17">
        <f t="shared" ca="1" si="22"/>
        <v>7.3044395380364099E-2</v>
      </c>
      <c r="BI26" s="17">
        <f t="shared" ca="1" si="22"/>
        <v>5.719116879291733E-2</v>
      </c>
      <c r="BJ26" s="17">
        <f t="shared" ca="1" si="22"/>
        <v>0.16321512919585296</v>
      </c>
      <c r="BK26" s="17">
        <f t="shared" ca="1" si="22"/>
        <v>9.8730003642659714E-2</v>
      </c>
      <c r="BL26" s="17">
        <f t="shared" ca="1" si="22"/>
        <v>0.15977337371143285</v>
      </c>
      <c r="BM26" s="17">
        <f t="shared" ca="1" si="22"/>
        <v>-0.16345881243605287</v>
      </c>
      <c r="BN26" s="17">
        <f t="shared" ca="1" si="22"/>
        <v>-7.0002230795106818E-3</v>
      </c>
      <c r="BO26" s="17">
        <f t="shared" ca="1" si="22"/>
        <v>0.18770562193391804</v>
      </c>
      <c r="BP26" s="17">
        <f t="shared" ca="1" si="22"/>
        <v>9.7682970796249338E-2</v>
      </c>
      <c r="BQ26" s="17">
        <f t="shared" ca="1" si="22"/>
        <v>-4.5353521025585458E-2</v>
      </c>
      <c r="BR26" s="17">
        <f t="shared" ca="1" si="22"/>
        <v>-4.2019302204738297E-2</v>
      </c>
      <c r="BS26" s="17">
        <f t="shared" ca="1" si="19"/>
        <v>-0.20865394585633135</v>
      </c>
      <c r="BT26" s="17">
        <f t="shared" ca="1" si="19"/>
        <v>-1.9975904639183192E-2</v>
      </c>
      <c r="BU26" s="17">
        <f t="shared" ca="1" si="19"/>
        <v>-1.348878649276459E-2</v>
      </c>
      <c r="BV26" s="17">
        <f t="shared" ca="1" si="19"/>
        <v>-0.16969727577533814</v>
      </c>
      <c r="BW26" s="17">
        <f t="shared" ca="1" si="19"/>
        <v>0.16729047817817999</v>
      </c>
      <c r="BX26" s="17">
        <f t="shared" ca="1" si="19"/>
        <v>0.12642363149913441</v>
      </c>
      <c r="BY26" s="17">
        <f t="shared" ca="1" si="19"/>
        <v>-2.7744327588069416E-3</v>
      </c>
      <c r="BZ26" s="17">
        <f t="shared" ca="1" si="19"/>
        <v>-1.8404125872372137E-2</v>
      </c>
      <c r="CA26" s="17">
        <f t="shared" ca="1" si="19"/>
        <v>-3.0359232758132716E-2</v>
      </c>
      <c r="CB26" s="17">
        <f t="shared" ca="1" si="19"/>
        <v>0.12250088921868114</v>
      </c>
      <c r="CC26" s="17">
        <f t="shared" ca="1" si="19"/>
        <v>5.8922724376110562E-2</v>
      </c>
      <c r="CD26" s="17">
        <f t="shared" ca="1" si="19"/>
        <v>-8.3003614165376247E-3</v>
      </c>
      <c r="CE26" s="17">
        <f t="shared" ca="1" si="19"/>
        <v>-9.1026662853186998E-3</v>
      </c>
      <c r="CF26" s="17">
        <f t="shared" ca="1" si="19"/>
        <v>-8.9453160694241904E-2</v>
      </c>
      <c r="CG26" s="17">
        <f t="shared" ca="1" si="19"/>
        <v>7.1911813860513679E-2</v>
      </c>
      <c r="CH26" s="17">
        <f t="shared" ca="1" si="19"/>
        <v>3.6468217352022624E-2</v>
      </c>
      <c r="CI26" s="17">
        <f t="shared" ca="1" si="19"/>
        <v>-0.14445141434422415</v>
      </c>
      <c r="CJ26" s="17">
        <f t="shared" ca="1" si="19"/>
        <v>0.27380845796058539</v>
      </c>
      <c r="CK26" s="17">
        <f t="shared" ca="1" si="19"/>
        <v>3.985003035816214E-2</v>
      </c>
      <c r="CL26" s="17">
        <f t="shared" ca="1" si="19"/>
        <v>0.10930920536783284</v>
      </c>
      <c r="CM26" s="17">
        <f t="shared" ca="1" si="19"/>
        <v>6.4065471975476421E-2</v>
      </c>
      <c r="CN26" s="17">
        <f t="shared" ca="1" si="19"/>
        <v>-8.8830389475938201E-2</v>
      </c>
      <c r="CO26" s="17">
        <f t="shared" ca="1" si="19"/>
        <v>-2.9536407739610346E-3</v>
      </c>
      <c r="CP26" s="17">
        <f t="shared" ca="1" si="19"/>
        <v>8.2071905985150684E-2</v>
      </c>
      <c r="CQ26" s="17">
        <f t="shared" ca="1" si="19"/>
        <v>-1.8062774593011657E-2</v>
      </c>
      <c r="CR26" s="17">
        <f t="shared" ca="1" si="19"/>
        <v>-4.9392918322361534E-2</v>
      </c>
      <c r="CS26" s="17">
        <f t="shared" ca="1" si="19"/>
        <v>-3.0706138192385591E-2</v>
      </c>
      <c r="CT26" s="17">
        <f t="shared" ca="1" si="19"/>
        <v>5.955630241832352E-2</v>
      </c>
      <c r="CU26" s="17">
        <f t="shared" ca="1" si="19"/>
        <v>8.7150042712369827E-2</v>
      </c>
      <c r="CV26" s="17">
        <f t="shared" ca="1" si="19"/>
        <v>-0.11183677363219309</v>
      </c>
      <c r="CW26" s="17">
        <f t="shared" ca="1" si="19"/>
        <v>-0.16859524255596636</v>
      </c>
      <c r="CX26" s="17">
        <f t="shared" ca="1" si="19"/>
        <v>-0.13044182699109791</v>
      </c>
      <c r="CY26" s="17">
        <f t="shared" ca="1" si="19"/>
        <v>-2.495422555655577E-2</v>
      </c>
      <c r="CZ26" s="17">
        <f t="shared" ca="1" si="19"/>
        <v>1.4583308099863485E-2</v>
      </c>
      <c r="DA26" s="17">
        <f t="shared" ca="1" si="19"/>
        <v>0.10388335568504499</v>
      </c>
    </row>
    <row r="27" spans="4:105">
      <c r="D27">
        <v>8</v>
      </c>
      <c r="E27">
        <v>0</v>
      </c>
      <c r="F27" s="17">
        <f t="shared" ca="1" si="20"/>
        <v>8.9361317496132631E-2</v>
      </c>
      <c r="G27" s="17">
        <f t="shared" ca="1" si="20"/>
        <v>-3.6181358702000031E-2</v>
      </c>
      <c r="H27" s="17">
        <f t="shared" ca="1" si="20"/>
        <v>-0.10461547030076475</v>
      </c>
      <c r="I27" s="17">
        <f t="shared" ca="1" si="20"/>
        <v>6.3850562130500586E-3</v>
      </c>
      <c r="J27" s="17">
        <f t="shared" ca="1" si="20"/>
        <v>-4.3605368593202326E-2</v>
      </c>
      <c r="K27" s="17">
        <f t="shared" ca="1" si="20"/>
        <v>-0.1092689129339573</v>
      </c>
      <c r="L27" s="17">
        <f t="shared" ca="1" si="20"/>
        <v>-7.7679188864903922E-2</v>
      </c>
      <c r="M27" s="17">
        <f t="shared" ca="1" si="20"/>
        <v>-0.11160208484564127</v>
      </c>
      <c r="N27" s="17">
        <f t="shared" ca="1" si="20"/>
        <v>-2.3921513553129136E-3</v>
      </c>
      <c r="O27" s="17">
        <f t="shared" ca="1" si="20"/>
        <v>2.239729583559992E-2</v>
      </c>
      <c r="P27" s="17">
        <f t="shared" ca="1" si="20"/>
        <v>-0.11736905268208804</v>
      </c>
      <c r="Q27" s="17">
        <f t="shared" ca="1" si="20"/>
        <v>-6.9638306826120974E-2</v>
      </c>
      <c r="R27" s="17">
        <f t="shared" ca="1" si="20"/>
        <v>-8.2538881137290493E-2</v>
      </c>
      <c r="S27" s="17">
        <f t="shared" ca="1" si="20"/>
        <v>-6.8369948854145754E-2</v>
      </c>
      <c r="T27" s="17">
        <f t="shared" ca="1" si="20"/>
        <v>-4.0606855770174838E-2</v>
      </c>
      <c r="U27" s="17">
        <f t="shared" ca="1" si="20"/>
        <v>-2.0442022787924188E-2</v>
      </c>
      <c r="V27" s="17">
        <f t="shared" ca="1" si="22"/>
        <v>4.793835181548578E-2</v>
      </c>
      <c r="W27" s="17">
        <f t="shared" ca="1" si="22"/>
        <v>2.8996956147060021E-2</v>
      </c>
      <c r="X27" s="17">
        <f t="shared" ca="1" si="22"/>
        <v>3.357193915737041E-2</v>
      </c>
      <c r="Y27" s="17">
        <f t="shared" ca="1" si="22"/>
        <v>-5.871183107226749E-2</v>
      </c>
      <c r="Z27" s="17">
        <f t="shared" ca="1" si="22"/>
        <v>5.3992930025763691E-2</v>
      </c>
      <c r="AA27" s="17">
        <f t="shared" ca="1" si="22"/>
        <v>-7.75438983355346E-2</v>
      </c>
      <c r="AB27" s="17">
        <f t="shared" ca="1" si="22"/>
        <v>-1.090788719009237E-2</v>
      </c>
      <c r="AC27" s="17">
        <f t="shared" ca="1" si="22"/>
        <v>8.5835401228307379E-2</v>
      </c>
      <c r="AD27" s="17">
        <f t="shared" ca="1" si="22"/>
        <v>-9.7465140285603546E-2</v>
      </c>
      <c r="AE27" s="17">
        <f t="shared" ca="1" si="22"/>
        <v>-4.878578117858879E-2</v>
      </c>
      <c r="AF27" s="17">
        <f t="shared" ca="1" si="22"/>
        <v>6.3877059801890387E-2</v>
      </c>
      <c r="AG27" s="17">
        <f t="shared" ca="1" si="22"/>
        <v>6.3531529863897936E-3</v>
      </c>
      <c r="AH27" s="17">
        <f t="shared" ca="1" si="22"/>
        <v>-0.12427056516389988</v>
      </c>
      <c r="AI27" s="17">
        <f t="shared" ca="1" si="22"/>
        <v>0.18803542334730725</v>
      </c>
      <c r="AJ27" s="17">
        <f t="shared" ca="1" si="22"/>
        <v>0.11793255768893457</v>
      </c>
      <c r="AK27" s="17">
        <f t="shared" ca="1" si="22"/>
        <v>-0.14358425811732184</v>
      </c>
      <c r="AL27" s="17">
        <f t="shared" ca="1" si="22"/>
        <v>-9.1024532283036086E-2</v>
      </c>
      <c r="AM27" s="17">
        <f t="shared" ca="1" si="22"/>
        <v>-0.16582696142920159</v>
      </c>
      <c r="AN27" s="17">
        <f t="shared" ca="1" si="22"/>
        <v>0.31398928021698147</v>
      </c>
      <c r="AO27" s="17">
        <f t="shared" ca="1" si="22"/>
        <v>-9.321225230942488E-3</v>
      </c>
      <c r="AP27" s="17">
        <f t="shared" ca="1" si="22"/>
        <v>-8.1131075792064078E-2</v>
      </c>
      <c r="AQ27" s="17">
        <f t="shared" ca="1" si="22"/>
        <v>-0.17990218601356345</v>
      </c>
      <c r="AR27" s="17">
        <f t="shared" ca="1" si="22"/>
        <v>-2.9020516574493407E-3</v>
      </c>
      <c r="AS27" s="17">
        <f t="shared" ca="1" si="22"/>
        <v>1.7780151105162258E-2</v>
      </c>
      <c r="AT27" s="17">
        <f t="shared" ca="1" si="22"/>
        <v>0.16584763343886733</v>
      </c>
      <c r="AU27" s="17">
        <f t="shared" ca="1" si="22"/>
        <v>-0.10686581630317996</v>
      </c>
      <c r="AV27" s="17">
        <f t="shared" ca="1" si="22"/>
        <v>4.6869420499470689E-2</v>
      </c>
      <c r="AW27" s="17">
        <f t="shared" ca="1" si="22"/>
        <v>0.1003990379149175</v>
      </c>
      <c r="AX27" s="17">
        <f t="shared" ca="1" si="22"/>
        <v>-6.421710702299209E-2</v>
      </c>
      <c r="AY27" s="17">
        <f t="shared" ca="1" si="22"/>
        <v>3.974737600014247E-2</v>
      </c>
      <c r="AZ27" s="17">
        <f t="shared" ca="1" si="22"/>
        <v>-5.0782216727496528E-3</v>
      </c>
      <c r="BA27" s="17">
        <f t="shared" ca="1" si="22"/>
        <v>-1.8714322896862708E-2</v>
      </c>
      <c r="BB27" s="17">
        <f t="shared" ca="1" si="22"/>
        <v>1.335578089836998E-2</v>
      </c>
      <c r="BC27" s="17">
        <f t="shared" ca="1" si="22"/>
        <v>6.3667384328628873E-3</v>
      </c>
      <c r="BD27" s="17">
        <f t="shared" ca="1" si="22"/>
        <v>-3.2226697216612518E-2</v>
      </c>
      <c r="BE27" s="17">
        <f t="shared" ca="1" si="22"/>
        <v>4.8023136336026784E-2</v>
      </c>
      <c r="BF27" s="17">
        <f t="shared" ca="1" si="22"/>
        <v>0.11996672811776793</v>
      </c>
      <c r="BG27" s="17">
        <f t="shared" ca="1" si="22"/>
        <v>-1.7965546875528902E-2</v>
      </c>
      <c r="BH27" s="17">
        <f t="shared" ca="1" si="22"/>
        <v>4.7538808577426928E-2</v>
      </c>
      <c r="BI27" s="17">
        <f t="shared" ca="1" si="22"/>
        <v>0.15660517786666436</v>
      </c>
      <c r="BJ27" s="17">
        <f t="shared" ca="1" si="22"/>
        <v>-4.9957152338108102E-2</v>
      </c>
      <c r="BK27" s="17">
        <f t="shared" ca="1" si="22"/>
        <v>0.13649990138890322</v>
      </c>
      <c r="BL27" s="17">
        <f t="shared" ca="1" si="22"/>
        <v>3.7372036137434776E-3</v>
      </c>
      <c r="BM27" s="17">
        <f t="shared" ca="1" si="22"/>
        <v>6.3379164081581785E-2</v>
      </c>
      <c r="BN27" s="17">
        <f t="shared" ca="1" si="22"/>
        <v>6.1265118837067326E-2</v>
      </c>
      <c r="BO27" s="17">
        <f t="shared" ca="1" si="22"/>
        <v>6.3197096072381345E-2</v>
      </c>
      <c r="BP27" s="17">
        <f t="shared" ca="1" si="22"/>
        <v>-2.2120302525910657E-2</v>
      </c>
      <c r="BQ27" s="17">
        <f t="shared" ca="1" si="22"/>
        <v>-5.0092546705728984E-2</v>
      </c>
      <c r="BR27" s="17">
        <f t="shared" ca="1" si="22"/>
        <v>-3.5927033263611512E-2</v>
      </c>
      <c r="BS27" s="17">
        <f t="shared" ca="1" si="19"/>
        <v>0.12406414460973965</v>
      </c>
      <c r="BT27" s="17">
        <f t="shared" ca="1" si="19"/>
        <v>-1.1846701022085539E-2</v>
      </c>
      <c r="BU27" s="17">
        <f t="shared" ca="1" si="19"/>
        <v>-4.4167471235585141E-2</v>
      </c>
      <c r="BV27" s="17">
        <f t="shared" ca="1" si="19"/>
        <v>-0.11449887316201049</v>
      </c>
      <c r="BW27" s="17">
        <f t="shared" ca="1" si="19"/>
        <v>-1.3756911376988014E-2</v>
      </c>
      <c r="BX27" s="17">
        <f t="shared" ca="1" si="19"/>
        <v>9.3815977053359353E-2</v>
      </c>
      <c r="BY27" s="17">
        <f t="shared" ca="1" si="19"/>
        <v>5.2342702282257784E-2</v>
      </c>
      <c r="BZ27" s="17">
        <f t="shared" ca="1" si="19"/>
        <v>4.31683012328445E-2</v>
      </c>
      <c r="CA27" s="17">
        <f t="shared" ca="1" si="19"/>
        <v>-3.6862824221634465E-3</v>
      </c>
      <c r="CB27" s="17">
        <f t="shared" ca="1" si="19"/>
        <v>0.17625787030015941</v>
      </c>
      <c r="CC27" s="17">
        <f t="shared" ca="1" si="19"/>
        <v>-0.12237830189023791</v>
      </c>
      <c r="CD27" s="17">
        <f t="shared" ca="1" si="19"/>
        <v>0.1147057481498116</v>
      </c>
      <c r="CE27" s="17">
        <f t="shared" ca="1" si="19"/>
        <v>-5.0932566946501084E-2</v>
      </c>
      <c r="CF27" s="17">
        <f t="shared" ca="1" si="19"/>
        <v>-7.9040781692121309E-2</v>
      </c>
      <c r="CG27" s="17">
        <f t="shared" ca="1" si="19"/>
        <v>8.910622443323514E-2</v>
      </c>
      <c r="CH27" s="17">
        <f t="shared" ca="1" si="19"/>
        <v>8.8270069452793271E-3</v>
      </c>
      <c r="CI27" s="17">
        <f t="shared" ca="1" si="19"/>
        <v>0.16539247866872089</v>
      </c>
      <c r="CJ27" s="17">
        <f t="shared" ca="1" si="19"/>
        <v>-7.834422212291757E-2</v>
      </c>
      <c r="CK27" s="17">
        <f t="shared" ca="1" si="19"/>
        <v>-0.12824395787968068</v>
      </c>
      <c r="CL27" s="17">
        <f t="shared" ca="1" si="19"/>
        <v>5.1623814333138889E-2</v>
      </c>
      <c r="CM27" s="17">
        <f t="shared" ca="1" si="19"/>
        <v>-3.9821393404397672E-2</v>
      </c>
      <c r="CN27" s="17">
        <f t="shared" ca="1" si="19"/>
        <v>-0.13442092427270458</v>
      </c>
      <c r="CO27" s="17">
        <f t="shared" ca="1" si="19"/>
        <v>-6.2138742147018859E-2</v>
      </c>
      <c r="CP27" s="17">
        <f t="shared" ca="1" si="19"/>
        <v>7.1706047736536119E-2</v>
      </c>
      <c r="CQ27" s="17">
        <f t="shared" ca="1" si="19"/>
        <v>-0.10298493590932048</v>
      </c>
      <c r="CR27" s="17">
        <f t="shared" ca="1" si="19"/>
        <v>-2.8522750707409061E-2</v>
      </c>
      <c r="CS27" s="17">
        <f t="shared" ca="1" si="19"/>
        <v>7.9898498057566686E-2</v>
      </c>
      <c r="CT27" s="17">
        <f t="shared" ca="1" si="19"/>
        <v>-6.2932715027261624E-2</v>
      </c>
      <c r="CU27" s="17">
        <f t="shared" ca="1" si="19"/>
        <v>-7.6493534035276131E-2</v>
      </c>
      <c r="CV27" s="17">
        <f t="shared" ca="1" si="19"/>
        <v>-0.11770885373280082</v>
      </c>
      <c r="CW27" s="17">
        <f t="shared" ca="1" si="19"/>
        <v>0.10120473769234957</v>
      </c>
      <c r="CX27" s="17">
        <f t="shared" ca="1" si="19"/>
        <v>6.0451765366447287E-2</v>
      </c>
      <c r="CY27" s="17">
        <f t="shared" ca="1" si="19"/>
        <v>-8.9588061669993082E-3</v>
      </c>
      <c r="CZ27" s="17">
        <f t="shared" ca="1" si="19"/>
        <v>1.7984471375019757E-2</v>
      </c>
      <c r="DA27" s="17">
        <f t="shared" ca="1" si="19"/>
        <v>-5.0528087666791857E-2</v>
      </c>
    </row>
    <row r="28" spans="4:105">
      <c r="D28">
        <v>9</v>
      </c>
      <c r="E28">
        <v>0</v>
      </c>
      <c r="F28" s="17">
        <f t="shared" ca="1" si="20"/>
        <v>-5.1843710450254668E-2</v>
      </c>
      <c r="G28" s="17">
        <f t="shared" ca="1" si="20"/>
        <v>5.8407670501121445E-2</v>
      </c>
      <c r="H28" s="17">
        <f t="shared" ca="1" si="20"/>
        <v>-2.0524733812368114E-2</v>
      </c>
      <c r="I28" s="17">
        <f t="shared" ca="1" si="20"/>
        <v>1.4380570858754438E-2</v>
      </c>
      <c r="J28" s="17">
        <f t="shared" ca="1" si="20"/>
        <v>-0.16207151703479861</v>
      </c>
      <c r="K28" s="17">
        <f t="shared" ca="1" si="20"/>
        <v>3.9659796521209004E-3</v>
      </c>
      <c r="L28" s="17">
        <f t="shared" ca="1" si="20"/>
        <v>-5.7912350834596685E-2</v>
      </c>
      <c r="M28" s="17">
        <f t="shared" ca="1" si="20"/>
        <v>-0.17132384753218366</v>
      </c>
      <c r="N28" s="17">
        <f t="shared" ca="1" si="20"/>
        <v>1.6861199565500827E-2</v>
      </c>
      <c r="O28" s="17">
        <f t="shared" ca="1" si="20"/>
        <v>3.0204344731646827E-2</v>
      </c>
      <c r="P28" s="17">
        <f t="shared" ca="1" si="20"/>
        <v>8.2276934588249459E-2</v>
      </c>
      <c r="Q28" s="17">
        <f t="shared" ca="1" si="20"/>
        <v>-6.7924042781915023E-2</v>
      </c>
      <c r="R28" s="17">
        <f t="shared" ca="1" si="20"/>
        <v>7.2309076152982807E-2</v>
      </c>
      <c r="S28" s="17">
        <f t="shared" ca="1" si="20"/>
        <v>-0.18116442750711217</v>
      </c>
      <c r="T28" s="17">
        <f t="shared" ca="1" si="20"/>
        <v>3.2100370691284019E-2</v>
      </c>
      <c r="U28" s="17">
        <f t="shared" ca="1" si="20"/>
        <v>0.12967990955737038</v>
      </c>
      <c r="V28" s="17">
        <f t="shared" ca="1" si="22"/>
        <v>0.12275570673544745</v>
      </c>
      <c r="W28" s="17">
        <f t="shared" ca="1" si="22"/>
        <v>0.1066585841942088</v>
      </c>
      <c r="X28" s="17">
        <f t="shared" ca="1" si="22"/>
        <v>4.0710602733045602E-2</v>
      </c>
      <c r="Y28" s="17">
        <f t="shared" ca="1" si="22"/>
        <v>-7.6533021352243463E-2</v>
      </c>
      <c r="Z28" s="17">
        <f t="shared" ca="1" si="22"/>
        <v>-6.6838931501800647E-2</v>
      </c>
      <c r="AA28" s="17">
        <f t="shared" ca="1" si="22"/>
        <v>-8.1177698662583231E-2</v>
      </c>
      <c r="AB28" s="17">
        <f t="shared" ca="1" si="22"/>
        <v>-0.13478213741741987</v>
      </c>
      <c r="AC28" s="17">
        <f t="shared" ca="1" si="22"/>
        <v>-0.149294686950046</v>
      </c>
      <c r="AD28" s="17">
        <f t="shared" ca="1" si="22"/>
        <v>-3.4790725791107209E-2</v>
      </c>
      <c r="AE28" s="17">
        <f t="shared" ca="1" si="22"/>
        <v>-6.8376991972586232E-2</v>
      </c>
      <c r="AF28" s="17">
        <f t="shared" ca="1" si="22"/>
        <v>-1.2573579353753484E-2</v>
      </c>
      <c r="AG28" s="17">
        <f t="shared" ca="1" si="22"/>
        <v>4.646274177613029E-3</v>
      </c>
      <c r="AH28" s="17">
        <f t="shared" ca="1" si="22"/>
        <v>-6.7684377685355027E-2</v>
      </c>
      <c r="AI28" s="17">
        <f t="shared" ca="1" si="22"/>
        <v>0.16807532457167859</v>
      </c>
      <c r="AJ28" s="17">
        <f t="shared" ca="1" si="22"/>
        <v>-9.3135433205265086E-2</v>
      </c>
      <c r="AK28" s="17">
        <f t="shared" ca="1" si="22"/>
        <v>9.9995946083470025E-2</v>
      </c>
      <c r="AL28" s="17">
        <f t="shared" ca="1" si="22"/>
        <v>0.10038771452575174</v>
      </c>
      <c r="AM28" s="17">
        <f t="shared" ca="1" si="22"/>
        <v>4.587134777808732E-3</v>
      </c>
      <c r="AN28" s="17">
        <f t="shared" ca="1" si="22"/>
        <v>3.9426050485347391E-2</v>
      </c>
      <c r="AO28" s="17">
        <f t="shared" ca="1" si="22"/>
        <v>-1.6128391259772359E-2</v>
      </c>
      <c r="AP28" s="17">
        <f t="shared" ca="1" si="22"/>
        <v>-0.12995691461188952</v>
      </c>
      <c r="AQ28" s="17">
        <f t="shared" ca="1" si="22"/>
        <v>-7.4972192706174764E-2</v>
      </c>
      <c r="AR28" s="17">
        <f t="shared" ca="1" si="22"/>
        <v>-0.26375591212102395</v>
      </c>
      <c r="AS28" s="17">
        <f t="shared" ca="1" si="22"/>
        <v>3.1089502819006267E-2</v>
      </c>
      <c r="AT28" s="17">
        <f t="shared" ca="1" si="22"/>
        <v>-1.9621290470334018E-2</v>
      </c>
      <c r="AU28" s="17">
        <f t="shared" ca="1" si="22"/>
        <v>7.3463342748164615E-2</v>
      </c>
      <c r="AV28" s="17">
        <f t="shared" ca="1" si="22"/>
        <v>0.10926069535781685</v>
      </c>
      <c r="AW28" s="17">
        <f t="shared" ca="1" si="22"/>
        <v>1.4690244926137684E-2</v>
      </c>
      <c r="AX28" s="17">
        <f t="shared" ca="1" si="22"/>
        <v>-2.1401337358011228E-2</v>
      </c>
      <c r="AY28" s="17">
        <f t="shared" ca="1" si="22"/>
        <v>0.13892533417010264</v>
      </c>
      <c r="AZ28" s="17">
        <f t="shared" ca="1" si="22"/>
        <v>-6.5078378181080421E-2</v>
      </c>
      <c r="BA28" s="17">
        <f t="shared" ca="1" si="22"/>
        <v>-4.4467271332043388E-2</v>
      </c>
      <c r="BB28" s="17">
        <f t="shared" ca="1" si="22"/>
        <v>3.919457165995506E-2</v>
      </c>
      <c r="BC28" s="17">
        <f t="shared" ca="1" si="22"/>
        <v>-4.995565422753475E-3</v>
      </c>
      <c r="BD28" s="17">
        <f t="shared" ca="1" si="22"/>
        <v>-4.8078533188423728E-2</v>
      </c>
      <c r="BE28" s="17">
        <f t="shared" ca="1" si="22"/>
        <v>0.10089765402687484</v>
      </c>
      <c r="BF28" s="17">
        <f t="shared" ca="1" si="22"/>
        <v>-4.3653308718853449E-3</v>
      </c>
      <c r="BG28" s="17">
        <f t="shared" ca="1" si="22"/>
        <v>9.5674945255347338E-2</v>
      </c>
      <c r="BH28" s="17">
        <f t="shared" ca="1" si="22"/>
        <v>-5.5080692215385377E-2</v>
      </c>
      <c r="BI28" s="17">
        <f t="shared" ca="1" si="22"/>
        <v>-3.8701140972028057E-2</v>
      </c>
      <c r="BJ28" s="17">
        <f t="shared" ca="1" si="22"/>
        <v>-2.2582108732134478E-2</v>
      </c>
      <c r="BK28" s="17">
        <f t="shared" ca="1" si="22"/>
        <v>4.076011141879836E-3</v>
      </c>
      <c r="BL28" s="17">
        <f t="shared" ca="1" si="22"/>
        <v>0.10169833782484257</v>
      </c>
      <c r="BM28" s="17">
        <f t="shared" ca="1" si="22"/>
        <v>7.4177218048755642E-2</v>
      </c>
      <c r="BN28" s="17">
        <f t="shared" ca="1" si="22"/>
        <v>-0.12390505808750203</v>
      </c>
      <c r="BO28" s="17">
        <f t="shared" ca="1" si="22"/>
        <v>2.0236221472894136E-2</v>
      </c>
      <c r="BP28" s="17">
        <f t="shared" ca="1" si="22"/>
        <v>0.26903609430872089</v>
      </c>
      <c r="BQ28" s="17">
        <f t="shared" ca="1" si="22"/>
        <v>-6.3670935721098654E-3</v>
      </c>
      <c r="BR28" s="17">
        <f t="shared" ca="1" si="22"/>
        <v>-0.14263320359903683</v>
      </c>
      <c r="BS28" s="17">
        <f t="shared" ca="1" si="19"/>
        <v>0.16900610161586982</v>
      </c>
      <c r="BT28" s="17">
        <f t="shared" ca="1" si="19"/>
        <v>-3.7509029279212597E-2</v>
      </c>
      <c r="BU28" s="17">
        <f t="shared" ca="1" si="19"/>
        <v>-3.8199151593469344E-2</v>
      </c>
      <c r="BV28" s="17">
        <f t="shared" ca="1" si="19"/>
        <v>-0.22584059205912693</v>
      </c>
      <c r="BW28" s="17">
        <f t="shared" ref="BW28:DF29" ca="1" si="23">$B$2*_xlfn.NORM.INV(RAND(),0,1)</f>
        <v>-7.135558187702537E-2</v>
      </c>
      <c r="BX28" s="17">
        <f t="shared" ca="1" si="23"/>
        <v>3.3247512351324768E-2</v>
      </c>
      <c r="BY28" s="17">
        <f t="shared" ca="1" si="23"/>
        <v>-0.16968199154249619</v>
      </c>
      <c r="BZ28" s="17">
        <f t="shared" ca="1" si="23"/>
        <v>0.13602752124444525</v>
      </c>
      <c r="CA28" s="17">
        <f t="shared" ca="1" si="23"/>
        <v>9.700267294759192E-2</v>
      </c>
      <c r="CB28" s="17">
        <f t="shared" ca="1" si="23"/>
        <v>0.16843955061679994</v>
      </c>
      <c r="CC28" s="17">
        <f t="shared" ca="1" si="23"/>
        <v>7.4963397549418415E-2</v>
      </c>
      <c r="CD28" s="17">
        <f t="shared" ca="1" si="23"/>
        <v>7.9435649324970853E-2</v>
      </c>
      <c r="CE28" s="17">
        <f t="shared" ca="1" si="23"/>
        <v>-2.6692619416087277E-2</v>
      </c>
      <c r="CF28" s="17">
        <f t="shared" ca="1" si="23"/>
        <v>3.2291628560075884E-2</v>
      </c>
      <c r="CG28" s="17">
        <f t="shared" ca="1" si="23"/>
        <v>4.140301521051469E-2</v>
      </c>
      <c r="CH28" s="17">
        <f t="shared" ca="1" si="23"/>
        <v>-2.1614354879780886E-2</v>
      </c>
      <c r="CI28" s="17">
        <f t="shared" ca="1" si="23"/>
        <v>-1.0780622041484028E-2</v>
      </c>
      <c r="CJ28" s="17">
        <f t="shared" ca="1" si="23"/>
        <v>1.2921678494185336E-2</v>
      </c>
      <c r="CK28" s="17">
        <f t="shared" ca="1" si="23"/>
        <v>-7.6412283031073946E-2</v>
      </c>
      <c r="CL28" s="17">
        <f t="shared" ca="1" si="23"/>
        <v>-5.7441911379224553E-2</v>
      </c>
      <c r="CM28" s="17">
        <f t="shared" ca="1" si="23"/>
        <v>7.8607548848394077E-2</v>
      </c>
      <c r="CN28" s="17">
        <f t="shared" ca="1" si="23"/>
        <v>3.7303268228781043E-2</v>
      </c>
      <c r="CO28" s="17">
        <f t="shared" ca="1" si="23"/>
        <v>-0.10706738484578325</v>
      </c>
      <c r="CP28" s="17">
        <f t="shared" ca="1" si="23"/>
        <v>-2.1533660541175215E-2</v>
      </c>
      <c r="CQ28" s="17">
        <f t="shared" ca="1" si="23"/>
        <v>-1.7683773659142874E-3</v>
      </c>
      <c r="CR28" s="17">
        <f t="shared" ca="1" si="23"/>
        <v>-8.8097140936881313E-2</v>
      </c>
      <c r="CS28" s="17">
        <f t="shared" ca="1" si="23"/>
        <v>4.2607168284573326E-3</v>
      </c>
      <c r="CT28" s="17">
        <f t="shared" ca="1" si="23"/>
        <v>0.12846969638932834</v>
      </c>
      <c r="CU28" s="17">
        <f t="shared" ca="1" si="23"/>
        <v>-2.7166808316965545E-3</v>
      </c>
      <c r="CV28" s="17">
        <f t="shared" ca="1" si="23"/>
        <v>-8.3478908600185531E-2</v>
      </c>
      <c r="CW28" s="17">
        <f t="shared" ca="1" si="23"/>
        <v>-0.1370628716060393</v>
      </c>
      <c r="CX28" s="17">
        <f t="shared" ca="1" si="23"/>
        <v>0.12332619437835966</v>
      </c>
      <c r="CY28" s="17">
        <f t="shared" ca="1" si="23"/>
        <v>-0.10924503517456036</v>
      </c>
      <c r="CZ28" s="17">
        <f t="shared" ca="1" si="23"/>
        <v>-8.4483818691178172E-2</v>
      </c>
      <c r="DA28" s="17">
        <f t="shared" ca="1" si="23"/>
        <v>4.8249806292245845E-2</v>
      </c>
    </row>
    <row r="29" spans="4:105">
      <c r="D29">
        <v>10</v>
      </c>
      <c r="E29">
        <v>0</v>
      </c>
      <c r="F29" s="17">
        <f t="shared" ca="1" si="20"/>
        <v>-6.6914962528562452E-2</v>
      </c>
      <c r="G29" s="17">
        <f t="shared" ca="1" si="20"/>
        <v>-2.5850536251838908E-2</v>
      </c>
      <c r="H29" s="17">
        <f t="shared" ca="1" si="20"/>
        <v>-4.0879054485956169E-2</v>
      </c>
      <c r="I29" s="17">
        <f t="shared" ca="1" si="20"/>
        <v>-7.0360984975281024E-2</v>
      </c>
      <c r="J29" s="17">
        <f t="shared" ca="1" si="20"/>
        <v>0.13790412813287309</v>
      </c>
      <c r="K29" s="17">
        <f t="shared" ca="1" si="20"/>
        <v>-5.3482126989865736E-2</v>
      </c>
      <c r="L29" s="17">
        <f t="shared" ca="1" si="20"/>
        <v>0.15419757892876618</v>
      </c>
      <c r="M29" s="17">
        <f t="shared" ca="1" si="20"/>
        <v>0.15108581341964433</v>
      </c>
      <c r="N29" s="17">
        <f t="shared" ca="1" si="20"/>
        <v>-0.12256662011160545</v>
      </c>
      <c r="O29" s="17">
        <f t="shared" ca="1" si="20"/>
        <v>-5.0110371570653317E-2</v>
      </c>
      <c r="P29" s="17">
        <f t="shared" ca="1" si="20"/>
        <v>5.5378771329615252E-2</v>
      </c>
      <c r="Q29" s="17">
        <f t="shared" ca="1" si="20"/>
        <v>4.2102420704111928E-3</v>
      </c>
      <c r="R29" s="17">
        <f t="shared" ca="1" si="20"/>
        <v>-5.0262316309943239E-2</v>
      </c>
      <c r="S29" s="17">
        <f t="shared" ca="1" si="20"/>
        <v>3.6830134184528664E-2</v>
      </c>
      <c r="T29" s="17">
        <f t="shared" ca="1" si="20"/>
        <v>5.9317393161241197E-2</v>
      </c>
      <c r="U29" s="17">
        <f t="shared" ca="1" si="20"/>
        <v>-4.4205932236009882E-2</v>
      </c>
      <c r="V29" s="17">
        <f t="shared" ca="1" si="22"/>
        <v>-4.1525959033230836E-2</v>
      </c>
      <c r="W29" s="17">
        <f t="shared" ca="1" si="22"/>
        <v>-6.6197013495783927E-2</v>
      </c>
      <c r="X29" s="17">
        <f t="shared" ca="1" si="22"/>
        <v>6.0300382796957389E-2</v>
      </c>
      <c r="Y29" s="17">
        <f t="shared" ca="1" si="22"/>
        <v>2.3359532782452175E-2</v>
      </c>
      <c r="Z29" s="17">
        <f t="shared" ca="1" si="22"/>
        <v>-7.8394998871160707E-2</v>
      </c>
      <c r="AA29" s="17">
        <f t="shared" ca="1" si="22"/>
        <v>0.20775235519632929</v>
      </c>
      <c r="AB29" s="17">
        <f t="shared" ca="1" si="22"/>
        <v>3.6823536179812037E-2</v>
      </c>
      <c r="AC29" s="17">
        <f t="shared" ca="1" si="22"/>
        <v>8.3319579948521405E-2</v>
      </c>
      <c r="AD29" s="17">
        <f t="shared" ca="1" si="22"/>
        <v>1.9143281676708111E-2</v>
      </c>
      <c r="AE29" s="17">
        <f t="shared" ca="1" si="22"/>
        <v>-8.9574441015929387E-2</v>
      </c>
      <c r="AF29" s="17">
        <f t="shared" ca="1" si="22"/>
        <v>-2.4136002981521128E-2</v>
      </c>
      <c r="AG29" s="17">
        <f t="shared" ca="1" si="22"/>
        <v>6.2644022890772796E-2</v>
      </c>
      <c r="AH29" s="17">
        <f t="shared" ca="1" si="22"/>
        <v>-9.8845081033391846E-2</v>
      </c>
      <c r="AI29" s="17">
        <f t="shared" ca="1" si="22"/>
        <v>-5.1925139595254036E-2</v>
      </c>
      <c r="AJ29" s="17">
        <f t="shared" ca="1" si="22"/>
        <v>-5.1588300273556091E-2</v>
      </c>
      <c r="AK29" s="17">
        <f t="shared" ca="1" si="22"/>
        <v>5.6111893698578719E-2</v>
      </c>
      <c r="AL29" s="17">
        <f t="shared" ca="1" si="22"/>
        <v>8.3307941268831592E-2</v>
      </c>
      <c r="AM29" s="17">
        <f t="shared" ca="1" si="22"/>
        <v>0.12777939651865602</v>
      </c>
      <c r="AN29" s="17">
        <f t="shared" ca="1" si="22"/>
        <v>7.1284782887398007E-2</v>
      </c>
      <c r="AO29" s="17">
        <f t="shared" ca="1" si="22"/>
        <v>1.9775279185779281E-2</v>
      </c>
      <c r="AP29" s="17">
        <f t="shared" ca="1" si="22"/>
        <v>-0.13398669092355664</v>
      </c>
      <c r="AQ29" s="17">
        <f t="shared" ca="1" si="22"/>
        <v>0.1385605012520095</v>
      </c>
      <c r="AR29" s="17">
        <f t="shared" ca="1" si="22"/>
        <v>-0.16367445489987037</v>
      </c>
      <c r="AS29" s="17">
        <f t="shared" ca="1" si="22"/>
        <v>-0.17143116825229038</v>
      </c>
      <c r="AT29" s="17">
        <f t="shared" ca="1" si="22"/>
        <v>2.3610016141623336E-2</v>
      </c>
      <c r="AU29" s="17">
        <f t="shared" ca="1" si="22"/>
        <v>-3.6965977274194317E-2</v>
      </c>
      <c r="AV29" s="17">
        <f t="shared" ca="1" si="22"/>
        <v>7.6302007180775899E-2</v>
      </c>
      <c r="AW29" s="17">
        <f t="shared" ca="1" si="22"/>
        <v>0.1175708254227351</v>
      </c>
      <c r="AX29" s="17">
        <f t="shared" ca="1" si="22"/>
        <v>6.6009490362587589E-2</v>
      </c>
      <c r="AY29" s="17">
        <f t="shared" ca="1" si="22"/>
        <v>-0.15792765980754783</v>
      </c>
      <c r="AZ29" s="17">
        <f t="shared" ca="1" si="22"/>
        <v>1.3992858345519789E-2</v>
      </c>
      <c r="BA29" s="17">
        <f t="shared" ca="1" si="22"/>
        <v>-4.1711297912813E-2</v>
      </c>
      <c r="BB29" s="17">
        <f t="shared" ca="1" si="22"/>
        <v>2.2056345404532482E-2</v>
      </c>
      <c r="BC29" s="17">
        <f t="shared" ca="1" si="22"/>
        <v>6.1666112597404101E-2</v>
      </c>
      <c r="BD29" s="17">
        <f t="shared" ca="1" si="22"/>
        <v>-0.12929164121944492</v>
      </c>
      <c r="BE29" s="17">
        <f t="shared" ca="1" si="22"/>
        <v>-9.5230417066270914E-3</v>
      </c>
      <c r="BF29" s="17">
        <f t="shared" ca="1" si="22"/>
        <v>-0.1023317041386044</v>
      </c>
      <c r="BG29" s="17">
        <f t="shared" ca="1" si="22"/>
        <v>-3.6562540648284896E-2</v>
      </c>
      <c r="BH29" s="17">
        <f t="shared" ca="1" si="22"/>
        <v>-0.14846258456108993</v>
      </c>
      <c r="BI29" s="17">
        <f t="shared" ca="1" si="22"/>
        <v>-0.20509368756789959</v>
      </c>
      <c r="BJ29" s="17">
        <f t="shared" ca="1" si="22"/>
        <v>0.21554120570366606</v>
      </c>
      <c r="BK29" s="17">
        <f t="shared" ca="1" si="22"/>
        <v>0.32113868476194102</v>
      </c>
      <c r="BL29" s="17">
        <f t="shared" ca="1" si="22"/>
        <v>-0.11085555596154278</v>
      </c>
      <c r="BM29" s="17">
        <f t="shared" ca="1" si="22"/>
        <v>2.7344305968857043E-2</v>
      </c>
      <c r="BN29" s="17">
        <f t="shared" ca="1" si="22"/>
        <v>-4.8846879915980565E-2</v>
      </c>
      <c r="BO29" s="17">
        <f t="shared" ca="1" si="22"/>
        <v>7.5633446379722163E-2</v>
      </c>
      <c r="BP29" s="17">
        <f t="shared" ca="1" si="22"/>
        <v>-6.2061078089905075E-2</v>
      </c>
      <c r="BQ29" s="17">
        <f t="shared" ca="1" si="22"/>
        <v>-0.10113918667546436</v>
      </c>
      <c r="BR29" s="17">
        <f t="shared" ca="1" si="22"/>
        <v>-0.11465867569177797</v>
      </c>
      <c r="BS29" s="17">
        <f t="shared" ca="1" si="22"/>
        <v>-3.1417237371562788E-2</v>
      </c>
      <c r="BT29" s="17">
        <f t="shared" ca="1" si="22"/>
        <v>3.8522348319247279E-2</v>
      </c>
      <c r="BU29" s="17">
        <f t="shared" ca="1" si="22"/>
        <v>-1.8500947798293851E-2</v>
      </c>
      <c r="BV29" s="17">
        <f t="shared" ca="1" si="22"/>
        <v>3.0355580451369171E-2</v>
      </c>
      <c r="BW29" s="17">
        <f t="shared" ca="1" si="22"/>
        <v>2.1512094091874864E-2</v>
      </c>
      <c r="BX29" s="17">
        <f t="shared" ca="1" si="22"/>
        <v>-3.0325640502384194E-2</v>
      </c>
      <c r="BY29" s="17">
        <f t="shared" ca="1" si="22"/>
        <v>-5.8887939980230022E-2</v>
      </c>
      <c r="BZ29" s="17">
        <f t="shared" ca="1" si="22"/>
        <v>3.9905741665325928E-2</v>
      </c>
      <c r="CA29" s="17">
        <f t="shared" ca="1" si="22"/>
        <v>9.3710507552579453E-2</v>
      </c>
      <c r="CB29" s="17">
        <f t="shared" ca="1" si="22"/>
        <v>2.7235099632070658E-2</v>
      </c>
      <c r="CC29" s="17">
        <f t="shared" ca="1" si="22"/>
        <v>-5.7999194448432094E-2</v>
      </c>
      <c r="CD29" s="17">
        <f t="shared" ca="1" si="23"/>
        <v>-5.442557841073753E-2</v>
      </c>
      <c r="CE29" s="17">
        <f t="shared" ca="1" si="23"/>
        <v>-0.11429980232610248</v>
      </c>
      <c r="CF29" s="17">
        <f t="shared" ca="1" si="23"/>
        <v>-6.8575087322878092E-2</v>
      </c>
      <c r="CG29" s="17">
        <f t="shared" ca="1" si="23"/>
        <v>-1.3548217681806788E-2</v>
      </c>
      <c r="CH29" s="17">
        <f t="shared" ca="1" si="23"/>
        <v>2.991853680305678E-2</v>
      </c>
      <c r="CI29" s="17">
        <f t="shared" ca="1" si="23"/>
        <v>-3.5336505223939357E-2</v>
      </c>
      <c r="CJ29" s="17">
        <f t="shared" ca="1" si="23"/>
        <v>7.0934984819428767E-2</v>
      </c>
      <c r="CK29" s="17">
        <f t="shared" ca="1" si="23"/>
        <v>-0.10623326374539394</v>
      </c>
      <c r="CL29" s="17">
        <f t="shared" ca="1" si="23"/>
        <v>2.7792332578042173E-2</v>
      </c>
      <c r="CM29" s="17">
        <f t="shared" ca="1" si="23"/>
        <v>-0.34134496566095468</v>
      </c>
      <c r="CN29" s="17">
        <f t="shared" ca="1" si="23"/>
        <v>-0.17224721755107844</v>
      </c>
      <c r="CO29" s="17">
        <f t="shared" ca="1" si="23"/>
        <v>-2.8117750055930358E-2</v>
      </c>
      <c r="CP29" s="17">
        <f t="shared" ca="1" si="23"/>
        <v>-8.1191869566039881E-2</v>
      </c>
      <c r="CQ29" s="17">
        <f t="shared" ca="1" si="23"/>
        <v>0.20717296642046903</v>
      </c>
      <c r="CR29" s="17">
        <f t="shared" ca="1" si="23"/>
        <v>9.638317848987793E-2</v>
      </c>
      <c r="CS29" s="17">
        <f t="shared" ca="1" si="23"/>
        <v>-3.3556720666830596E-2</v>
      </c>
      <c r="CT29" s="17">
        <f t="shared" ca="1" si="23"/>
        <v>8.8644005179348631E-2</v>
      </c>
      <c r="CU29" s="17">
        <f t="shared" ca="1" si="23"/>
        <v>-2.3691358747450268E-2</v>
      </c>
      <c r="CV29" s="17">
        <f t="shared" ca="1" si="23"/>
        <v>-0.18730906962680677</v>
      </c>
      <c r="CW29" s="17">
        <f t="shared" ca="1" si="23"/>
        <v>-3.5113322610783697E-2</v>
      </c>
      <c r="CX29" s="17">
        <f t="shared" ca="1" si="23"/>
        <v>5.8991419170998205E-2</v>
      </c>
      <c r="CY29" s="17">
        <f t="shared" ca="1" si="23"/>
        <v>-9.4490516401454561E-2</v>
      </c>
      <c r="CZ29" s="17">
        <f t="shared" ca="1" si="23"/>
        <v>4.478000454648233E-2</v>
      </c>
      <c r="DA29" s="17">
        <f t="shared" ca="1" si="23"/>
        <v>8.5720566862655931E-2</v>
      </c>
    </row>
    <row r="32" spans="4:105">
      <c r="D32" t="s">
        <v>27</v>
      </c>
    </row>
    <row r="33" spans="1:105">
      <c r="D33" t="s">
        <v>32</v>
      </c>
      <c r="E33">
        <v>0</v>
      </c>
      <c r="F33">
        <v>0.01</v>
      </c>
      <c r="G33">
        <f>+F33+$B$1</f>
        <v>0.02</v>
      </c>
      <c r="H33">
        <f t="shared" ref="H33" si="24">+G33+$B$1</f>
        <v>0.03</v>
      </c>
      <c r="I33">
        <f t="shared" ref="I33" si="25">+H33+$B$1</f>
        <v>0.04</v>
      </c>
      <c r="J33">
        <f t="shared" ref="J33" si="26">+I33+$B$1</f>
        <v>0.05</v>
      </c>
      <c r="K33">
        <f t="shared" ref="K33" si="27">+J33+$B$1</f>
        <v>6.0000000000000005E-2</v>
      </c>
      <c r="L33">
        <f t="shared" ref="L33" si="28">+K33+$B$1</f>
        <v>7.0000000000000007E-2</v>
      </c>
      <c r="M33">
        <f t="shared" ref="M33" si="29">+L33+$B$1</f>
        <v>0.08</v>
      </c>
      <c r="N33">
        <f t="shared" ref="N33" si="30">+M33+$B$1</f>
        <v>0.09</v>
      </c>
      <c r="O33">
        <f t="shared" ref="O33" si="31">+N33+$B$1</f>
        <v>9.9999999999999992E-2</v>
      </c>
      <c r="P33">
        <f t="shared" ref="P33" si="32">+O33+$B$1</f>
        <v>0.10999999999999999</v>
      </c>
      <c r="Q33">
        <f t="shared" ref="Q33" si="33">+P33+$B$1</f>
        <v>0.11999999999999998</v>
      </c>
      <c r="R33">
        <f t="shared" ref="R33" si="34">+Q33+$B$1</f>
        <v>0.12999999999999998</v>
      </c>
      <c r="S33">
        <f t="shared" ref="S33" si="35">+R33+$B$1</f>
        <v>0.13999999999999999</v>
      </c>
      <c r="T33">
        <f t="shared" ref="T33" si="36">+S33+$B$1</f>
        <v>0.15</v>
      </c>
      <c r="U33">
        <f t="shared" ref="U33" si="37">+T33+$B$1</f>
        <v>0.16</v>
      </c>
      <c r="V33">
        <f t="shared" ref="V33" si="38">+U33+$B$1</f>
        <v>0.17</v>
      </c>
      <c r="W33">
        <f t="shared" ref="W33" si="39">+V33+$B$1</f>
        <v>0.18000000000000002</v>
      </c>
      <c r="X33">
        <f t="shared" ref="X33" si="40">+W33+$B$1</f>
        <v>0.19000000000000003</v>
      </c>
      <c r="Y33">
        <f t="shared" ref="Y33" si="41">+X33+$B$1</f>
        <v>0.20000000000000004</v>
      </c>
      <c r="Z33">
        <f t="shared" ref="Z33" si="42">+Y33+$B$1</f>
        <v>0.21000000000000005</v>
      </c>
      <c r="AA33">
        <f t="shared" ref="AA33" si="43">+Z33+$B$1</f>
        <v>0.22000000000000006</v>
      </c>
      <c r="AB33">
        <f t="shared" ref="AB33" si="44">+AA33+$B$1</f>
        <v>0.23000000000000007</v>
      </c>
      <c r="AC33">
        <f t="shared" ref="AC33" si="45">+AB33+$B$1</f>
        <v>0.24000000000000007</v>
      </c>
      <c r="AD33">
        <f t="shared" ref="AD33" si="46">+AC33+$B$1</f>
        <v>0.25000000000000006</v>
      </c>
      <c r="AE33">
        <f t="shared" ref="AE33" si="47">+AD33+$B$1</f>
        <v>0.26000000000000006</v>
      </c>
      <c r="AF33">
        <f t="shared" ref="AF33" si="48">+AE33+$B$1</f>
        <v>0.27000000000000007</v>
      </c>
      <c r="AG33">
        <f t="shared" ref="AG33" si="49">+AF33+$B$1</f>
        <v>0.28000000000000008</v>
      </c>
      <c r="AH33">
        <f t="shared" ref="AH33" si="50">+AG33+$B$1</f>
        <v>0.29000000000000009</v>
      </c>
      <c r="AI33">
        <f t="shared" ref="AI33" si="51">+AH33+$B$1</f>
        <v>0.3000000000000001</v>
      </c>
      <c r="AJ33">
        <f t="shared" ref="AJ33" si="52">+AI33+$B$1</f>
        <v>0.31000000000000011</v>
      </c>
      <c r="AK33">
        <f t="shared" ref="AK33" si="53">+AJ33+$B$1</f>
        <v>0.32000000000000012</v>
      </c>
      <c r="AL33">
        <f t="shared" ref="AL33" si="54">+AK33+$B$1</f>
        <v>0.33000000000000013</v>
      </c>
      <c r="AM33">
        <f t="shared" ref="AM33" si="55">+AL33+$B$1</f>
        <v>0.34000000000000014</v>
      </c>
      <c r="AN33">
        <f t="shared" ref="AN33" si="56">+AM33+$B$1</f>
        <v>0.35000000000000014</v>
      </c>
      <c r="AO33">
        <f t="shared" ref="AO33" si="57">+AN33+$B$1</f>
        <v>0.36000000000000015</v>
      </c>
      <c r="AP33">
        <f t="shared" ref="AP33" si="58">+AO33+$B$1</f>
        <v>0.37000000000000016</v>
      </c>
      <c r="AQ33">
        <f t="shared" ref="AQ33" si="59">+AP33+$B$1</f>
        <v>0.38000000000000017</v>
      </c>
      <c r="AR33">
        <f t="shared" ref="AR33" si="60">+AQ33+$B$1</f>
        <v>0.39000000000000018</v>
      </c>
      <c r="AS33">
        <f t="shared" ref="AS33" si="61">+AR33+$B$1</f>
        <v>0.40000000000000019</v>
      </c>
      <c r="AT33">
        <f t="shared" ref="AT33" si="62">+AS33+$B$1</f>
        <v>0.4100000000000002</v>
      </c>
      <c r="AU33">
        <f t="shared" ref="AU33" si="63">+AT33+$B$1</f>
        <v>0.42000000000000021</v>
      </c>
      <c r="AV33">
        <f t="shared" ref="AV33" si="64">+AU33+$B$1</f>
        <v>0.43000000000000022</v>
      </c>
      <c r="AW33">
        <f t="shared" ref="AW33" si="65">+AV33+$B$1</f>
        <v>0.44000000000000022</v>
      </c>
      <c r="AX33">
        <f t="shared" ref="AX33" si="66">+AW33+$B$1</f>
        <v>0.45000000000000023</v>
      </c>
      <c r="AY33">
        <f t="shared" ref="AY33" si="67">+AX33+$B$1</f>
        <v>0.46000000000000024</v>
      </c>
      <c r="AZ33">
        <f t="shared" ref="AZ33" si="68">+AY33+$B$1</f>
        <v>0.47000000000000025</v>
      </c>
      <c r="BA33">
        <f t="shared" ref="BA33" si="69">+AZ33+$B$1</f>
        <v>0.48000000000000026</v>
      </c>
      <c r="BB33">
        <f t="shared" ref="BB33" si="70">+BA33+$B$1</f>
        <v>0.49000000000000027</v>
      </c>
      <c r="BC33">
        <f t="shared" ref="BC33" si="71">+BB33+$B$1</f>
        <v>0.50000000000000022</v>
      </c>
      <c r="BD33">
        <f t="shared" ref="BD33" si="72">+BC33+$B$1</f>
        <v>0.51000000000000023</v>
      </c>
      <c r="BE33">
        <f t="shared" ref="BE33" si="73">+BD33+$B$1</f>
        <v>0.52000000000000024</v>
      </c>
      <c r="BF33">
        <f t="shared" ref="BF33" si="74">+BE33+$B$1</f>
        <v>0.53000000000000025</v>
      </c>
      <c r="BG33">
        <f t="shared" ref="BG33" si="75">+BF33+$B$1</f>
        <v>0.54000000000000026</v>
      </c>
      <c r="BH33">
        <f t="shared" ref="BH33" si="76">+BG33+$B$1</f>
        <v>0.55000000000000027</v>
      </c>
      <c r="BI33">
        <f t="shared" ref="BI33" si="77">+BH33+$B$1</f>
        <v>0.56000000000000028</v>
      </c>
      <c r="BJ33">
        <f t="shared" ref="BJ33" si="78">+BI33+$B$1</f>
        <v>0.57000000000000028</v>
      </c>
      <c r="BK33">
        <f t="shared" ref="BK33" si="79">+BJ33+$B$1</f>
        <v>0.58000000000000029</v>
      </c>
      <c r="BL33">
        <f t="shared" ref="BL33" si="80">+BK33+$B$1</f>
        <v>0.5900000000000003</v>
      </c>
      <c r="BM33">
        <f t="shared" ref="BM33" si="81">+BL33+$B$1</f>
        <v>0.60000000000000031</v>
      </c>
      <c r="BN33">
        <f t="shared" ref="BN33" si="82">+BM33+$B$1</f>
        <v>0.61000000000000032</v>
      </c>
      <c r="BO33">
        <f t="shared" ref="BO33" si="83">+BN33+$B$1</f>
        <v>0.62000000000000033</v>
      </c>
      <c r="BP33">
        <f t="shared" ref="BP33" si="84">+BO33+$B$1</f>
        <v>0.63000000000000034</v>
      </c>
      <c r="BQ33">
        <f t="shared" ref="BQ33" si="85">+BP33+$B$1</f>
        <v>0.64000000000000035</v>
      </c>
      <c r="BR33">
        <f>+BQ33+$B$1</f>
        <v>0.65000000000000036</v>
      </c>
      <c r="BS33">
        <f t="shared" ref="BS33" si="86">+BR33+$B$1</f>
        <v>0.66000000000000036</v>
      </c>
      <c r="BT33">
        <f t="shared" ref="BT33" si="87">+BS33+$B$1</f>
        <v>0.67000000000000037</v>
      </c>
      <c r="BU33">
        <f t="shared" ref="BU33" si="88">+BT33+$B$1</f>
        <v>0.68000000000000038</v>
      </c>
      <c r="BV33">
        <f t="shared" ref="BV33" si="89">+BU33+$B$1</f>
        <v>0.69000000000000039</v>
      </c>
      <c r="BW33">
        <f t="shared" ref="BW33" si="90">+BV33+$B$1</f>
        <v>0.7000000000000004</v>
      </c>
      <c r="BX33">
        <f t="shared" ref="BX33" si="91">+BW33+$B$1</f>
        <v>0.71000000000000041</v>
      </c>
      <c r="BY33">
        <f t="shared" ref="BY33" si="92">+BX33+$B$1</f>
        <v>0.72000000000000042</v>
      </c>
      <c r="BZ33">
        <f t="shared" ref="BZ33" si="93">+BY33+$B$1</f>
        <v>0.73000000000000043</v>
      </c>
      <c r="CA33">
        <f t="shared" ref="CA33" si="94">+BZ33+$B$1</f>
        <v>0.74000000000000044</v>
      </c>
      <c r="CB33">
        <f t="shared" ref="CB33" si="95">+CA33+$B$1</f>
        <v>0.75000000000000044</v>
      </c>
      <c r="CC33">
        <f t="shared" ref="CC33" si="96">+CB33+$B$1</f>
        <v>0.76000000000000045</v>
      </c>
      <c r="CD33">
        <f t="shared" ref="CD33" si="97">+CC33+$B$1</f>
        <v>0.77000000000000046</v>
      </c>
      <c r="CE33">
        <f t="shared" ref="CE33" si="98">+CD33+$B$1</f>
        <v>0.78000000000000047</v>
      </c>
      <c r="CF33">
        <f>+CE33+$B$1</f>
        <v>0.79000000000000048</v>
      </c>
      <c r="CG33">
        <f t="shared" ref="CG33" si="99">+CF33+$B$1</f>
        <v>0.80000000000000049</v>
      </c>
      <c r="CH33">
        <f t="shared" ref="CH33" si="100">+CG33+$B$1</f>
        <v>0.8100000000000005</v>
      </c>
      <c r="CI33">
        <f t="shared" ref="CI33" si="101">+CH33+$B$1</f>
        <v>0.82000000000000051</v>
      </c>
      <c r="CJ33">
        <f t="shared" ref="CJ33" si="102">+CI33+$B$1</f>
        <v>0.83000000000000052</v>
      </c>
      <c r="CK33">
        <f t="shared" ref="CK33" si="103">+CJ33+$B$1</f>
        <v>0.84000000000000052</v>
      </c>
      <c r="CL33">
        <f t="shared" ref="CL33" si="104">+CK33+$B$1</f>
        <v>0.85000000000000053</v>
      </c>
      <c r="CM33">
        <f t="shared" ref="CM33" si="105">+CL33+$B$1</f>
        <v>0.86000000000000054</v>
      </c>
      <c r="CN33">
        <f>+CM33+$B$1</f>
        <v>0.87000000000000055</v>
      </c>
      <c r="CO33">
        <f t="shared" ref="CO33" si="106">+CN33+$B$1</f>
        <v>0.88000000000000056</v>
      </c>
      <c r="CP33">
        <f t="shared" ref="CP33" si="107">+CO33+$B$1</f>
        <v>0.89000000000000057</v>
      </c>
      <c r="CQ33">
        <f t="shared" ref="CQ33" si="108">+CP33+$B$1</f>
        <v>0.90000000000000058</v>
      </c>
      <c r="CR33">
        <f t="shared" ref="CR33" si="109">+CQ33+$B$1</f>
        <v>0.91000000000000059</v>
      </c>
      <c r="CS33">
        <f t="shared" ref="CS33" si="110">+CR33+$B$1</f>
        <v>0.9200000000000006</v>
      </c>
      <c r="CT33">
        <f t="shared" ref="CT33" si="111">+CS33+$B$1</f>
        <v>0.9300000000000006</v>
      </c>
      <c r="CU33">
        <f t="shared" ref="CU33" si="112">+CT33+$B$1</f>
        <v>0.94000000000000061</v>
      </c>
      <c r="CV33">
        <f>+CU33+$B$1</f>
        <v>0.95000000000000062</v>
      </c>
      <c r="CW33">
        <f t="shared" ref="CW33" si="113">+CV33+$B$1</f>
        <v>0.96000000000000063</v>
      </c>
      <c r="CX33">
        <f t="shared" ref="CX33" si="114">+CW33+$B$1</f>
        <v>0.97000000000000064</v>
      </c>
      <c r="CY33">
        <f t="shared" ref="CY33" si="115">+CX33+$B$1</f>
        <v>0.98000000000000065</v>
      </c>
      <c r="CZ33">
        <f t="shared" ref="CZ33" si="116">+CY33+$B$1</f>
        <v>0.99000000000000066</v>
      </c>
      <c r="DA33">
        <f t="shared" ref="DA33" si="117">+CZ33+$B$1</f>
        <v>1.0000000000000007</v>
      </c>
    </row>
    <row r="34" spans="1:105">
      <c r="A34" t="s">
        <v>31</v>
      </c>
      <c r="B34">
        <f>+TIF!O13</f>
        <v>124.800003</v>
      </c>
      <c r="D34">
        <v>1</v>
      </c>
      <c r="E34">
        <f>+B34</f>
        <v>124.800003</v>
      </c>
      <c r="F34">
        <f ca="1">+E34+E34*$B$35*$B$1+E34*$B$36*F20</f>
        <v>124.80899491492927</v>
      </c>
      <c r="G34">
        <f t="shared" ref="G34:BR35" ca="1" si="118">+F34+F34*$B$35*$B$1+F34*$B$36*G20</f>
        <v>123.63894510444031</v>
      </c>
      <c r="H34">
        <f t="shared" ca="1" si="118"/>
        <v>122.34144510082059</v>
      </c>
      <c r="I34">
        <f t="shared" ca="1" si="118"/>
        <v>121.16144130998623</v>
      </c>
      <c r="J34">
        <f t="shared" ca="1" si="118"/>
        <v>122.9397864685952</v>
      </c>
      <c r="K34">
        <f t="shared" ca="1" si="118"/>
        <v>123.2397476955786</v>
      </c>
      <c r="L34">
        <f t="shared" ca="1" si="118"/>
        <v>124.29567950430264</v>
      </c>
      <c r="M34">
        <f t="shared" ca="1" si="118"/>
        <v>123.07184261800512</v>
      </c>
      <c r="N34">
        <f t="shared" ca="1" si="118"/>
        <v>121.61852104885126</v>
      </c>
      <c r="O34">
        <f t="shared" ca="1" si="118"/>
        <v>121.31484041530305</v>
      </c>
      <c r="P34">
        <f t="shared" ca="1" si="118"/>
        <v>122.62814893757141</v>
      </c>
      <c r="Q34">
        <f t="shared" ca="1" si="118"/>
        <v>119.39238638632352</v>
      </c>
      <c r="R34">
        <f t="shared" ca="1" si="118"/>
        <v>118.25934148842521</v>
      </c>
      <c r="S34">
        <f t="shared" ca="1" si="118"/>
        <v>119.81131051486125</v>
      </c>
      <c r="T34">
        <f t="shared" ca="1" si="118"/>
        <v>120.48851097331706</v>
      </c>
      <c r="U34">
        <f t="shared" ca="1" si="118"/>
        <v>121.26144858596224</v>
      </c>
      <c r="V34">
        <f t="shared" ca="1" si="118"/>
        <v>122.29131438025226</v>
      </c>
      <c r="W34">
        <f t="shared" ca="1" si="118"/>
        <v>124.91641214824301</v>
      </c>
      <c r="X34">
        <f t="shared" ca="1" si="118"/>
        <v>124.62608935508263</v>
      </c>
      <c r="Y34">
        <f t="shared" ca="1" si="118"/>
        <v>125.49968860187626</v>
      </c>
      <c r="Z34">
        <f t="shared" ca="1" si="118"/>
        <v>126.0516685542342</v>
      </c>
      <c r="AA34">
        <f t="shared" ca="1" si="118"/>
        <v>125.14545809384431</v>
      </c>
      <c r="AB34">
        <f t="shared" ca="1" si="118"/>
        <v>125.96600676393419</v>
      </c>
      <c r="AC34">
        <f t="shared" ca="1" si="118"/>
        <v>127.53368843122789</v>
      </c>
      <c r="AD34">
        <f t="shared" ca="1" si="118"/>
        <v>127.24227983387476</v>
      </c>
      <c r="AE34">
        <f t="shared" ca="1" si="118"/>
        <v>125.54185765988257</v>
      </c>
      <c r="AF34">
        <f t="shared" ca="1" si="118"/>
        <v>125.56107005562687</v>
      </c>
      <c r="AG34">
        <f t="shared" ca="1" si="118"/>
        <v>125.85896647001334</v>
      </c>
      <c r="AH34">
        <f t="shared" ca="1" si="118"/>
        <v>125.56315886812942</v>
      </c>
      <c r="AI34">
        <f t="shared" ca="1" si="118"/>
        <v>126.25513191593981</v>
      </c>
      <c r="AJ34">
        <f t="shared" ca="1" si="118"/>
        <v>127.69614670690588</v>
      </c>
      <c r="AK34">
        <f t="shared" ca="1" si="118"/>
        <v>127.55233640197311</v>
      </c>
      <c r="AL34">
        <f t="shared" ca="1" si="118"/>
        <v>126.97487079883865</v>
      </c>
      <c r="AM34">
        <f t="shared" ca="1" si="118"/>
        <v>127.03582338210732</v>
      </c>
      <c r="AN34">
        <f t="shared" ca="1" si="118"/>
        <v>126.69183378100745</v>
      </c>
      <c r="AO34">
        <f t="shared" ca="1" si="118"/>
        <v>128.73658912078909</v>
      </c>
      <c r="AP34">
        <f t="shared" ca="1" si="118"/>
        <v>128.86774173784724</v>
      </c>
      <c r="AQ34">
        <f t="shared" ca="1" si="118"/>
        <v>129.70269689719734</v>
      </c>
      <c r="AR34">
        <f t="shared" ca="1" si="118"/>
        <v>131.31690960506589</v>
      </c>
      <c r="AS34">
        <f t="shared" ca="1" si="118"/>
        <v>130.95017228536875</v>
      </c>
      <c r="AT34">
        <f t="shared" ca="1" si="118"/>
        <v>131.61795746774288</v>
      </c>
      <c r="AU34">
        <f t="shared" ca="1" si="118"/>
        <v>129.63161538947685</v>
      </c>
      <c r="AV34">
        <f t="shared" ca="1" si="118"/>
        <v>129.27352779402102</v>
      </c>
      <c r="AW34">
        <f t="shared" ca="1" si="118"/>
        <v>129.04684089263412</v>
      </c>
      <c r="AX34">
        <f t="shared" ca="1" si="118"/>
        <v>129.81622191311789</v>
      </c>
      <c r="AY34">
        <f t="shared" ca="1" si="118"/>
        <v>132.11684527261122</v>
      </c>
      <c r="AZ34">
        <f t="shared" ca="1" si="118"/>
        <v>129.25361506448675</v>
      </c>
      <c r="BA34">
        <f t="shared" ca="1" si="118"/>
        <v>129.2362821799118</v>
      </c>
      <c r="BB34">
        <f t="shared" ca="1" si="118"/>
        <v>130.13756372150118</v>
      </c>
      <c r="BC34">
        <f t="shared" ca="1" si="118"/>
        <v>130.40013049371115</v>
      </c>
      <c r="BD34">
        <f t="shared" ca="1" si="118"/>
        <v>128.27404261978191</v>
      </c>
      <c r="BE34">
        <f t="shared" ca="1" si="118"/>
        <v>126.66251373605323</v>
      </c>
      <c r="BF34">
        <f t="shared" ca="1" si="118"/>
        <v>126.08570047170637</v>
      </c>
      <c r="BG34">
        <f t="shared" ca="1" si="118"/>
        <v>125.41069017969038</v>
      </c>
      <c r="BH34">
        <f t="shared" ca="1" si="118"/>
        <v>126.14542320248027</v>
      </c>
      <c r="BI34">
        <f t="shared" ca="1" si="118"/>
        <v>125.042231593094</v>
      </c>
      <c r="BJ34">
        <f t="shared" ca="1" si="118"/>
        <v>125.97845611238951</v>
      </c>
      <c r="BK34">
        <f t="shared" ca="1" si="118"/>
        <v>127.1296535984977</v>
      </c>
      <c r="BL34">
        <f t="shared" ca="1" si="118"/>
        <v>125.93482213391545</v>
      </c>
      <c r="BM34">
        <f t="shared" ca="1" si="118"/>
        <v>123.89852083576537</v>
      </c>
      <c r="BN34">
        <f t="shared" ca="1" si="118"/>
        <v>124.53178591067042</v>
      </c>
      <c r="BO34">
        <f t="shared" ca="1" si="118"/>
        <v>127.48681153839132</v>
      </c>
      <c r="BP34">
        <f t="shared" ca="1" si="118"/>
        <v>126.83333445875256</v>
      </c>
      <c r="BQ34">
        <f t="shared" ca="1" si="118"/>
        <v>127.25928975904745</v>
      </c>
      <c r="BR34">
        <f t="shared" ca="1" si="118"/>
        <v>124.62334263766409</v>
      </c>
      <c r="BS34">
        <f t="shared" ref="BS34:DA38" ca="1" si="119">+BR34+BR34*$B$35*$B$1+BR34*$B$36*BS20</f>
        <v>123.91947409532335</v>
      </c>
      <c r="BT34">
        <f t="shared" ca="1" si="119"/>
        <v>124.08936759352761</v>
      </c>
      <c r="BU34">
        <f t="shared" ca="1" si="119"/>
        <v>122.41832761800855</v>
      </c>
      <c r="BV34">
        <f t="shared" ca="1" si="119"/>
        <v>122.1054470443602</v>
      </c>
      <c r="BW34">
        <f t="shared" ca="1" si="119"/>
        <v>121.36298603275441</v>
      </c>
      <c r="BX34">
        <f t="shared" ca="1" si="119"/>
        <v>121.09294585458657</v>
      </c>
      <c r="BY34">
        <f t="shared" ca="1" si="119"/>
        <v>121.74417134897374</v>
      </c>
      <c r="BZ34">
        <f t="shared" ca="1" si="119"/>
        <v>120.56570475288115</v>
      </c>
      <c r="CA34">
        <f t="shared" ca="1" si="119"/>
        <v>122.39139976265349</v>
      </c>
      <c r="CB34">
        <f t="shared" ca="1" si="119"/>
        <v>120.55499618334197</v>
      </c>
      <c r="CC34">
        <f t="shared" ca="1" si="119"/>
        <v>121.00827077166777</v>
      </c>
      <c r="CD34">
        <f t="shared" ca="1" si="119"/>
        <v>119.37043307277008</v>
      </c>
      <c r="CE34">
        <f t="shared" ca="1" si="119"/>
        <v>119.36735721907228</v>
      </c>
      <c r="CF34">
        <f t="shared" ca="1" si="119"/>
        <v>119.14430953647903</v>
      </c>
      <c r="CG34">
        <f t="shared" ca="1" si="119"/>
        <v>117.28208367935086</v>
      </c>
      <c r="CH34">
        <f t="shared" ca="1" si="119"/>
        <v>117.968280150204</v>
      </c>
      <c r="CI34">
        <f t="shared" ca="1" si="119"/>
        <v>116.65323106955263</v>
      </c>
      <c r="CJ34">
        <f t="shared" ca="1" si="119"/>
        <v>117.20032129870275</v>
      </c>
      <c r="CK34">
        <f t="shared" ca="1" si="119"/>
        <v>118.67279288001002</v>
      </c>
      <c r="CL34">
        <f t="shared" ca="1" si="119"/>
        <v>118.20910355742829</v>
      </c>
      <c r="CM34">
        <f t="shared" ca="1" si="119"/>
        <v>119.4008958362808</v>
      </c>
      <c r="CN34">
        <f t="shared" ca="1" si="119"/>
        <v>119.62746638888102</v>
      </c>
      <c r="CO34">
        <f t="shared" ca="1" si="119"/>
        <v>121.29843042192482</v>
      </c>
      <c r="CP34">
        <f t="shared" ca="1" si="119"/>
        <v>121.38430291744</v>
      </c>
      <c r="CQ34">
        <f t="shared" ca="1" si="119"/>
        <v>119.82186411002922</v>
      </c>
      <c r="CR34">
        <f t="shared" ca="1" si="119"/>
        <v>120.23911536601018</v>
      </c>
      <c r="CS34">
        <f t="shared" ca="1" si="119"/>
        <v>119.21526710288596</v>
      </c>
      <c r="CT34">
        <f t="shared" ca="1" si="119"/>
        <v>117.32778116821653</v>
      </c>
      <c r="CU34">
        <f t="shared" ca="1" si="119"/>
        <v>115.64840684700728</v>
      </c>
      <c r="CV34">
        <f t="shared" ca="1" si="119"/>
        <v>116.09125377063317</v>
      </c>
      <c r="CW34">
        <f t="shared" ca="1" si="119"/>
        <v>116.36424851752841</v>
      </c>
      <c r="CX34">
        <f t="shared" ca="1" si="119"/>
        <v>115.45608209209782</v>
      </c>
      <c r="CY34">
        <f t="shared" ca="1" si="119"/>
        <v>115.60126697643327</v>
      </c>
      <c r="CZ34">
        <f t="shared" ca="1" si="119"/>
        <v>112.81453684308107</v>
      </c>
      <c r="DA34">
        <f t="shared" ca="1" si="119"/>
        <v>109.23833862875276</v>
      </c>
    </row>
    <row r="35" spans="1:105">
      <c r="A35" t="s">
        <v>25</v>
      </c>
      <c r="B35" s="14">
        <f>+TIF!L15</f>
        <v>3.2629377024536214E-2</v>
      </c>
      <c r="D35">
        <v>2</v>
      </c>
      <c r="E35">
        <f>+E34</f>
        <v>124.800003</v>
      </c>
      <c r="F35">
        <f t="shared" ref="F35:U43" ca="1" si="120">+E35+E35*$B$35*$B$1+E35*$B$36*F21</f>
        <v>125.26932163965868</v>
      </c>
      <c r="G35">
        <f t="shared" ca="1" si="120"/>
        <v>125.33106238477485</v>
      </c>
      <c r="H35">
        <f t="shared" ca="1" si="120"/>
        <v>128.827544692044</v>
      </c>
      <c r="I35">
        <f t="shared" ca="1" si="120"/>
        <v>131.8431589000314</v>
      </c>
      <c r="J35">
        <f t="shared" ca="1" si="120"/>
        <v>131.27265577254573</v>
      </c>
      <c r="K35">
        <f t="shared" ca="1" si="120"/>
        <v>130.05117512442149</v>
      </c>
      <c r="L35">
        <f t="shared" ca="1" si="120"/>
        <v>129.06892233435329</v>
      </c>
      <c r="M35">
        <f t="shared" ca="1" si="120"/>
        <v>129.9701017378313</v>
      </c>
      <c r="N35">
        <f t="shared" ca="1" si="120"/>
        <v>126.55151182036452</v>
      </c>
      <c r="O35">
        <f t="shared" ca="1" si="120"/>
        <v>125.64369454033778</v>
      </c>
      <c r="P35">
        <f t="shared" ca="1" si="120"/>
        <v>125.872082743582</v>
      </c>
      <c r="Q35">
        <f t="shared" ca="1" si="120"/>
        <v>126.68608656019506</v>
      </c>
      <c r="R35">
        <f t="shared" ca="1" si="120"/>
        <v>126.05504752928519</v>
      </c>
      <c r="S35">
        <f t="shared" ca="1" si="120"/>
        <v>124.75649200608038</v>
      </c>
      <c r="T35">
        <f t="shared" ca="1" si="120"/>
        <v>125.07480568553385</v>
      </c>
      <c r="U35">
        <f t="shared" ca="1" si="120"/>
        <v>125.21665834328594</v>
      </c>
      <c r="V35">
        <f t="shared" ca="1" si="118"/>
        <v>126.42302266703472</v>
      </c>
      <c r="W35">
        <f t="shared" ca="1" si="118"/>
        <v>124.32359313308373</v>
      </c>
      <c r="X35">
        <f t="shared" ca="1" si="118"/>
        <v>123.62584668020213</v>
      </c>
      <c r="Y35">
        <f t="shared" ca="1" si="118"/>
        <v>123.44706462809495</v>
      </c>
      <c r="Z35">
        <f t="shared" ca="1" si="118"/>
        <v>123.61416349695865</v>
      </c>
      <c r="AA35">
        <f t="shared" ca="1" si="118"/>
        <v>123.08861173257044</v>
      </c>
      <c r="AB35">
        <f t="shared" ca="1" si="118"/>
        <v>120.97968371242287</v>
      </c>
      <c r="AC35">
        <f t="shared" ca="1" si="118"/>
        <v>119.52126794416316</v>
      </c>
      <c r="AD35">
        <f t="shared" ca="1" si="118"/>
        <v>119.16115501063825</v>
      </c>
      <c r="AE35">
        <f t="shared" ca="1" si="118"/>
        <v>121.85750990309522</v>
      </c>
      <c r="AF35">
        <f t="shared" ca="1" si="118"/>
        <v>123.09664475478593</v>
      </c>
      <c r="AG35">
        <f t="shared" ca="1" si="118"/>
        <v>125.29013049225914</v>
      </c>
      <c r="AH35">
        <f t="shared" ca="1" si="118"/>
        <v>122.67161603182122</v>
      </c>
      <c r="AI35">
        <f t="shared" ca="1" si="118"/>
        <v>123.57657959324875</v>
      </c>
      <c r="AJ35">
        <f t="shared" ca="1" si="118"/>
        <v>121.71179197186281</v>
      </c>
      <c r="AK35">
        <f t="shared" ca="1" si="118"/>
        <v>120.29312284798613</v>
      </c>
      <c r="AL35">
        <f t="shared" ca="1" si="118"/>
        <v>120.95148575535202</v>
      </c>
      <c r="AM35">
        <f t="shared" ca="1" si="118"/>
        <v>122.31939754170395</v>
      </c>
      <c r="AN35">
        <f t="shared" ca="1" si="118"/>
        <v>121.96605471934804</v>
      </c>
      <c r="AO35">
        <f t="shared" ca="1" si="118"/>
        <v>121.22082003553983</v>
      </c>
      <c r="AP35">
        <f t="shared" ca="1" si="118"/>
        <v>120.75741744822726</v>
      </c>
      <c r="AQ35">
        <f t="shared" ca="1" si="118"/>
        <v>119.53506225959376</v>
      </c>
      <c r="AR35">
        <f t="shared" ca="1" si="118"/>
        <v>118.99563167041762</v>
      </c>
      <c r="AS35">
        <f t="shared" ca="1" si="118"/>
        <v>116.52748827143128</v>
      </c>
      <c r="AT35">
        <f t="shared" ca="1" si="118"/>
        <v>117.55704245750132</v>
      </c>
      <c r="AU35">
        <f t="shared" ca="1" si="118"/>
        <v>117.95123015554611</v>
      </c>
      <c r="AV35">
        <f t="shared" ca="1" si="118"/>
        <v>117.21570725060118</v>
      </c>
      <c r="AW35">
        <f t="shared" ca="1" si="118"/>
        <v>117.59957726605283</v>
      </c>
      <c r="AX35">
        <f t="shared" ca="1" si="118"/>
        <v>115.83037539575723</v>
      </c>
      <c r="AY35">
        <f t="shared" ca="1" si="118"/>
        <v>117.28671667092868</v>
      </c>
      <c r="AZ35">
        <f t="shared" ca="1" si="118"/>
        <v>115.52223284236354</v>
      </c>
      <c r="BA35">
        <f t="shared" ca="1" si="118"/>
        <v>116.20078271708775</v>
      </c>
      <c r="BB35">
        <f t="shared" ca="1" si="118"/>
        <v>116.13044423628666</v>
      </c>
      <c r="BC35">
        <f t="shared" ca="1" si="118"/>
        <v>114.96432956360096</v>
      </c>
      <c r="BD35">
        <f t="shared" ca="1" si="118"/>
        <v>113.41212270623942</v>
      </c>
      <c r="BE35">
        <f t="shared" ca="1" si="118"/>
        <v>114.42993657205066</v>
      </c>
      <c r="BF35">
        <f t="shared" ca="1" si="118"/>
        <v>112.39332853473363</v>
      </c>
      <c r="BG35">
        <f t="shared" ca="1" si="118"/>
        <v>113.23205118353316</v>
      </c>
      <c r="BH35">
        <f t="shared" ca="1" si="118"/>
        <v>112.07477308340758</v>
      </c>
      <c r="BI35">
        <f t="shared" ca="1" si="118"/>
        <v>112.18609636149576</v>
      </c>
      <c r="BJ35">
        <f t="shared" ca="1" si="118"/>
        <v>111.93255938300859</v>
      </c>
      <c r="BK35">
        <f t="shared" ca="1" si="118"/>
        <v>111.10635890863119</v>
      </c>
      <c r="BL35">
        <f t="shared" ca="1" si="118"/>
        <v>110.46031620734962</v>
      </c>
      <c r="BM35">
        <f t="shared" ca="1" si="118"/>
        <v>111.90225748387363</v>
      </c>
      <c r="BN35">
        <f t="shared" ca="1" si="118"/>
        <v>112.76670483231128</v>
      </c>
      <c r="BO35">
        <f t="shared" ca="1" si="118"/>
        <v>112.15991312222548</v>
      </c>
      <c r="BP35">
        <f t="shared" ca="1" si="118"/>
        <v>112.91925570617909</v>
      </c>
      <c r="BQ35">
        <f t="shared" ca="1" si="118"/>
        <v>112.81451594356088</v>
      </c>
      <c r="BR35">
        <f t="shared" ca="1" si="118"/>
        <v>114.60023106256695</v>
      </c>
      <c r="BS35">
        <f t="shared" ca="1" si="119"/>
        <v>111.95063772165253</v>
      </c>
      <c r="BT35">
        <f t="shared" ca="1" si="119"/>
        <v>110.36611748145913</v>
      </c>
      <c r="BU35">
        <f t="shared" ca="1" si="119"/>
        <v>108.48809397580659</v>
      </c>
      <c r="BV35">
        <f t="shared" ca="1" si="119"/>
        <v>110.11030861510231</v>
      </c>
      <c r="BW35">
        <f t="shared" ca="1" si="119"/>
        <v>109.99532497857049</v>
      </c>
      <c r="BX35">
        <f t="shared" ca="1" si="119"/>
        <v>110.53812352563865</v>
      </c>
      <c r="BY35">
        <f t="shared" ca="1" si="119"/>
        <v>109.66534599087075</v>
      </c>
      <c r="BZ35">
        <f t="shared" ca="1" si="119"/>
        <v>110.82650842279909</v>
      </c>
      <c r="CA35">
        <f t="shared" ca="1" si="119"/>
        <v>109.08218523698599</v>
      </c>
      <c r="CB35">
        <f t="shared" ca="1" si="119"/>
        <v>110.48786165859785</v>
      </c>
      <c r="CC35">
        <f t="shared" ca="1" si="119"/>
        <v>109.20352921627975</v>
      </c>
      <c r="CD35">
        <f t="shared" ca="1" si="119"/>
        <v>108.61166851330721</v>
      </c>
      <c r="CE35">
        <f t="shared" ca="1" si="119"/>
        <v>106.90104129716306</v>
      </c>
      <c r="CF35">
        <f t="shared" ca="1" si="119"/>
        <v>107.80379152322681</v>
      </c>
      <c r="CG35">
        <f t="shared" ca="1" si="119"/>
        <v>104.94456405365199</v>
      </c>
      <c r="CH35">
        <f t="shared" ca="1" si="119"/>
        <v>105.05101886066272</v>
      </c>
      <c r="CI35">
        <f t="shared" ca="1" si="119"/>
        <v>103.85690623366948</v>
      </c>
      <c r="CJ35">
        <f t="shared" ca="1" si="119"/>
        <v>103.82199143652363</v>
      </c>
      <c r="CK35">
        <f t="shared" ca="1" si="119"/>
        <v>102.98662159483499</v>
      </c>
      <c r="CL35">
        <f t="shared" ca="1" si="119"/>
        <v>103.15227018432911</v>
      </c>
      <c r="CM35">
        <f t="shared" ca="1" si="119"/>
        <v>103.81398363044488</v>
      </c>
      <c r="CN35">
        <f t="shared" ca="1" si="119"/>
        <v>104.81323367397655</v>
      </c>
      <c r="CO35">
        <f t="shared" ca="1" si="119"/>
        <v>105.17017603505388</v>
      </c>
      <c r="CP35">
        <f t="shared" ca="1" si="119"/>
        <v>105.7201978766424</v>
      </c>
      <c r="CQ35">
        <f t="shared" ca="1" si="119"/>
        <v>103.79418454596674</v>
      </c>
      <c r="CR35">
        <f t="shared" ca="1" si="119"/>
        <v>102.4927152541281</v>
      </c>
      <c r="CS35">
        <f t="shared" ca="1" si="119"/>
        <v>103.36263122222525</v>
      </c>
      <c r="CT35">
        <f t="shared" ca="1" si="119"/>
        <v>104.17917003820934</v>
      </c>
      <c r="CU35">
        <f t="shared" ca="1" si="119"/>
        <v>102.12005789369172</v>
      </c>
      <c r="CV35">
        <f t="shared" ca="1" si="119"/>
        <v>102.48245457385813</v>
      </c>
      <c r="CW35">
        <f t="shared" ca="1" si="119"/>
        <v>101.64005307687682</v>
      </c>
      <c r="CX35">
        <f t="shared" ca="1" si="119"/>
        <v>101.4707900388738</v>
      </c>
      <c r="CY35">
        <f t="shared" ca="1" si="119"/>
        <v>102.52759936136543</v>
      </c>
      <c r="CZ35">
        <f t="shared" ca="1" si="119"/>
        <v>100.47868281386533</v>
      </c>
      <c r="DA35">
        <f t="shared" ca="1" si="119"/>
        <v>101.28735117463881</v>
      </c>
    </row>
    <row r="36" spans="1:105">
      <c r="A36" t="s">
        <v>3</v>
      </c>
      <c r="B36" s="14">
        <f>+TIF!L3</f>
        <v>0.11146699923637168</v>
      </c>
      <c r="D36">
        <v>3</v>
      </c>
      <c r="E36">
        <f t="shared" ref="E36:E43" si="121">+E35</f>
        <v>124.800003</v>
      </c>
      <c r="F36">
        <f ca="1">+E36+E36*$B$35*$B$1+E36*$B$36*F22</f>
        <v>125.83868857101392</v>
      </c>
      <c r="G36">
        <f t="shared" ref="G36:BR39" ca="1" si="122">+F36+F36*$B$35*$B$1+F36*$B$36*G22</f>
        <v>124.81930521226637</v>
      </c>
      <c r="H36">
        <f t="shared" ca="1" si="122"/>
        <v>125.59137550631006</v>
      </c>
      <c r="I36">
        <f t="shared" ca="1" si="122"/>
        <v>124.25272793385508</v>
      </c>
      <c r="J36">
        <f t="shared" ca="1" si="122"/>
        <v>124.58951012469045</v>
      </c>
      <c r="K36">
        <f t="shared" ca="1" si="122"/>
        <v>123.78674706441203</v>
      </c>
      <c r="L36">
        <f t="shared" ca="1" si="122"/>
        <v>121.7199451567745</v>
      </c>
      <c r="M36">
        <f t="shared" ca="1" si="122"/>
        <v>122.09410269607169</v>
      </c>
      <c r="N36">
        <f t="shared" ca="1" si="122"/>
        <v>122.65636312144132</v>
      </c>
      <c r="O36">
        <f t="shared" ca="1" si="122"/>
        <v>124.12975672995955</v>
      </c>
      <c r="P36">
        <f t="shared" ca="1" si="122"/>
        <v>122.76476997591237</v>
      </c>
      <c r="Q36">
        <f t="shared" ca="1" si="122"/>
        <v>124.1651400717991</v>
      </c>
      <c r="R36">
        <f t="shared" ca="1" si="122"/>
        <v>123.42857435279407</v>
      </c>
      <c r="S36">
        <f t="shared" ca="1" si="122"/>
        <v>123.71423465004629</v>
      </c>
      <c r="T36">
        <f t="shared" ca="1" si="122"/>
        <v>125.43342343799979</v>
      </c>
      <c r="U36">
        <f t="shared" ca="1" si="122"/>
        <v>124.87064478843769</v>
      </c>
      <c r="V36">
        <f t="shared" ca="1" si="122"/>
        <v>123.82894455117298</v>
      </c>
      <c r="W36">
        <f t="shared" ca="1" si="122"/>
        <v>123.96436443764229</v>
      </c>
      <c r="X36">
        <f t="shared" ca="1" si="122"/>
        <v>124.60007625338676</v>
      </c>
      <c r="Y36">
        <f t="shared" ca="1" si="122"/>
        <v>126.09097515045579</v>
      </c>
      <c r="Z36">
        <f t="shared" ca="1" si="122"/>
        <v>127.3152202383652</v>
      </c>
      <c r="AA36">
        <f t="shared" ca="1" si="122"/>
        <v>127.29874520365838</v>
      </c>
      <c r="AB36">
        <f t="shared" ca="1" si="122"/>
        <v>126.35876244295888</v>
      </c>
      <c r="AC36">
        <f t="shared" ca="1" si="122"/>
        <v>128.57608707168092</v>
      </c>
      <c r="AD36">
        <f t="shared" ca="1" si="122"/>
        <v>129.11366293292218</v>
      </c>
      <c r="AE36">
        <f t="shared" ca="1" si="122"/>
        <v>131.56830945742146</v>
      </c>
      <c r="AF36">
        <f t="shared" ca="1" si="122"/>
        <v>132.15302062655579</v>
      </c>
      <c r="AG36">
        <f t="shared" ca="1" si="122"/>
        <v>132.07125690228173</v>
      </c>
      <c r="AH36">
        <f t="shared" ca="1" si="122"/>
        <v>133.67832857763597</v>
      </c>
      <c r="AI36">
        <f t="shared" ca="1" si="122"/>
        <v>135.65569180304257</v>
      </c>
      <c r="AJ36">
        <f t="shared" ca="1" si="122"/>
        <v>132.14913142262751</v>
      </c>
      <c r="AK36">
        <f t="shared" ca="1" si="122"/>
        <v>133.89937148122141</v>
      </c>
      <c r="AL36">
        <f t="shared" ca="1" si="122"/>
        <v>135.98503772850748</v>
      </c>
      <c r="AM36">
        <f t="shared" ca="1" si="122"/>
        <v>135.74280893678707</v>
      </c>
      <c r="AN36">
        <f t="shared" ca="1" si="122"/>
        <v>134.21053248093776</v>
      </c>
      <c r="AO36">
        <f t="shared" ca="1" si="122"/>
        <v>135.46438260057027</v>
      </c>
      <c r="AP36">
        <f t="shared" ca="1" si="122"/>
        <v>138.23555805394852</v>
      </c>
      <c r="AQ36">
        <f t="shared" ca="1" si="122"/>
        <v>135.9980849108226</v>
      </c>
      <c r="AR36">
        <f t="shared" ca="1" si="122"/>
        <v>135.0406178140405</v>
      </c>
      <c r="AS36">
        <f t="shared" ca="1" si="122"/>
        <v>133.57170817669925</v>
      </c>
      <c r="AT36">
        <f t="shared" ca="1" si="122"/>
        <v>134.24794170383018</v>
      </c>
      <c r="AU36">
        <f t="shared" ca="1" si="122"/>
        <v>134.09050911898447</v>
      </c>
      <c r="AV36">
        <f t="shared" ca="1" si="122"/>
        <v>131.5875629274685</v>
      </c>
      <c r="AW36">
        <f t="shared" ca="1" si="122"/>
        <v>130.65527270911107</v>
      </c>
      <c r="AX36">
        <f t="shared" ca="1" si="122"/>
        <v>132.83197435292121</v>
      </c>
      <c r="AY36">
        <f t="shared" ca="1" si="122"/>
        <v>130.97476918498799</v>
      </c>
      <c r="AZ36">
        <f t="shared" ca="1" si="122"/>
        <v>129.24322317282787</v>
      </c>
      <c r="BA36">
        <f t="shared" ca="1" si="122"/>
        <v>128.50477870415534</v>
      </c>
      <c r="BB36">
        <f t="shared" ca="1" si="122"/>
        <v>129.2617112449289</v>
      </c>
      <c r="BC36">
        <f t="shared" ca="1" si="122"/>
        <v>128.72822792954398</v>
      </c>
      <c r="BD36">
        <f t="shared" ca="1" si="122"/>
        <v>127.46639176535004</v>
      </c>
      <c r="BE36">
        <f t="shared" ca="1" si="122"/>
        <v>126.44774378986121</v>
      </c>
      <c r="BF36">
        <f t="shared" ca="1" si="122"/>
        <v>126.01311879008306</v>
      </c>
      <c r="BG36">
        <f t="shared" ca="1" si="122"/>
        <v>123.79812103689827</v>
      </c>
      <c r="BH36">
        <f t="shared" ca="1" si="122"/>
        <v>124.0146166648931</v>
      </c>
      <c r="BI36">
        <f t="shared" ca="1" si="122"/>
        <v>123.00007344992903</v>
      </c>
      <c r="BJ36">
        <f t="shared" ca="1" si="122"/>
        <v>122.33756486573127</v>
      </c>
      <c r="BK36">
        <f t="shared" ca="1" si="122"/>
        <v>123.99040539462685</v>
      </c>
      <c r="BL36">
        <f t="shared" ca="1" si="122"/>
        <v>123.17176367061379</v>
      </c>
      <c r="BM36">
        <f t="shared" ca="1" si="122"/>
        <v>125.21430836748212</v>
      </c>
      <c r="BN36">
        <f t="shared" ca="1" si="122"/>
        <v>125.22313327412441</v>
      </c>
      <c r="BO36">
        <f t="shared" ca="1" si="122"/>
        <v>122.05524454553843</v>
      </c>
      <c r="BP36">
        <f t="shared" ca="1" si="122"/>
        <v>119.53687728274248</v>
      </c>
      <c r="BQ36">
        <f t="shared" ca="1" si="122"/>
        <v>119.38935935537354</v>
      </c>
      <c r="BR36">
        <f t="shared" ca="1" si="122"/>
        <v>118.45455918949148</v>
      </c>
      <c r="BS36">
        <f t="shared" ca="1" si="119"/>
        <v>118.78520315045361</v>
      </c>
      <c r="BT36">
        <f t="shared" ca="1" si="119"/>
        <v>117.87962819138228</v>
      </c>
      <c r="BU36">
        <f t="shared" ca="1" si="119"/>
        <v>116.11786153627551</v>
      </c>
      <c r="BV36">
        <f t="shared" ca="1" si="119"/>
        <v>115.91109372320756</v>
      </c>
      <c r="BW36">
        <f t="shared" ca="1" si="119"/>
        <v>115.16523126864105</v>
      </c>
      <c r="BX36">
        <f t="shared" ca="1" si="119"/>
        <v>117.67317110908449</v>
      </c>
      <c r="BY36">
        <f t="shared" ca="1" si="119"/>
        <v>118.50423316079615</v>
      </c>
      <c r="BZ36">
        <f t="shared" ca="1" si="119"/>
        <v>118.38868459620963</v>
      </c>
      <c r="CA36">
        <f t="shared" ca="1" si="119"/>
        <v>117.71676266354929</v>
      </c>
      <c r="CB36">
        <f t="shared" ca="1" si="119"/>
        <v>116.37633032535922</v>
      </c>
      <c r="CC36">
        <f t="shared" ca="1" si="119"/>
        <v>117.82890595070934</v>
      </c>
      <c r="CD36">
        <f t="shared" ca="1" si="119"/>
        <v>117.08420809066935</v>
      </c>
      <c r="CE36">
        <f t="shared" ca="1" si="119"/>
        <v>117.79810073987508</v>
      </c>
      <c r="CF36">
        <f t="shared" ca="1" si="119"/>
        <v>116.15510743330373</v>
      </c>
      <c r="CG36">
        <f t="shared" ca="1" si="119"/>
        <v>115.29517056453489</v>
      </c>
      <c r="CH36">
        <f t="shared" ca="1" si="119"/>
        <v>116.08243755595193</v>
      </c>
      <c r="CI36">
        <f t="shared" ca="1" si="119"/>
        <v>117.1647907122676</v>
      </c>
      <c r="CJ36">
        <f t="shared" ca="1" si="119"/>
        <v>119.80196888381663</v>
      </c>
      <c r="CK36">
        <f t="shared" ca="1" si="119"/>
        <v>122.73783060849524</v>
      </c>
      <c r="CL36">
        <f t="shared" ca="1" si="119"/>
        <v>119.72673039265089</v>
      </c>
      <c r="CM36">
        <f t="shared" ca="1" si="119"/>
        <v>121.23823934434402</v>
      </c>
      <c r="CN36">
        <f t="shared" ca="1" si="119"/>
        <v>122.16420413784601</v>
      </c>
      <c r="CO36">
        <f t="shared" ca="1" si="119"/>
        <v>122.31107374483187</v>
      </c>
      <c r="CP36">
        <f t="shared" ca="1" si="119"/>
        <v>124.23545098766763</v>
      </c>
      <c r="CQ36">
        <f t="shared" ca="1" si="119"/>
        <v>126.62547584490912</v>
      </c>
      <c r="CR36">
        <f t="shared" ca="1" si="119"/>
        <v>127.1473467955141</v>
      </c>
      <c r="CS36">
        <f t="shared" ca="1" si="119"/>
        <v>125.99789031387742</v>
      </c>
      <c r="CT36">
        <f t="shared" ca="1" si="119"/>
        <v>126.84374391721877</v>
      </c>
      <c r="CU36">
        <f t="shared" ca="1" si="119"/>
        <v>126.82635576524882</v>
      </c>
      <c r="CV36">
        <f t="shared" ca="1" si="119"/>
        <v>129.87924664029438</v>
      </c>
      <c r="CW36">
        <f t="shared" ca="1" si="119"/>
        <v>131.83443969575308</v>
      </c>
      <c r="CX36">
        <f t="shared" ca="1" si="119"/>
        <v>133.14191695741513</v>
      </c>
      <c r="CY36">
        <f t="shared" ca="1" si="119"/>
        <v>131.88796400772114</v>
      </c>
      <c r="CZ36">
        <f t="shared" ca="1" si="119"/>
        <v>129.1354828978416</v>
      </c>
      <c r="DA36">
        <f t="shared" ca="1" si="119"/>
        <v>126.16285935060749</v>
      </c>
    </row>
    <row r="37" spans="1:105">
      <c r="D37">
        <v>4</v>
      </c>
      <c r="E37">
        <f t="shared" si="121"/>
        <v>124.800003</v>
      </c>
      <c r="F37">
        <f t="shared" ca="1" si="120"/>
        <v>123.50927167838411</v>
      </c>
      <c r="G37">
        <f t="shared" ca="1" si="122"/>
        <v>122.86072494014327</v>
      </c>
      <c r="H37">
        <f t="shared" ca="1" si="122"/>
        <v>123.35852551463019</v>
      </c>
      <c r="I37">
        <f t="shared" ca="1" si="122"/>
        <v>123.42477670070826</v>
      </c>
      <c r="J37">
        <f t="shared" ca="1" si="122"/>
        <v>125.68167370249186</v>
      </c>
      <c r="K37">
        <f t="shared" ca="1" si="122"/>
        <v>124.6092334693906</v>
      </c>
      <c r="L37">
        <f t="shared" ca="1" si="122"/>
        <v>122.68571357097423</v>
      </c>
      <c r="M37">
        <f t="shared" ca="1" si="122"/>
        <v>125.01799703700556</v>
      </c>
      <c r="N37">
        <f t="shared" ca="1" si="122"/>
        <v>125.90731560539226</v>
      </c>
      <c r="O37">
        <f t="shared" ca="1" si="122"/>
        <v>127.53178678873476</v>
      </c>
      <c r="P37">
        <f t="shared" ca="1" si="122"/>
        <v>129.04883224705748</v>
      </c>
      <c r="Q37">
        <f t="shared" ca="1" si="122"/>
        <v>128.62668871082167</v>
      </c>
      <c r="R37">
        <f t="shared" ca="1" si="122"/>
        <v>127.90951902772774</v>
      </c>
      <c r="S37">
        <f t="shared" ca="1" si="122"/>
        <v>128.85109355834081</v>
      </c>
      <c r="T37">
        <f t="shared" ca="1" si="122"/>
        <v>131.85220877241653</v>
      </c>
      <c r="U37">
        <f t="shared" ca="1" si="122"/>
        <v>132.33150081178513</v>
      </c>
      <c r="V37">
        <f t="shared" ca="1" si="122"/>
        <v>131.32286584730358</v>
      </c>
      <c r="W37">
        <f t="shared" ca="1" si="122"/>
        <v>133.34649390123079</v>
      </c>
      <c r="X37">
        <f t="shared" ca="1" si="122"/>
        <v>132.47392982273996</v>
      </c>
      <c r="Y37">
        <f t="shared" ca="1" si="122"/>
        <v>132.08532684233737</v>
      </c>
      <c r="Z37">
        <f t="shared" ca="1" si="122"/>
        <v>131.78390072749377</v>
      </c>
      <c r="AA37">
        <f t="shared" ca="1" si="122"/>
        <v>131.12641925617521</v>
      </c>
      <c r="AB37">
        <f t="shared" ca="1" si="122"/>
        <v>130.04956337634303</v>
      </c>
      <c r="AC37">
        <f t="shared" ca="1" si="122"/>
        <v>131.85633060174055</v>
      </c>
      <c r="AD37">
        <f t="shared" ca="1" si="122"/>
        <v>132.71839188825635</v>
      </c>
      <c r="AE37">
        <f t="shared" ca="1" si="122"/>
        <v>130.36065926559749</v>
      </c>
      <c r="AF37">
        <f t="shared" ca="1" si="122"/>
        <v>129.96848894249004</v>
      </c>
      <c r="AG37">
        <f t="shared" ca="1" si="122"/>
        <v>128.71582168937223</v>
      </c>
      <c r="AH37">
        <f t="shared" ca="1" si="122"/>
        <v>128.70964045724205</v>
      </c>
      <c r="AI37">
        <f t="shared" ca="1" si="122"/>
        <v>127.13623303056758</v>
      </c>
      <c r="AJ37">
        <f t="shared" ca="1" si="122"/>
        <v>122.69877818159367</v>
      </c>
      <c r="AK37">
        <f t="shared" ca="1" si="122"/>
        <v>122.22365353259831</v>
      </c>
      <c r="AL37">
        <f t="shared" ca="1" si="122"/>
        <v>123.5309054657169</v>
      </c>
      <c r="AM37">
        <f t="shared" ca="1" si="122"/>
        <v>124.71830745176773</v>
      </c>
      <c r="AN37">
        <f t="shared" ca="1" si="122"/>
        <v>122.64823740908716</v>
      </c>
      <c r="AO37">
        <f t="shared" ca="1" si="122"/>
        <v>123.04031259227439</v>
      </c>
      <c r="AP37">
        <f t="shared" ca="1" si="122"/>
        <v>123.91951821538669</v>
      </c>
      <c r="AQ37">
        <f t="shared" ca="1" si="122"/>
        <v>123.43432618983491</v>
      </c>
      <c r="AR37">
        <f t="shared" ca="1" si="122"/>
        <v>124.65871370081643</v>
      </c>
      <c r="AS37">
        <f t="shared" ca="1" si="122"/>
        <v>124.40521149757291</v>
      </c>
      <c r="AT37">
        <f t="shared" ca="1" si="122"/>
        <v>123.93031878555755</v>
      </c>
      <c r="AU37">
        <f t="shared" ca="1" si="122"/>
        <v>124.69286557739318</v>
      </c>
      <c r="AV37">
        <f t="shared" ca="1" si="122"/>
        <v>125.02033529308136</v>
      </c>
      <c r="AW37">
        <f t="shared" ca="1" si="122"/>
        <v>124.54527475014302</v>
      </c>
      <c r="AX37">
        <f t="shared" ca="1" si="122"/>
        <v>124.17382078563782</v>
      </c>
      <c r="AY37">
        <f t="shared" ca="1" si="122"/>
        <v>128.86414256877137</v>
      </c>
      <c r="AZ37">
        <f t="shared" ca="1" si="122"/>
        <v>130.23128185533969</v>
      </c>
      <c r="BA37">
        <f t="shared" ca="1" si="122"/>
        <v>129.01193714860432</v>
      </c>
      <c r="BB37">
        <f t="shared" ca="1" si="122"/>
        <v>127.54368127644916</v>
      </c>
      <c r="BC37">
        <f t="shared" ca="1" si="122"/>
        <v>128.00278284412585</v>
      </c>
      <c r="BD37">
        <f t="shared" ca="1" si="122"/>
        <v>126.52949967315543</v>
      </c>
      <c r="BE37">
        <f t="shared" ca="1" si="122"/>
        <v>127.95995203178592</v>
      </c>
      <c r="BF37">
        <f t="shared" ca="1" si="122"/>
        <v>128.70044626531916</v>
      </c>
      <c r="BG37">
        <f t="shared" ca="1" si="122"/>
        <v>129.45697101316745</v>
      </c>
      <c r="BH37">
        <f t="shared" ca="1" si="122"/>
        <v>130.55070394310238</v>
      </c>
      <c r="BI37">
        <f t="shared" ca="1" si="122"/>
        <v>128.42789658114293</v>
      </c>
      <c r="BJ37">
        <f t="shared" ca="1" si="122"/>
        <v>127.365584340943</v>
      </c>
      <c r="BK37">
        <f t="shared" ca="1" si="122"/>
        <v>126.80123086748502</v>
      </c>
      <c r="BL37">
        <f t="shared" ca="1" si="122"/>
        <v>128.60265022728368</v>
      </c>
      <c r="BM37">
        <f t="shared" ca="1" si="122"/>
        <v>129.27142463920492</v>
      </c>
      <c r="BN37">
        <f t="shared" ca="1" si="122"/>
        <v>129.83376530158546</v>
      </c>
      <c r="BO37">
        <f t="shared" ca="1" si="122"/>
        <v>127.85255453690922</v>
      </c>
      <c r="BP37">
        <f t="shared" ca="1" si="122"/>
        <v>129.38626364228156</v>
      </c>
      <c r="BQ37">
        <f t="shared" ca="1" si="122"/>
        <v>129.30158751324629</v>
      </c>
      <c r="BR37">
        <f t="shared" ca="1" si="122"/>
        <v>131.16246093878871</v>
      </c>
      <c r="BS37">
        <f t="shared" ca="1" si="119"/>
        <v>130.51701430368473</v>
      </c>
      <c r="BT37">
        <f t="shared" ca="1" si="119"/>
        <v>131.11454332370587</v>
      </c>
      <c r="BU37">
        <f t="shared" ca="1" si="119"/>
        <v>130.25729137616955</v>
      </c>
      <c r="BV37">
        <f t="shared" ca="1" si="119"/>
        <v>130.17856965983074</v>
      </c>
      <c r="BW37">
        <f t="shared" ca="1" si="119"/>
        <v>131.11566032799686</v>
      </c>
      <c r="BX37">
        <f t="shared" ca="1" si="119"/>
        <v>130.50673776957848</v>
      </c>
      <c r="BY37">
        <f t="shared" ca="1" si="119"/>
        <v>130.54563066740249</v>
      </c>
      <c r="BZ37">
        <f t="shared" ca="1" si="119"/>
        <v>129.40599393844337</v>
      </c>
      <c r="CA37">
        <f t="shared" ca="1" si="119"/>
        <v>127.11609164991518</v>
      </c>
      <c r="CB37">
        <f t="shared" ca="1" si="119"/>
        <v>127.48023685221757</v>
      </c>
      <c r="CC37">
        <f t="shared" ca="1" si="119"/>
        <v>128.64123997384692</v>
      </c>
      <c r="CD37">
        <f t="shared" ca="1" si="119"/>
        <v>128.97397302323714</v>
      </c>
      <c r="CE37">
        <f t="shared" ca="1" si="119"/>
        <v>131.95819111703622</v>
      </c>
      <c r="CF37">
        <f t="shared" ca="1" si="119"/>
        <v>133.42363409999118</v>
      </c>
      <c r="CG37">
        <f t="shared" ca="1" si="119"/>
        <v>130.85269423219714</v>
      </c>
      <c r="CH37">
        <f t="shared" ca="1" si="119"/>
        <v>132.40259348296306</v>
      </c>
      <c r="CI37">
        <f t="shared" ca="1" si="119"/>
        <v>134.03903491890119</v>
      </c>
      <c r="CJ37">
        <f t="shared" ca="1" si="119"/>
        <v>136.87090983536709</v>
      </c>
      <c r="CK37">
        <f t="shared" ca="1" si="119"/>
        <v>138.17801757163312</v>
      </c>
      <c r="CL37">
        <f t="shared" ca="1" si="119"/>
        <v>138.75208995387734</v>
      </c>
      <c r="CM37">
        <f t="shared" ca="1" si="119"/>
        <v>137.41084421318203</v>
      </c>
      <c r="CN37">
        <f t="shared" ca="1" si="119"/>
        <v>137.11450235568958</v>
      </c>
      <c r="CO37">
        <f t="shared" ca="1" si="119"/>
        <v>137.76085883972095</v>
      </c>
      <c r="CP37">
        <f t="shared" ca="1" si="119"/>
        <v>139.10548920471479</v>
      </c>
      <c r="CQ37">
        <f t="shared" ca="1" si="119"/>
        <v>138.31949627578365</v>
      </c>
      <c r="CR37">
        <f t="shared" ca="1" si="119"/>
        <v>135.69115500204239</v>
      </c>
      <c r="CS37">
        <f t="shared" ca="1" si="119"/>
        <v>133.89974469871797</v>
      </c>
      <c r="CT37">
        <f t="shared" ca="1" si="119"/>
        <v>135.46186743036617</v>
      </c>
      <c r="CU37">
        <f t="shared" ca="1" si="119"/>
        <v>137.12564130663003</v>
      </c>
      <c r="CV37">
        <f t="shared" ca="1" si="119"/>
        <v>138.62323502996787</v>
      </c>
      <c r="CW37">
        <f t="shared" ca="1" si="119"/>
        <v>136.85155381150901</v>
      </c>
      <c r="CX37">
        <f t="shared" ca="1" si="119"/>
        <v>137.68642928923521</v>
      </c>
      <c r="CY37">
        <f t="shared" ca="1" si="119"/>
        <v>137.47636007707675</v>
      </c>
      <c r="CZ37">
        <f t="shared" ca="1" si="119"/>
        <v>135.31204418627902</v>
      </c>
      <c r="DA37">
        <f t="shared" ca="1" si="119"/>
        <v>134.92547227874402</v>
      </c>
    </row>
    <row r="38" spans="1:105">
      <c r="D38">
        <v>5</v>
      </c>
      <c r="E38">
        <f t="shared" si="121"/>
        <v>124.800003</v>
      </c>
      <c r="F38">
        <f t="shared" ca="1" si="120"/>
        <v>124.85224543495026</v>
      </c>
      <c r="G38">
        <f t="shared" ca="1" si="122"/>
        <v>125.03144855114436</v>
      </c>
      <c r="H38">
        <f t="shared" ca="1" si="122"/>
        <v>125.28885886805602</v>
      </c>
      <c r="I38">
        <f t="shared" ca="1" si="122"/>
        <v>125.89733691801251</v>
      </c>
      <c r="J38">
        <f t="shared" ca="1" si="122"/>
        <v>124.9613424977893</v>
      </c>
      <c r="K38">
        <f t="shared" ca="1" si="122"/>
        <v>124.91152366969109</v>
      </c>
      <c r="L38">
        <f t="shared" ca="1" si="122"/>
        <v>126.60944621003429</v>
      </c>
      <c r="M38">
        <f t="shared" ca="1" si="122"/>
        <v>129.57612938365006</v>
      </c>
      <c r="N38">
        <f t="shared" ca="1" si="122"/>
        <v>130.47671073175255</v>
      </c>
      <c r="O38">
        <f t="shared" ca="1" si="122"/>
        <v>129.25407183571761</v>
      </c>
      <c r="P38">
        <f t="shared" ca="1" si="122"/>
        <v>131.37352420402922</v>
      </c>
      <c r="Q38">
        <f t="shared" ca="1" si="122"/>
        <v>129.08050008225177</v>
      </c>
      <c r="R38">
        <f t="shared" ca="1" si="122"/>
        <v>130.48424715138424</v>
      </c>
      <c r="S38">
        <f t="shared" ca="1" si="122"/>
        <v>128.53793454272443</v>
      </c>
      <c r="T38">
        <f t="shared" ca="1" si="122"/>
        <v>126.51624363488992</v>
      </c>
      <c r="U38">
        <f t="shared" ca="1" si="122"/>
        <v>125.99765357794371</v>
      </c>
      <c r="V38">
        <f t="shared" ca="1" si="122"/>
        <v>126.43885531253247</v>
      </c>
      <c r="W38">
        <f t="shared" ca="1" si="122"/>
        <v>126.142744318895</v>
      </c>
      <c r="X38">
        <f t="shared" ca="1" si="122"/>
        <v>127.41757767775721</v>
      </c>
      <c r="Y38">
        <f t="shared" ca="1" si="122"/>
        <v>128.03429566536329</v>
      </c>
      <c r="Z38">
        <f t="shared" ca="1" si="122"/>
        <v>128.41128934186008</v>
      </c>
      <c r="AA38">
        <f t="shared" ca="1" si="122"/>
        <v>128.58561293231452</v>
      </c>
      <c r="AB38">
        <f t="shared" ca="1" si="122"/>
        <v>128.58220875227522</v>
      </c>
      <c r="AC38">
        <f t="shared" ca="1" si="122"/>
        <v>128.74446810738695</v>
      </c>
      <c r="AD38">
        <f t="shared" ca="1" si="122"/>
        <v>130.48147244185805</v>
      </c>
      <c r="AE38">
        <f t="shared" ca="1" si="122"/>
        <v>129.55920093174902</v>
      </c>
      <c r="AF38">
        <f t="shared" ca="1" si="122"/>
        <v>127.0226079880309</v>
      </c>
      <c r="AG38">
        <f t="shared" ca="1" si="122"/>
        <v>125.65240267274798</v>
      </c>
      <c r="AH38">
        <f t="shared" ca="1" si="122"/>
        <v>123.93685160665909</v>
      </c>
      <c r="AI38">
        <f t="shared" ca="1" si="122"/>
        <v>123.35457348994747</v>
      </c>
      <c r="AJ38">
        <f t="shared" ca="1" si="122"/>
        <v>122.95210523121726</v>
      </c>
      <c r="AK38">
        <f t="shared" ca="1" si="122"/>
        <v>124.86157652234731</v>
      </c>
      <c r="AL38">
        <f t="shared" ca="1" si="122"/>
        <v>122.52831479275419</v>
      </c>
      <c r="AM38">
        <f t="shared" ca="1" si="122"/>
        <v>123.02357834194382</v>
      </c>
      <c r="AN38">
        <f t="shared" ca="1" si="122"/>
        <v>122.5420962562427</v>
      </c>
      <c r="AO38">
        <f t="shared" ca="1" si="122"/>
        <v>120.94687835967956</v>
      </c>
      <c r="AP38">
        <f t="shared" ca="1" si="122"/>
        <v>120.89845419206424</v>
      </c>
      <c r="AQ38">
        <f t="shared" ca="1" si="122"/>
        <v>118.33229069131016</v>
      </c>
      <c r="AR38">
        <f t="shared" ca="1" si="122"/>
        <v>116.37219383748933</v>
      </c>
      <c r="AS38">
        <f t="shared" ca="1" si="122"/>
        <v>116.59934861527361</v>
      </c>
      <c r="AT38">
        <f t="shared" ca="1" si="122"/>
        <v>115.27321417569726</v>
      </c>
      <c r="AU38">
        <f t="shared" ca="1" si="122"/>
        <v>118.37412182984103</v>
      </c>
      <c r="AV38">
        <f t="shared" ca="1" si="122"/>
        <v>117.99663474106107</v>
      </c>
      <c r="AW38">
        <f t="shared" ca="1" si="122"/>
        <v>115.97502057083831</v>
      </c>
      <c r="AX38">
        <f t="shared" ca="1" si="122"/>
        <v>117.94171908574458</v>
      </c>
      <c r="AY38">
        <f t="shared" ca="1" si="122"/>
        <v>118.19807967396898</v>
      </c>
      <c r="AZ38">
        <f t="shared" ca="1" si="122"/>
        <v>118.80341182854313</v>
      </c>
      <c r="BA38">
        <f t="shared" ca="1" si="122"/>
        <v>119.94011838025772</v>
      </c>
      <c r="BB38">
        <f t="shared" ca="1" si="122"/>
        <v>120.03318529322004</v>
      </c>
      <c r="BC38">
        <f t="shared" ca="1" si="122"/>
        <v>120.08301848089442</v>
      </c>
      <c r="BD38">
        <f t="shared" ca="1" si="122"/>
        <v>119.60836110681255</v>
      </c>
      <c r="BE38">
        <f t="shared" ca="1" si="122"/>
        <v>120.83614444236746</v>
      </c>
      <c r="BF38">
        <f t="shared" ca="1" si="122"/>
        <v>121.57114652528551</v>
      </c>
      <c r="BG38">
        <f t="shared" ca="1" si="122"/>
        <v>119.82392880783517</v>
      </c>
      <c r="BH38">
        <f t="shared" ca="1" si="122"/>
        <v>120.74545263317869</v>
      </c>
      <c r="BI38">
        <f t="shared" ca="1" si="122"/>
        <v>121.18108947744631</v>
      </c>
      <c r="BJ38">
        <f t="shared" ca="1" si="122"/>
        <v>121.17811964547394</v>
      </c>
      <c r="BK38">
        <f t="shared" ca="1" si="122"/>
        <v>121.51879568692719</v>
      </c>
      <c r="BL38">
        <f t="shared" ca="1" si="122"/>
        <v>121.80102558558792</v>
      </c>
      <c r="BM38">
        <f t="shared" ca="1" si="122"/>
        <v>122.33274023269178</v>
      </c>
      <c r="BN38">
        <f t="shared" ca="1" si="122"/>
        <v>121.25768700005838</v>
      </c>
      <c r="BO38">
        <f t="shared" ca="1" si="122"/>
        <v>121.21324811642168</v>
      </c>
      <c r="BP38">
        <f t="shared" ca="1" si="122"/>
        <v>122.32258069277719</v>
      </c>
      <c r="BQ38">
        <f t="shared" ca="1" si="122"/>
        <v>122.56636028115291</v>
      </c>
      <c r="BR38">
        <f t="shared" ca="1" si="122"/>
        <v>121.80079878077133</v>
      </c>
      <c r="BS38">
        <f t="shared" ca="1" si="119"/>
        <v>120.65895943052621</v>
      </c>
      <c r="BT38">
        <f t="shared" ca="1" si="119"/>
        <v>121.82975508884225</v>
      </c>
      <c r="BU38">
        <f t="shared" ca="1" si="119"/>
        <v>124.35090726017049</v>
      </c>
      <c r="BV38">
        <f t="shared" ca="1" si="119"/>
        <v>125.22245385279705</v>
      </c>
      <c r="BW38">
        <f t="shared" ca="1" si="119"/>
        <v>124.50257938691649</v>
      </c>
      <c r="BX38">
        <f t="shared" ca="1" si="119"/>
        <v>122.53561053381323</v>
      </c>
      <c r="BY38">
        <f t="shared" ca="1" si="119"/>
        <v>125.0805775072028</v>
      </c>
      <c r="BZ38">
        <f t="shared" ca="1" si="119"/>
        <v>127.10989939872582</v>
      </c>
      <c r="CA38">
        <f t="shared" ca="1" si="119"/>
        <v>128.1246098376605</v>
      </c>
      <c r="CB38">
        <f t="shared" ca="1" si="119"/>
        <v>128.16752097273297</v>
      </c>
      <c r="CC38">
        <f t="shared" ca="1" si="119"/>
        <v>129.02387009124504</v>
      </c>
      <c r="CD38">
        <f t="shared" ca="1" si="119"/>
        <v>130.46506181768518</v>
      </c>
      <c r="CE38">
        <f t="shared" ca="1" si="119"/>
        <v>130.56592560558431</v>
      </c>
      <c r="CF38">
        <f t="shared" ca="1" si="119"/>
        <v>129.79206299148981</v>
      </c>
      <c r="CG38">
        <f t="shared" ca="1" si="119"/>
        <v>129.5510054698976</v>
      </c>
      <c r="CH38">
        <f t="shared" ca="1" si="119"/>
        <v>131.13943226505066</v>
      </c>
      <c r="CI38">
        <f t="shared" ca="1" si="119"/>
        <v>133.48736015632161</v>
      </c>
      <c r="CJ38">
        <f t="shared" ca="1" si="119"/>
        <v>132.28203521546394</v>
      </c>
      <c r="CK38">
        <f t="shared" ca="1" si="119"/>
        <v>134.2392880846208</v>
      </c>
      <c r="CL38">
        <f t="shared" ca="1" si="119"/>
        <v>133.3906209197886</v>
      </c>
      <c r="CM38">
        <f t="shared" ca="1" si="119"/>
        <v>138.73662033263901</v>
      </c>
      <c r="CN38">
        <f t="shared" ca="1" si="119"/>
        <v>139.22668103219269</v>
      </c>
      <c r="CO38">
        <f t="shared" ca="1" si="119"/>
        <v>140.00180371514972</v>
      </c>
      <c r="CP38">
        <f t="shared" ca="1" si="119"/>
        <v>141.20563683119659</v>
      </c>
      <c r="CQ38">
        <f t="shared" ca="1" si="119"/>
        <v>139.1364038337563</v>
      </c>
      <c r="CR38">
        <f t="shared" ca="1" si="119"/>
        <v>139.58892150883634</v>
      </c>
      <c r="CS38">
        <f t="shared" ca="1" si="119"/>
        <v>140.07646307305887</v>
      </c>
      <c r="CT38">
        <f t="shared" ca="1" si="119"/>
        <v>139.41016736104604</v>
      </c>
      <c r="CU38">
        <f t="shared" ca="1" si="119"/>
        <v>137.34748965353123</v>
      </c>
      <c r="CV38">
        <f t="shared" ca="1" si="119"/>
        <v>135.79497505560633</v>
      </c>
      <c r="CW38">
        <f t="shared" ca="1" si="119"/>
        <v>135.75331919819544</v>
      </c>
      <c r="CX38">
        <f t="shared" ca="1" si="119"/>
        <v>135.44882857881575</v>
      </c>
      <c r="CY38">
        <f t="shared" ca="1" si="119"/>
        <v>134.84761567869768</v>
      </c>
      <c r="CZ38">
        <f t="shared" ca="1" si="119"/>
        <v>135.79162964443356</v>
      </c>
      <c r="DA38">
        <f t="shared" ca="1" si="119"/>
        <v>134.78956336297574</v>
      </c>
    </row>
    <row r="39" spans="1:105">
      <c r="D39">
        <v>6</v>
      </c>
      <c r="E39">
        <f t="shared" si="121"/>
        <v>124.800003</v>
      </c>
      <c r="F39">
        <f t="shared" ca="1" si="120"/>
        <v>124.41212674026593</v>
      </c>
      <c r="G39">
        <f t="shared" ca="1" si="122"/>
        <v>124.5301097289633</v>
      </c>
      <c r="H39">
        <f t="shared" ca="1" si="122"/>
        <v>123.79173155119</v>
      </c>
      <c r="I39">
        <f t="shared" ca="1" si="122"/>
        <v>121.37349257886083</v>
      </c>
      <c r="J39">
        <f t="shared" ca="1" si="122"/>
        <v>122.28667750147527</v>
      </c>
      <c r="K39">
        <f t="shared" ca="1" si="122"/>
        <v>119.70278910955291</v>
      </c>
      <c r="L39">
        <f t="shared" ca="1" si="122"/>
        <v>120.37565383367284</v>
      </c>
      <c r="M39">
        <f t="shared" ca="1" si="122"/>
        <v>119.9500290728232</v>
      </c>
      <c r="N39">
        <f t="shared" ca="1" si="122"/>
        <v>118.99611417187833</v>
      </c>
      <c r="O39">
        <f t="shared" ca="1" si="122"/>
        <v>119.23329294774494</v>
      </c>
      <c r="P39">
        <f t="shared" ca="1" si="122"/>
        <v>117.10273355624052</v>
      </c>
      <c r="Q39">
        <f t="shared" ca="1" si="122"/>
        <v>116.1116959895698</v>
      </c>
      <c r="R39">
        <f t="shared" ca="1" si="122"/>
        <v>117.62431575606178</v>
      </c>
      <c r="S39">
        <f t="shared" ca="1" si="122"/>
        <v>119.48331745036502</v>
      </c>
      <c r="T39">
        <f t="shared" ca="1" si="122"/>
        <v>119.86331059861533</v>
      </c>
      <c r="U39">
        <f t="shared" ca="1" si="122"/>
        <v>116.55617386473128</v>
      </c>
      <c r="V39">
        <f t="shared" ca="1" si="122"/>
        <v>115.88207402493958</v>
      </c>
      <c r="W39">
        <f t="shared" ca="1" si="122"/>
        <v>116.47267624540839</v>
      </c>
      <c r="X39">
        <f t="shared" ca="1" si="122"/>
        <v>115.18935176611858</v>
      </c>
      <c r="Y39">
        <f t="shared" ca="1" si="122"/>
        <v>114.91982217911327</v>
      </c>
      <c r="Z39">
        <f t="shared" ca="1" si="122"/>
        <v>115.02227296006642</v>
      </c>
      <c r="AA39">
        <f t="shared" ca="1" si="122"/>
        <v>116.55415228203185</v>
      </c>
      <c r="AB39">
        <f t="shared" ca="1" si="122"/>
        <v>118.58236944838042</v>
      </c>
      <c r="AC39">
        <f t="shared" ca="1" si="122"/>
        <v>119.96340754487963</v>
      </c>
      <c r="AD39">
        <f t="shared" ca="1" si="122"/>
        <v>118.40408991355616</v>
      </c>
      <c r="AE39">
        <f t="shared" ca="1" si="122"/>
        <v>117.1249136894868</v>
      </c>
      <c r="AF39">
        <f t="shared" ca="1" si="122"/>
        <v>118.05548405068537</v>
      </c>
      <c r="AG39">
        <f t="shared" ca="1" si="122"/>
        <v>117.46118350826157</v>
      </c>
      <c r="AH39">
        <f t="shared" ca="1" si="122"/>
        <v>117.86999957224248</v>
      </c>
      <c r="AI39">
        <f t="shared" ca="1" si="122"/>
        <v>113.87693596959149</v>
      </c>
      <c r="AJ39">
        <f t="shared" ca="1" si="122"/>
        <v>114.16073453883973</v>
      </c>
      <c r="AK39">
        <f t="shared" ca="1" si="122"/>
        <v>113.87241173794597</v>
      </c>
      <c r="AL39">
        <f t="shared" ca="1" si="122"/>
        <v>111.3656546312307</v>
      </c>
      <c r="AM39">
        <f t="shared" ca="1" si="122"/>
        <v>110.94927735566689</v>
      </c>
      <c r="AN39">
        <f t="shared" ca="1" si="122"/>
        <v>111.33854263369427</v>
      </c>
      <c r="AO39">
        <f t="shared" ca="1" si="122"/>
        <v>111.73382457858709</v>
      </c>
      <c r="AP39">
        <f t="shared" ca="1" si="122"/>
        <v>111.82849224248552</v>
      </c>
      <c r="AQ39">
        <f t="shared" ca="1" si="122"/>
        <v>110.41417297975259</v>
      </c>
      <c r="AR39">
        <f t="shared" ca="1" si="122"/>
        <v>110.05073637779797</v>
      </c>
      <c r="AS39">
        <f t="shared" ca="1" si="122"/>
        <v>111.71150912083264</v>
      </c>
      <c r="AT39">
        <f t="shared" ca="1" si="122"/>
        <v>112.00006934649389</v>
      </c>
      <c r="AU39">
        <f t="shared" ca="1" si="122"/>
        <v>113.8382825571004</v>
      </c>
      <c r="AV39">
        <f t="shared" ca="1" si="122"/>
        <v>114.1656176981748</v>
      </c>
      <c r="AW39">
        <f t="shared" ca="1" si="122"/>
        <v>113.55764102600041</v>
      </c>
      <c r="AX39">
        <f t="shared" ca="1" si="122"/>
        <v>112.73759865378101</v>
      </c>
      <c r="AY39">
        <f t="shared" ca="1" si="122"/>
        <v>114.55032490500878</v>
      </c>
      <c r="AZ39">
        <f t="shared" ca="1" si="122"/>
        <v>115.85210027271559</v>
      </c>
      <c r="BA39">
        <f t="shared" ca="1" si="122"/>
        <v>117.46748756359712</v>
      </c>
      <c r="BB39">
        <f t="shared" ca="1" si="122"/>
        <v>117.98642997049676</v>
      </c>
      <c r="BC39">
        <f t="shared" ca="1" si="122"/>
        <v>118.22109104766135</v>
      </c>
      <c r="BD39">
        <f t="shared" ca="1" si="122"/>
        <v>118.23952983667375</v>
      </c>
      <c r="BE39">
        <f t="shared" ca="1" si="122"/>
        <v>118.44108712130966</v>
      </c>
      <c r="BF39">
        <f t="shared" ca="1" si="122"/>
        <v>120.14030314459988</v>
      </c>
      <c r="BG39">
        <f t="shared" ca="1" si="122"/>
        <v>120.83098998134076</v>
      </c>
      <c r="BH39">
        <f t="shared" ca="1" si="122"/>
        <v>121.6335305588841</v>
      </c>
      <c r="BI39">
        <f t="shared" ca="1" si="122"/>
        <v>122.60992256108564</v>
      </c>
      <c r="BJ39">
        <f t="shared" ca="1" si="122"/>
        <v>123.44906442210834</v>
      </c>
      <c r="BK39">
        <f t="shared" ca="1" si="122"/>
        <v>126.77829847787257</v>
      </c>
      <c r="BL39">
        <f t="shared" ca="1" si="122"/>
        <v>124.63977952143919</v>
      </c>
      <c r="BM39">
        <f t="shared" ca="1" si="122"/>
        <v>122.11597390631498</v>
      </c>
      <c r="BN39">
        <f t="shared" ca="1" si="122"/>
        <v>123.32028698428472</v>
      </c>
      <c r="BO39">
        <f t="shared" ca="1" si="122"/>
        <v>121.09134791954531</v>
      </c>
      <c r="BP39">
        <f t="shared" ca="1" si="122"/>
        <v>121.54587174320699</v>
      </c>
      <c r="BQ39">
        <f t="shared" ca="1" si="122"/>
        <v>120.59722956686409</v>
      </c>
      <c r="BR39">
        <f t="shared" ref="BR39:DA42" ca="1" si="123">+BQ39+BQ39*$B$35*$B$1+BQ39*$B$36*BR25</f>
        <v>122.34090397687375</v>
      </c>
      <c r="BS39">
        <f t="shared" ca="1" si="123"/>
        <v>123.8907346056972</v>
      </c>
      <c r="BT39">
        <f t="shared" ca="1" si="123"/>
        <v>121.84968975630375</v>
      </c>
      <c r="BU39">
        <f t="shared" ca="1" si="123"/>
        <v>122.0147697643179</v>
      </c>
      <c r="BV39">
        <f t="shared" ca="1" si="123"/>
        <v>121.1060984574443</v>
      </c>
      <c r="BW39">
        <f t="shared" ca="1" si="123"/>
        <v>120.819150982671</v>
      </c>
      <c r="BX39">
        <f t="shared" ca="1" si="123"/>
        <v>117.86041844717579</v>
      </c>
      <c r="BY39">
        <f t="shared" ca="1" si="123"/>
        <v>120.23932183820166</v>
      </c>
      <c r="BZ39">
        <f t="shared" ca="1" si="123"/>
        <v>121.15752730693417</v>
      </c>
      <c r="CA39">
        <f t="shared" ca="1" si="123"/>
        <v>119.35034481106059</v>
      </c>
      <c r="CB39">
        <f t="shared" ca="1" si="123"/>
        <v>117.65280366402</v>
      </c>
      <c r="CC39">
        <f t="shared" ca="1" si="123"/>
        <v>118.57972131933172</v>
      </c>
      <c r="CD39">
        <f t="shared" ca="1" si="123"/>
        <v>116.70432183511626</v>
      </c>
      <c r="CE39">
        <f t="shared" ca="1" si="123"/>
        <v>116.69470364355611</v>
      </c>
      <c r="CF39">
        <f t="shared" ca="1" si="123"/>
        <v>115.29406860686284</v>
      </c>
      <c r="CG39">
        <f t="shared" ca="1" si="123"/>
        <v>115.37643969291709</v>
      </c>
      <c r="CH39">
        <f t="shared" ca="1" si="123"/>
        <v>116.59334329704515</v>
      </c>
      <c r="CI39">
        <f t="shared" ca="1" si="123"/>
        <v>115.99166802543438</v>
      </c>
      <c r="CJ39">
        <f t="shared" ca="1" si="123"/>
        <v>115.32420390041173</v>
      </c>
      <c r="CK39">
        <f t="shared" ca="1" si="123"/>
        <v>116.63411207871565</v>
      </c>
      <c r="CL39">
        <f t="shared" ca="1" si="123"/>
        <v>115.98668884119263</v>
      </c>
      <c r="CM39">
        <f t="shared" ca="1" si="123"/>
        <v>113.79261413928299</v>
      </c>
      <c r="CN39">
        <f t="shared" ca="1" si="123"/>
        <v>113.07579021524127</v>
      </c>
      <c r="CO39">
        <f t="shared" ca="1" si="123"/>
        <v>111.98316843585297</v>
      </c>
      <c r="CP39">
        <f t="shared" ca="1" si="123"/>
        <v>110.71661666509834</v>
      </c>
      <c r="CQ39">
        <f t="shared" ca="1" si="123"/>
        <v>108.59468181753309</v>
      </c>
      <c r="CR39">
        <f t="shared" ca="1" si="123"/>
        <v>108.64580846316225</v>
      </c>
      <c r="CS39">
        <f t="shared" ca="1" si="123"/>
        <v>108.67963541444688</v>
      </c>
      <c r="CT39">
        <f t="shared" ca="1" si="123"/>
        <v>109.9109666917126</v>
      </c>
      <c r="CU39">
        <f t="shared" ca="1" si="123"/>
        <v>108.18139529356489</v>
      </c>
      <c r="CV39">
        <f t="shared" ca="1" si="123"/>
        <v>108.45979496973142</v>
      </c>
      <c r="CW39">
        <f t="shared" ca="1" si="123"/>
        <v>108.57270569207765</v>
      </c>
      <c r="CX39">
        <f t="shared" ca="1" si="123"/>
        <v>108.51793830839067</v>
      </c>
      <c r="CY39">
        <f t="shared" ca="1" si="123"/>
        <v>109.04061506180105</v>
      </c>
      <c r="CZ39">
        <f t="shared" ca="1" si="123"/>
        <v>106.96722061002941</v>
      </c>
      <c r="DA39">
        <f t="shared" ca="1" si="123"/>
        <v>107.23917233121831</v>
      </c>
    </row>
    <row r="40" spans="1:105">
      <c r="D40">
        <v>7</v>
      </c>
      <c r="E40">
        <f t="shared" si="121"/>
        <v>124.800003</v>
      </c>
      <c r="F40">
        <f t="shared" ca="1" si="120"/>
        <v>124.30976629269912</v>
      </c>
      <c r="G40">
        <f t="shared" ref="G40:BR43" ca="1" si="124">+F40+F40*$B$35*$B$1+F40*$B$36*G26</f>
        <v>125.81673963228745</v>
      </c>
      <c r="H40">
        <f t="shared" ca="1" si="124"/>
        <v>125.27465350247344</v>
      </c>
      <c r="I40">
        <f t="shared" ca="1" si="124"/>
        <v>123.2588825737857</v>
      </c>
      <c r="J40">
        <f t="shared" ca="1" si="124"/>
        <v>123.85868196120329</v>
      </c>
      <c r="K40">
        <f t="shared" ca="1" si="124"/>
        <v>124.82323240745642</v>
      </c>
      <c r="L40">
        <f t="shared" ca="1" si="124"/>
        <v>124.84139928176219</v>
      </c>
      <c r="M40">
        <f t="shared" ca="1" si="124"/>
        <v>123.6466101032464</v>
      </c>
      <c r="N40">
        <f t="shared" ca="1" si="124"/>
        <v>121.51544754055813</v>
      </c>
      <c r="O40">
        <f t="shared" ca="1" si="124"/>
        <v>121.9499123663672</v>
      </c>
      <c r="P40">
        <f t="shared" ca="1" si="124"/>
        <v>121.71039221293994</v>
      </c>
      <c r="Q40">
        <f t="shared" ca="1" si="124"/>
        <v>120.2032455067672</v>
      </c>
      <c r="R40">
        <f t="shared" ca="1" si="124"/>
        <v>122.11401549414207</v>
      </c>
      <c r="S40">
        <f t="shared" ca="1" si="124"/>
        <v>121.08056485387058</v>
      </c>
      <c r="T40">
        <f t="shared" ca="1" si="124"/>
        <v>118.22458102999308</v>
      </c>
      <c r="U40">
        <f t="shared" ca="1" si="124"/>
        <v>117.39362724114714</v>
      </c>
      <c r="V40">
        <f t="shared" ca="1" si="124"/>
        <v>119.08680024830895</v>
      </c>
      <c r="W40">
        <f t="shared" ca="1" si="124"/>
        <v>116.96087274854504</v>
      </c>
      <c r="X40">
        <f t="shared" ca="1" si="124"/>
        <v>115.02439430942357</v>
      </c>
      <c r="Y40">
        <f t="shared" ca="1" si="124"/>
        <v>113.36914325639169</v>
      </c>
      <c r="Z40">
        <f t="shared" ca="1" si="124"/>
        <v>113.61046155662193</v>
      </c>
      <c r="AA40">
        <f t="shared" ca="1" si="124"/>
        <v>115.17619268854894</v>
      </c>
      <c r="AB40">
        <f t="shared" ca="1" si="124"/>
        <v>113.65430853909365</v>
      </c>
      <c r="AC40">
        <f t="shared" ca="1" si="124"/>
        <v>112.89529569815336</v>
      </c>
      <c r="AD40">
        <f t="shared" ca="1" si="124"/>
        <v>114.36910636511065</v>
      </c>
      <c r="AE40">
        <f t="shared" ca="1" si="124"/>
        <v>111.74388578316896</v>
      </c>
      <c r="AF40">
        <f t="shared" ca="1" si="124"/>
        <v>112.73346971673013</v>
      </c>
      <c r="AG40">
        <f t="shared" ca="1" si="124"/>
        <v>112.83214383461946</v>
      </c>
      <c r="AH40">
        <f t="shared" ca="1" si="124"/>
        <v>112.28344927881676</v>
      </c>
      <c r="AI40">
        <f t="shared" ca="1" si="124"/>
        <v>112.16149040076765</v>
      </c>
      <c r="AJ40">
        <f t="shared" ca="1" si="124"/>
        <v>113.19524816836328</v>
      </c>
      <c r="AK40">
        <f t="shared" ca="1" si="124"/>
        <v>116.51552081966923</v>
      </c>
      <c r="AL40">
        <f t="shared" ca="1" si="124"/>
        <v>118.36964724921673</v>
      </c>
      <c r="AM40">
        <f t="shared" ca="1" si="124"/>
        <v>119.5999812347499</v>
      </c>
      <c r="AN40">
        <f t="shared" ca="1" si="124"/>
        <v>117.87967825448206</v>
      </c>
      <c r="AO40">
        <f t="shared" ca="1" si="124"/>
        <v>115.95478509104493</v>
      </c>
      <c r="AP40">
        <f t="shared" ca="1" si="124"/>
        <v>112.71330098636781</v>
      </c>
      <c r="AQ40">
        <f t="shared" ca="1" si="124"/>
        <v>113.17091429451457</v>
      </c>
      <c r="AR40">
        <f t="shared" ca="1" si="124"/>
        <v>110.73843948993743</v>
      </c>
      <c r="AS40">
        <f t="shared" ca="1" si="124"/>
        <v>110.8183611858035</v>
      </c>
      <c r="AT40">
        <f t="shared" ca="1" si="124"/>
        <v>109.97716994268141</v>
      </c>
      <c r="AU40">
        <f t="shared" ca="1" si="124"/>
        <v>110.53797644198401</v>
      </c>
      <c r="AV40">
        <f t="shared" ca="1" si="124"/>
        <v>111.50339611518291</v>
      </c>
      <c r="AW40">
        <f t="shared" ca="1" si="124"/>
        <v>114.17710192572414</v>
      </c>
      <c r="AX40">
        <f t="shared" ca="1" si="124"/>
        <v>113.68366237070195</v>
      </c>
      <c r="AY40">
        <f t="shared" ca="1" si="124"/>
        <v>115.13767657082525</v>
      </c>
      <c r="AZ40">
        <f t="shared" ca="1" si="124"/>
        <v>113.94142851880427</v>
      </c>
      <c r="BA40">
        <f t="shared" ca="1" si="124"/>
        <v>113.70286075201655</v>
      </c>
      <c r="BB40">
        <f t="shared" ca="1" si="124"/>
        <v>112.90448956553867</v>
      </c>
      <c r="BC40">
        <f t="shared" ca="1" si="124"/>
        <v>113.27450660057558</v>
      </c>
      <c r="BD40">
        <f t="shared" ca="1" si="124"/>
        <v>116.36947975358174</v>
      </c>
      <c r="BE40">
        <f t="shared" ca="1" si="124"/>
        <v>116.99701455001689</v>
      </c>
      <c r="BF40">
        <f t="shared" ca="1" si="124"/>
        <v>115.45612767424838</v>
      </c>
      <c r="BG40">
        <f t="shared" ca="1" si="124"/>
        <v>113.7712412561163</v>
      </c>
      <c r="BH40">
        <f t="shared" ca="1" si="124"/>
        <v>114.73469405093353</v>
      </c>
      <c r="BI40">
        <f t="shared" ca="1" si="124"/>
        <v>115.50355667685777</v>
      </c>
      <c r="BJ40">
        <f t="shared" ca="1" si="124"/>
        <v>117.64261260352892</v>
      </c>
      <c r="BK40">
        <f t="shared" ca="1" si="124"/>
        <v>118.9756717521865</v>
      </c>
      <c r="BL40">
        <f t="shared" ca="1" si="124"/>
        <v>121.13338506430225</v>
      </c>
      <c r="BM40">
        <f t="shared" ca="1" si="124"/>
        <v>118.96582796038327</v>
      </c>
      <c r="BN40">
        <f t="shared" ca="1" si="124"/>
        <v>118.91181746373321</v>
      </c>
      <c r="BO40">
        <f t="shared" ca="1" si="124"/>
        <v>121.43860751492012</v>
      </c>
      <c r="BP40">
        <f t="shared" ca="1" si="124"/>
        <v>122.8005076655736</v>
      </c>
      <c r="BQ40">
        <f t="shared" ca="1" si="124"/>
        <v>122.21976845401976</v>
      </c>
      <c r="BR40">
        <f t="shared" ca="1" si="124"/>
        <v>121.68719926489257</v>
      </c>
      <c r="BS40">
        <f t="shared" ca="1" si="123"/>
        <v>118.89670060331065</v>
      </c>
      <c r="BT40">
        <f t="shared" ca="1" si="123"/>
        <v>118.67075402453804</v>
      </c>
      <c r="BU40">
        <f t="shared" ca="1" si="123"/>
        <v>118.53104759968332</v>
      </c>
      <c r="BV40">
        <f t="shared" ca="1" si="123"/>
        <v>116.32763219273983</v>
      </c>
      <c r="BW40">
        <f t="shared" ca="1" si="123"/>
        <v>118.53479329435581</v>
      </c>
      <c r="BX40">
        <f t="shared" ca="1" si="123"/>
        <v>120.24387021429455</v>
      </c>
      <c r="BY40">
        <f t="shared" ca="1" si="123"/>
        <v>120.24591869801063</v>
      </c>
      <c r="BZ40">
        <f t="shared" ca="1" si="123"/>
        <v>120.03847537945859</v>
      </c>
      <c r="CA40">
        <f t="shared" ca="1" si="123"/>
        <v>119.67142667449764</v>
      </c>
      <c r="CB40">
        <f t="shared" ca="1" si="123"/>
        <v>121.34456489330812</v>
      </c>
      <c r="CC40">
        <f t="shared" ca="1" si="123"/>
        <v>122.18114260221826</v>
      </c>
      <c r="CD40">
        <f t="shared" ca="1" si="123"/>
        <v>122.10796555346737</v>
      </c>
      <c r="CE40">
        <f t="shared" ca="1" si="123"/>
        <v>122.02391215371441</v>
      </c>
      <c r="CF40">
        <f t="shared" ca="1" si="123"/>
        <v>120.84701816801848</v>
      </c>
      <c r="CG40">
        <f t="shared" ca="1" si="123"/>
        <v>121.85513461251492</v>
      </c>
      <c r="CH40">
        <f t="shared" ca="1" si="123"/>
        <v>122.39023664181107</v>
      </c>
      <c r="CI40">
        <f t="shared" ca="1" si="123"/>
        <v>120.45949737816959</v>
      </c>
      <c r="CJ40">
        <f t="shared" ca="1" si="123"/>
        <v>124.17529956163631</v>
      </c>
      <c r="CK40">
        <f t="shared" ca="1" si="123"/>
        <v>124.76739931215586</v>
      </c>
      <c r="CL40">
        <f t="shared" ca="1" si="123"/>
        <v>126.32832218355298</v>
      </c>
      <c r="CM40">
        <f t="shared" ca="1" si="123"/>
        <v>127.27167636322685</v>
      </c>
      <c r="CN40">
        <f t="shared" ca="1" si="123"/>
        <v>126.05300383880426</v>
      </c>
      <c r="CO40">
        <f t="shared" ca="1" si="123"/>
        <v>126.05263328032873</v>
      </c>
      <c r="CP40">
        <f t="shared" ca="1" si="123"/>
        <v>127.24693191911113</v>
      </c>
      <c r="CQ40">
        <f t="shared" ca="1" si="123"/>
        <v>127.03225240995859</v>
      </c>
      <c r="CR40">
        <f t="shared" ca="1" si="123"/>
        <v>126.37430326168624</v>
      </c>
      <c r="CS40">
        <f t="shared" ca="1" si="123"/>
        <v>125.98299441750686</v>
      </c>
      <c r="CT40">
        <f t="shared" ca="1" si="123"/>
        <v>126.86044784296227</v>
      </c>
      <c r="CU40">
        <f t="shared" ca="1" si="123"/>
        <v>128.13420888331234</v>
      </c>
      <c r="CV40">
        <f t="shared" ca="1" si="123"/>
        <v>126.57868319096744</v>
      </c>
      <c r="CW40">
        <f t="shared" ca="1" si="123"/>
        <v>124.24121641849796</v>
      </c>
      <c r="CX40">
        <f t="shared" ca="1" si="123"/>
        <v>122.47529335690943</v>
      </c>
      <c r="CY40">
        <f t="shared" ca="1" si="123"/>
        <v>122.17458235693378</v>
      </c>
      <c r="CZ40">
        <f t="shared" ca="1" si="123"/>
        <v>122.41304898204048</v>
      </c>
      <c r="DA40">
        <f t="shared" ca="1" si="123"/>
        <v>123.87048156855506</v>
      </c>
    </row>
    <row r="41" spans="1:105">
      <c r="D41">
        <v>8</v>
      </c>
      <c r="E41">
        <f t="shared" si="121"/>
        <v>124.800003</v>
      </c>
      <c r="F41">
        <f t="shared" ca="1" si="120"/>
        <v>126.08383706444403</v>
      </c>
      <c r="G41">
        <f t="shared" ca="1" si="124"/>
        <v>125.61647785498816</v>
      </c>
      <c r="H41">
        <f t="shared" ca="1" si="124"/>
        <v>124.19263030599728</v>
      </c>
      <c r="I41">
        <f t="shared" ca="1" si="124"/>
        <v>124.32154434595358</v>
      </c>
      <c r="J41">
        <f t="shared" ca="1" si="124"/>
        <v>123.75783741705501</v>
      </c>
      <c r="K41">
        <f t="shared" ca="1" si="124"/>
        <v>122.29086348761311</v>
      </c>
      <c r="L41">
        <f t="shared" ca="1" si="124"/>
        <v>121.2718904822331</v>
      </c>
      <c r="M41">
        <f t="shared" ca="1" si="124"/>
        <v>119.80284455047487</v>
      </c>
      <c r="N41">
        <f t="shared" ca="1" si="124"/>
        <v>119.8099905310127</v>
      </c>
      <c r="O41">
        <f t="shared" ca="1" si="124"/>
        <v>120.14819653755468</v>
      </c>
      <c r="P41">
        <f t="shared" ca="1" si="124"/>
        <v>118.61552819078807</v>
      </c>
      <c r="Q41">
        <f t="shared" ca="1" si="124"/>
        <v>117.73349371415492</v>
      </c>
      <c r="R41">
        <f t="shared" ca="1" si="124"/>
        <v>116.68871872856565</v>
      </c>
      <c r="S41">
        <f t="shared" ca="1" si="124"/>
        <v>115.83750961765101</v>
      </c>
      <c r="T41">
        <f t="shared" ca="1" si="124"/>
        <v>115.35098853368549</v>
      </c>
      <c r="U41">
        <f t="shared" ca="1" si="124"/>
        <v>115.12578681839703</v>
      </c>
      <c r="V41">
        <f t="shared" ca="1" si="124"/>
        <v>115.77853137875663</v>
      </c>
      <c r="W41">
        <f t="shared" ca="1" si="124"/>
        <v>116.19052898846851</v>
      </c>
      <c r="X41">
        <f t="shared" ca="1" si="124"/>
        <v>116.66324516953483</v>
      </c>
      <c r="Y41">
        <f t="shared" ca="1" si="124"/>
        <v>115.93781702798616</v>
      </c>
      <c r="Z41">
        <f t="shared" ca="1" si="124"/>
        <v>116.67341043879516</v>
      </c>
      <c r="AA41">
        <f t="shared" ca="1" si="124"/>
        <v>115.70300362880481</v>
      </c>
      <c r="AB41">
        <f t="shared" ca="1" si="124"/>
        <v>115.60007705034471</v>
      </c>
      <c r="AC41">
        <f t="shared" ca="1" si="124"/>
        <v>116.74383674065592</v>
      </c>
      <c r="AD41">
        <f t="shared" ca="1" si="124"/>
        <v>115.51360735655093</v>
      </c>
      <c r="AE41">
        <f t="shared" ca="1" si="124"/>
        <v>114.92313519498664</v>
      </c>
      <c r="AF41">
        <f t="shared" ca="1" si="124"/>
        <v>115.77890778674777</v>
      </c>
      <c r="AG41">
        <f t="shared" ca="1" si="124"/>
        <v>115.89867651319089</v>
      </c>
      <c r="AH41">
        <f t="shared" ca="1" si="124"/>
        <v>114.33105729794556</v>
      </c>
      <c r="AI41">
        <f t="shared" ca="1" si="124"/>
        <v>116.76471254656688</v>
      </c>
      <c r="AJ41">
        <f t="shared" ca="1" si="124"/>
        <v>118.33775298604527</v>
      </c>
      <c r="AK41">
        <f t="shared" ca="1" si="124"/>
        <v>116.4823811986945</v>
      </c>
      <c r="AL41">
        <f t="shared" ca="1" si="124"/>
        <v>115.33853147214785</v>
      </c>
      <c r="AM41">
        <f t="shared" ca="1" si="124"/>
        <v>113.24422133651753</v>
      </c>
      <c r="AN41">
        <f t="shared" ca="1" si="124"/>
        <v>117.2446568741419</v>
      </c>
      <c r="AO41">
        <f t="shared" ca="1" si="124"/>
        <v>117.1610948209121</v>
      </c>
      <c r="AP41">
        <f t="shared" ca="1" si="124"/>
        <v>116.13978471039947</v>
      </c>
      <c r="AQ41">
        <f t="shared" ca="1" si="124"/>
        <v>113.84871108151242</v>
      </c>
      <c r="AR41">
        <f t="shared" ca="1" si="124"/>
        <v>113.84903108523359</v>
      </c>
      <c r="AS41">
        <f t="shared" ca="1" si="124"/>
        <v>114.11181671974089</v>
      </c>
      <c r="AT41">
        <f t="shared" ca="1" si="124"/>
        <v>116.25858313409658</v>
      </c>
      <c r="AU41">
        <f t="shared" ca="1" si="124"/>
        <v>114.91164396389527</v>
      </c>
      <c r="AV41">
        <f t="shared" ca="1" si="124"/>
        <v>115.54948258152231</v>
      </c>
      <c r="AW41">
        <f t="shared" ca="1" si="124"/>
        <v>116.88032065653448</v>
      </c>
      <c r="AX41">
        <f t="shared" ca="1" si="124"/>
        <v>116.08181833064678</v>
      </c>
      <c r="AY41">
        <f t="shared" ca="1" si="124"/>
        <v>116.63399800732653</v>
      </c>
      <c r="AZ41">
        <f t="shared" ca="1" si="124"/>
        <v>116.60603379785088</v>
      </c>
      <c r="BA41">
        <f t="shared" ca="1" si="124"/>
        <v>116.40083800366045</v>
      </c>
      <c r="BB41">
        <f t="shared" ca="1" si="124"/>
        <v>116.61210815406744</v>
      </c>
      <c r="BC41">
        <f t="shared" ca="1" si="124"/>
        <v>116.73291538261172</v>
      </c>
      <c r="BD41">
        <f t="shared" ca="1" si="124"/>
        <v>116.35167508219875</v>
      </c>
      <c r="BE41">
        <f t="shared" ca="1" si="124"/>
        <v>117.01246983240796</v>
      </c>
      <c r="BF41">
        <f t="shared" ca="1" si="124"/>
        <v>118.61537977248886</v>
      </c>
      <c r="BG41">
        <f t="shared" ca="1" si="124"/>
        <v>118.41654815281771</v>
      </c>
      <c r="BH41">
        <f t="shared" ca="1" si="124"/>
        <v>119.08267701095845</v>
      </c>
      <c r="BI41">
        <f t="shared" ca="1" si="124"/>
        <v>121.2002769818411</v>
      </c>
      <c r="BJ41">
        <f t="shared" ca="1" si="124"/>
        <v>120.56491118276183</v>
      </c>
      <c r="BK41">
        <f t="shared" ca="1" si="124"/>
        <v>122.43867414671986</v>
      </c>
      <c r="BL41">
        <f t="shared" ca="1" si="124"/>
        <v>122.52962999838556</v>
      </c>
      <c r="BM41">
        <f t="shared" ca="1" si="124"/>
        <v>123.43524392113632</v>
      </c>
      <c r="BN41">
        <f t="shared" ca="1" si="124"/>
        <v>124.3184641613679</v>
      </c>
      <c r="BO41">
        <f t="shared" ca="1" si="124"/>
        <v>125.23477632950949</v>
      </c>
      <c r="BP41">
        <f t="shared" ca="1" si="124"/>
        <v>124.96685030456905</v>
      </c>
      <c r="BQ41">
        <f t="shared" ca="1" si="124"/>
        <v>124.30985307295902</v>
      </c>
      <c r="BR41">
        <f t="shared" ca="1" si="124"/>
        <v>123.85259359654906</v>
      </c>
      <c r="BS41">
        <f t="shared" ca="1" si="123"/>
        <v>125.60577061572525</v>
      </c>
      <c r="BT41">
        <f t="shared" ca="1" si="123"/>
        <v>125.48089053954133</v>
      </c>
      <c r="BU41">
        <f t="shared" ca="1" si="123"/>
        <v>124.90406470934839</v>
      </c>
      <c r="BV41">
        <f t="shared" ca="1" si="123"/>
        <v>123.35068880894904</v>
      </c>
      <c r="BW41">
        <f t="shared" ca="1" si="123"/>
        <v>123.20178628895978</v>
      </c>
      <c r="BX41">
        <f t="shared" ca="1" si="123"/>
        <v>124.5303548307453</v>
      </c>
      <c r="BY41">
        <f t="shared" ca="1" si="123"/>
        <v>125.29755866694406</v>
      </c>
      <c r="BZ41">
        <f t="shared" ca="1" si="123"/>
        <v>125.94135440982731</v>
      </c>
      <c r="CA41">
        <f t="shared" ca="1" si="123"/>
        <v>125.93069913276049</v>
      </c>
      <c r="CB41">
        <f t="shared" ca="1" si="123"/>
        <v>128.44594190833729</v>
      </c>
      <c r="CC41">
        <f t="shared" ca="1" si="123"/>
        <v>126.73570367539423</v>
      </c>
      <c r="CD41">
        <f t="shared" ca="1" si="123"/>
        <v>128.39748748189049</v>
      </c>
      <c r="CE41">
        <f t="shared" ca="1" si="123"/>
        <v>127.71043167501138</v>
      </c>
      <c r="CF41">
        <f t="shared" ca="1" si="123"/>
        <v>126.62691785693197</v>
      </c>
      <c r="CG41">
        <f t="shared" ca="1" si="123"/>
        <v>127.92594506726743</v>
      </c>
      <c r="CH41">
        <f t="shared" ca="1" si="123"/>
        <v>128.09355539905087</v>
      </c>
      <c r="CI41">
        <f t="shared" ca="1" si="123"/>
        <v>130.496859118684</v>
      </c>
      <c r="CJ41">
        <f t="shared" ca="1" si="123"/>
        <v>129.39983706666956</v>
      </c>
      <c r="CK41">
        <f t="shared" ca="1" si="123"/>
        <v>127.59229274783945</v>
      </c>
      <c r="CL41">
        <f t="shared" ca="1" si="123"/>
        <v>128.36813624131076</v>
      </c>
      <c r="CM41">
        <f t="shared" ca="1" si="123"/>
        <v>127.84022517469882</v>
      </c>
      <c r="CN41">
        <f t="shared" ca="1" si="123"/>
        <v>125.96644500528875</v>
      </c>
      <c r="CO41">
        <f t="shared" ca="1" si="123"/>
        <v>125.13505067795617</v>
      </c>
      <c r="CP41">
        <f t="shared" ca="1" si="123"/>
        <v>126.17606815235561</v>
      </c>
      <c r="CQ41">
        <f t="shared" ca="1" si="123"/>
        <v>124.7688103134486</v>
      </c>
      <c r="CR41">
        <f t="shared" ca="1" si="123"/>
        <v>124.41283845193325</v>
      </c>
      <c r="CS41">
        <f t="shared" ca="1" si="123"/>
        <v>125.56146002615294</v>
      </c>
      <c r="CT41">
        <f t="shared" ca="1" si="123"/>
        <v>124.72162623843577</v>
      </c>
      <c r="CU41">
        <f t="shared" ca="1" si="123"/>
        <v>123.69888259579137</v>
      </c>
      <c r="CV41">
        <f t="shared" ca="1" si="123"/>
        <v>122.11623469151961</v>
      </c>
      <c r="CW41">
        <f t="shared" ca="1" si="123"/>
        <v>123.53367228748077</v>
      </c>
      <c r="CX41">
        <f t="shared" ca="1" si="123"/>
        <v>124.40639699689378</v>
      </c>
      <c r="CY41">
        <f t="shared" ca="1" si="123"/>
        <v>124.32275640282167</v>
      </c>
      <c r="CZ41">
        <f t="shared" ca="1" si="123"/>
        <v>124.61254887251708</v>
      </c>
      <c r="DA41">
        <f t="shared" ca="1" si="123"/>
        <v>123.95136459002177</v>
      </c>
    </row>
    <row r="42" spans="1:105">
      <c r="D42">
        <v>9</v>
      </c>
      <c r="E42">
        <f t="shared" si="121"/>
        <v>124.800003</v>
      </c>
      <c r="F42">
        <f t="shared" ca="1" si="120"/>
        <v>124.1195223645894</v>
      </c>
      <c r="G42">
        <f t="shared" ca="1" si="124"/>
        <v>124.96810538780598</v>
      </c>
      <c r="H42">
        <f t="shared" ca="1" si="124"/>
        <v>124.72297586051582</v>
      </c>
      <c r="I42">
        <f t="shared" ca="1" si="124"/>
        <v>124.96359801730196</v>
      </c>
      <c r="J42">
        <f t="shared" ca="1" si="124"/>
        <v>122.74682727724093</v>
      </c>
      <c r="K42">
        <f t="shared" ca="1" si="124"/>
        <v>122.84114221040714</v>
      </c>
      <c r="L42">
        <f t="shared" ca="1" si="124"/>
        <v>122.08824612321619</v>
      </c>
      <c r="M42">
        <f t="shared" ca="1" si="124"/>
        <v>119.79656899287718</v>
      </c>
      <c r="N42">
        <f t="shared" ca="1" si="124"/>
        <v>120.0608116033978</v>
      </c>
      <c r="O42">
        <f t="shared" ca="1" si="124"/>
        <v>120.50420595856768</v>
      </c>
      <c r="P42">
        <f t="shared" ca="1" si="124"/>
        <v>121.64868944588473</v>
      </c>
      <c r="Q42">
        <f t="shared" ca="1" si="124"/>
        <v>120.76734524378423</v>
      </c>
      <c r="R42">
        <f t="shared" ca="1" si="124"/>
        <v>121.78014482532645</v>
      </c>
      <c r="S42">
        <f t="shared" ca="1" si="124"/>
        <v>119.36067032894709</v>
      </c>
      <c r="T42">
        <f t="shared" ca="1" si="124"/>
        <v>119.82670520557609</v>
      </c>
      <c r="U42">
        <f t="shared" ca="1" si="124"/>
        <v>121.59790257702817</v>
      </c>
      <c r="V42">
        <f t="shared" ca="1" si="124"/>
        <v>123.30142888433755</v>
      </c>
      <c r="W42">
        <f t="shared" ca="1" si="124"/>
        <v>124.80758124974254</v>
      </c>
      <c r="X42">
        <f t="shared" ca="1" si="124"/>
        <v>125.41466810157627</v>
      </c>
      <c r="Y42">
        <f t="shared" ca="1" si="124"/>
        <v>124.38568935270453</v>
      </c>
      <c r="Z42">
        <f t="shared" ca="1" si="124"/>
        <v>123.49956055760833</v>
      </c>
      <c r="AA42">
        <f t="shared" ca="1" si="124"/>
        <v>122.42235531355807</v>
      </c>
      <c r="AB42">
        <f t="shared" ca="1" si="124"/>
        <v>120.6230568305502</v>
      </c>
      <c r="AC42">
        <f t="shared" ca="1" si="124"/>
        <v>118.65507513468853</v>
      </c>
      <c r="AD42">
        <f t="shared" ca="1" si="124"/>
        <v>118.23364505246447</v>
      </c>
      <c r="AE42">
        <f t="shared" ca="1" si="124"/>
        <v>117.37107334631639</v>
      </c>
      <c r="AF42">
        <f t="shared" ca="1" si="124"/>
        <v>117.24487064078401</v>
      </c>
      <c r="AG42">
        <f t="shared" ca="1" si="124"/>
        <v>117.34384876180457</v>
      </c>
      <c r="AH42">
        <f t="shared" ca="1" si="124"/>
        <v>116.49682792237549</v>
      </c>
      <c r="AI42">
        <f t="shared" ca="1" si="124"/>
        <v>118.71739094999205</v>
      </c>
      <c r="AJ42">
        <f t="shared" ca="1" si="124"/>
        <v>117.52365986446148</v>
      </c>
      <c r="AK42">
        <f t="shared" ca="1" si="124"/>
        <v>118.87195496662255</v>
      </c>
      <c r="AL42">
        <f t="shared" ca="1" si="124"/>
        <v>120.24090949015867</v>
      </c>
      <c r="AM42">
        <f t="shared" ca="1" si="124"/>
        <v>120.34162422813785</v>
      </c>
      <c r="AN42">
        <f t="shared" ca="1" si="124"/>
        <v>120.90975671235043</v>
      </c>
      <c r="AO42">
        <f t="shared" ca="1" si="124"/>
        <v>120.73183926208523</v>
      </c>
      <c r="AP42">
        <f t="shared" ca="1" si="124"/>
        <v>119.02232307717976</v>
      </c>
      <c r="AQ42">
        <f t="shared" ca="1" si="124"/>
        <v>118.0664986511222</v>
      </c>
      <c r="AR42">
        <f t="shared" ca="1" si="124"/>
        <v>114.63385850195225</v>
      </c>
      <c r="AS42">
        <f t="shared" ca="1" si="124"/>
        <v>115.06852113197618</v>
      </c>
      <c r="AT42">
        <f t="shared" ca="1" si="124"/>
        <v>114.85439787666282</v>
      </c>
      <c r="AU42">
        <f t="shared" ca="1" si="124"/>
        <v>115.8323867660324</v>
      </c>
      <c r="AV42">
        <f t="shared" ca="1" si="124"/>
        <v>117.28090037118319</v>
      </c>
      <c r="AW42">
        <f t="shared" ca="1" si="124"/>
        <v>117.51121323622202</v>
      </c>
      <c r="AX42">
        <f t="shared" ca="1" si="124"/>
        <v>117.26922837792365</v>
      </c>
      <c r="AY42">
        <f t="shared" ca="1" si="124"/>
        <v>119.1234758006821</v>
      </c>
      <c r="AZ42">
        <f t="shared" ca="1" si="124"/>
        <v>118.29821245177507</v>
      </c>
      <c r="BA42">
        <f t="shared" ca="1" si="124"/>
        <v>117.75045156240616</v>
      </c>
      <c r="BB42">
        <f t="shared" ca="1" si="124"/>
        <v>118.30331290084004</v>
      </c>
      <c r="BC42">
        <f t="shared" ca="1" si="124"/>
        <v>118.27603843678958</v>
      </c>
      <c r="BD42">
        <f t="shared" ca="1" si="124"/>
        <v>117.680769795421</v>
      </c>
      <c r="BE42">
        <f t="shared" ca="1" si="124"/>
        <v>119.0426955218696</v>
      </c>
      <c r="BF42">
        <f t="shared" ca="1" si="124"/>
        <v>119.02361338696082</v>
      </c>
      <c r="BG42">
        <f t="shared" ca="1" si="124"/>
        <v>120.33178916474162</v>
      </c>
      <c r="BH42">
        <f t="shared" ca="1" si="124"/>
        <v>119.63225406152972</v>
      </c>
      <c r="BI42">
        <f t="shared" ca="1" si="124"/>
        <v>119.1552077338321</v>
      </c>
      <c r="BJ42">
        <f t="shared" ca="1" si="124"/>
        <v>118.89415462540541</v>
      </c>
      <c r="BK42">
        <f t="shared" ca="1" si="124"/>
        <v>118.98696750448329</v>
      </c>
      <c r="BL42">
        <f t="shared" ca="1" si="124"/>
        <v>120.37462949105462</v>
      </c>
      <c r="BM42">
        <f t="shared" ca="1" si="124"/>
        <v>121.40920196514659</v>
      </c>
      <c r="BN42">
        <f t="shared" ca="1" si="124"/>
        <v>119.77199508321888</v>
      </c>
      <c r="BO42">
        <f t="shared" ca="1" si="124"/>
        <v>120.08124214102826</v>
      </c>
      <c r="BP42">
        <f t="shared" ca="1" si="124"/>
        <v>123.72149777834343</v>
      </c>
      <c r="BQ42">
        <f t="shared" ca="1" si="124"/>
        <v>123.67405961015928</v>
      </c>
      <c r="BR42">
        <f t="shared" ca="1" si="124"/>
        <v>121.74813277306423</v>
      </c>
      <c r="BS42">
        <f t="shared" ca="1" si="123"/>
        <v>124.0814231696007</v>
      </c>
      <c r="BT42">
        <f t="shared" ca="1" si="123"/>
        <v>123.60312338485517</v>
      </c>
      <c r="BU42">
        <f t="shared" ca="1" si="123"/>
        <v>123.1171590373329</v>
      </c>
      <c r="BV42">
        <f t="shared" ca="1" si="123"/>
        <v>120.05800797269498</v>
      </c>
      <c r="BW42">
        <f t="shared" ca="1" si="123"/>
        <v>119.14226565850944</v>
      </c>
      <c r="BX42">
        <f t="shared" ca="1" si="123"/>
        <v>119.62268232579018</v>
      </c>
      <c r="BY42">
        <f t="shared" ca="1" si="123"/>
        <v>117.39917793597459</v>
      </c>
      <c r="BZ42">
        <f t="shared" ca="1" si="123"/>
        <v>119.21755893758004</v>
      </c>
      <c r="CA42">
        <f t="shared" ca="1" si="123"/>
        <v>120.5455102891467</v>
      </c>
      <c r="CB42">
        <f t="shared" ca="1" si="123"/>
        <v>122.8481398912281</v>
      </c>
      <c r="CC42">
        <f t="shared" ca="1" si="123"/>
        <v>123.91473677146749</v>
      </c>
      <c r="CD42">
        <f t="shared" ca="1" si="123"/>
        <v>125.05236664819675</v>
      </c>
      <c r="CE42">
        <f t="shared" ca="1" si="123"/>
        <v>124.72109637397267</v>
      </c>
      <c r="CF42">
        <f t="shared" ca="1" si="123"/>
        <v>125.2107195578258</v>
      </c>
      <c r="CG42">
        <f t="shared" ca="1" si="123"/>
        <v>125.82943125417346</v>
      </c>
      <c r="CH42">
        <f t="shared" ca="1" si="123"/>
        <v>125.56732936567592</v>
      </c>
      <c r="CI42">
        <f t="shared" ca="1" si="123"/>
        <v>125.45740900399785</v>
      </c>
      <c r="CJ42">
        <f t="shared" ca="1" si="123"/>
        <v>125.67904639065976</v>
      </c>
      <c r="CK42">
        <f t="shared" ca="1" si="123"/>
        <v>124.64958995151291</v>
      </c>
      <c r="CL42">
        <f t="shared" ca="1" si="123"/>
        <v>123.89214628230962</v>
      </c>
      <c r="CM42">
        <f t="shared" ca="1" si="123"/>
        <v>125.01813278847628</v>
      </c>
      <c r="CN42">
        <f t="shared" ca="1" si="123"/>
        <v>125.57876124541556</v>
      </c>
      <c r="CO42">
        <f t="shared" ca="1" si="123"/>
        <v>124.12101958521055</v>
      </c>
      <c r="CP42">
        <f t="shared" ca="1" si="123"/>
        <v>123.86359274538783</v>
      </c>
      <c r="CQ42">
        <f t="shared" ca="1" si="123"/>
        <v>123.87959320298137</v>
      </c>
      <c r="CR42">
        <f t="shared" ca="1" si="123"/>
        <v>122.7035261593421</v>
      </c>
      <c r="CS42">
        <f t="shared" ca="1" si="123"/>
        <v>122.80183905768973</v>
      </c>
      <c r="CT42">
        <f t="shared" ca="1" si="123"/>
        <v>124.60044702255423</v>
      </c>
      <c r="CU42">
        <f t="shared" ca="1" si="123"/>
        <v>124.60337183240006</v>
      </c>
      <c r="CV42">
        <f t="shared" ca="1" si="123"/>
        <v>123.48457688822413</v>
      </c>
      <c r="CW42">
        <f t="shared" ca="1" si="123"/>
        <v>121.63827337541173</v>
      </c>
      <c r="CX42">
        <f t="shared" ca="1" si="123"/>
        <v>123.35010030176085</v>
      </c>
      <c r="CY42">
        <f t="shared" ca="1" si="123"/>
        <v>121.88828782492114</v>
      </c>
      <c r="CZ42">
        <f t="shared" ca="1" si="123"/>
        <v>120.78021797914867</v>
      </c>
      <c r="DA42">
        <f t="shared" ca="1" si="123"/>
        <v>121.46921536240335</v>
      </c>
    </row>
    <row r="43" spans="1:105">
      <c r="D43">
        <v>10</v>
      </c>
      <c r="E43">
        <f t="shared" si="121"/>
        <v>124.800003</v>
      </c>
      <c r="F43">
        <f t="shared" ca="1" si="120"/>
        <v>123.90986494351036</v>
      </c>
      <c r="G43">
        <f t="shared" ca="1" si="124"/>
        <v>123.5932519516538</v>
      </c>
      <c r="H43">
        <f t="shared" ca="1" si="124"/>
        <v>123.07040654826234</v>
      </c>
      <c r="I43">
        <f t="shared" ca="1" si="124"/>
        <v>122.14533133514509</v>
      </c>
      <c r="J43">
        <f t="shared" ca="1" si="124"/>
        <v>124.06277523425757</v>
      </c>
      <c r="K43">
        <f t="shared" ca="1" si="124"/>
        <v>123.36365687703193</v>
      </c>
      <c r="L43">
        <f t="shared" ca="1" si="124"/>
        <v>125.52427697660482</v>
      </c>
      <c r="M43">
        <f t="shared" ca="1" si="124"/>
        <v>127.67919943901539</v>
      </c>
      <c r="N43">
        <f t="shared" ca="1" si="124"/>
        <v>125.97649011757602</v>
      </c>
      <c r="O43">
        <f t="shared" ca="1" si="124"/>
        <v>125.31393453308853</v>
      </c>
      <c r="P43">
        <f t="shared" ca="1" si="124"/>
        <v>126.12837476013414</v>
      </c>
      <c r="Q43">
        <f t="shared" ca="1" si="124"/>
        <v>126.22872209399155</v>
      </c>
      <c r="R43">
        <f t="shared" ca="1" si="124"/>
        <v>125.5627020173267</v>
      </c>
      <c r="S43">
        <f t="shared" ca="1" si="124"/>
        <v>126.11915049780185</v>
      </c>
      <c r="T43">
        <f t="shared" ca="1" si="124"/>
        <v>126.99419361497965</v>
      </c>
      <c r="U43">
        <f t="shared" ca="1" si="124"/>
        <v>126.40986680811203</v>
      </c>
      <c r="V43">
        <f t="shared" ca="1" si="124"/>
        <v>125.86599084978155</v>
      </c>
      <c r="W43">
        <f t="shared" ca="1" si="124"/>
        <v>124.97832237379687</v>
      </c>
      <c r="X43">
        <f t="shared" ca="1" si="124"/>
        <v>125.85914415597728</v>
      </c>
      <c r="Y43">
        <f t="shared" ca="1" si="124"/>
        <v>126.22792539267513</v>
      </c>
      <c r="Z43">
        <f t="shared" ca="1" si="124"/>
        <v>125.16607569731816</v>
      </c>
      <c r="AA43">
        <f t="shared" ca="1" si="124"/>
        <v>128.10545396352884</v>
      </c>
      <c r="AB43">
        <f t="shared" ca="1" si="124"/>
        <v>128.67307678452988</v>
      </c>
      <c r="AC43">
        <f t="shared" ca="1" si="124"/>
        <v>129.91009822511811</v>
      </c>
      <c r="AD43">
        <f t="shared" ca="1" si="124"/>
        <v>130.22969498580835</v>
      </c>
      <c r="AE43">
        <f t="shared" ca="1" si="124"/>
        <v>128.97189747349023</v>
      </c>
      <c r="AF43">
        <f t="shared" ca="1" si="124"/>
        <v>128.66699835676326</v>
      </c>
      <c r="AG43">
        <f t="shared" ca="1" si="124"/>
        <v>129.60742995392516</v>
      </c>
      <c r="AH43">
        <f t="shared" ca="1" si="124"/>
        <v>128.22170997938747</v>
      </c>
      <c r="AI43">
        <f t="shared" ca="1" si="124"/>
        <v>127.52140842517925</v>
      </c>
      <c r="AJ43">
        <f t="shared" ca="1" si="124"/>
        <v>126.82971964849466</v>
      </c>
      <c r="AK43">
        <f t="shared" ca="1" si="124"/>
        <v>127.66437565658497</v>
      </c>
      <c r="AL43">
        <f t="shared" ca="1" si="124"/>
        <v>128.8915341473535</v>
      </c>
      <c r="AM43">
        <f t="shared" ca="1" si="124"/>
        <v>130.76941673302852</v>
      </c>
      <c r="AN43">
        <f t="shared" ca="1" si="124"/>
        <v>131.85116679726985</v>
      </c>
      <c r="AO43">
        <f t="shared" ca="1" si="124"/>
        <v>132.18482735584848</v>
      </c>
      <c r="AP43">
        <f t="shared" ca="1" si="124"/>
        <v>130.25376557005148</v>
      </c>
      <c r="AQ43">
        <f t="shared" ca="1" si="124"/>
        <v>132.30802597941278</v>
      </c>
      <c r="AR43">
        <f t="shared" ca="1" si="124"/>
        <v>129.93732990077007</v>
      </c>
      <c r="AS43">
        <f t="shared" ca="1" si="124"/>
        <v>127.49676587273312</v>
      </c>
      <c r="AT43">
        <f t="shared" ca="1" si="124"/>
        <v>127.87390531232103</v>
      </c>
      <c r="AU43">
        <f t="shared" ca="1" si="124"/>
        <v>127.38872706271124</v>
      </c>
      <c r="AV43">
        <f t="shared" ca="1" si="124"/>
        <v>128.5137541785455</v>
      </c>
      <c r="AW43">
        <f t="shared" ca="1" si="124"/>
        <v>130.2398944914371</v>
      </c>
      <c r="AX43">
        <f t="shared" ca="1" si="124"/>
        <v>131.24068044802175</v>
      </c>
      <c r="AY43">
        <f t="shared" ca="1" si="124"/>
        <v>128.97317896676896</v>
      </c>
      <c r="AZ43">
        <f t="shared" ca="1" si="124"/>
        <v>129.2164269867408</v>
      </c>
      <c r="BA43">
        <f t="shared" ca="1" si="124"/>
        <v>128.65780635463483</v>
      </c>
      <c r="BB43">
        <f t="shared" ca="1" si="124"/>
        <v>129.01609884165941</v>
      </c>
      <c r="BC43">
        <f t="shared" ca="1" si="124"/>
        <v>129.94501866199758</v>
      </c>
      <c r="BD43">
        <f t="shared" ca="1" si="124"/>
        <v>128.11468362392932</v>
      </c>
      <c r="BE43">
        <f t="shared" ca="1" si="124"/>
        <v>128.02049228486803</v>
      </c>
      <c r="BF43">
        <f t="shared" ca="1" si="124"/>
        <v>126.60198500415854</v>
      </c>
      <c r="BG43">
        <f t="shared" ca="1" si="124"/>
        <v>126.1273259402284</v>
      </c>
      <c r="BH43">
        <f t="shared" ca="1" si="124"/>
        <v>124.08123989606517</v>
      </c>
      <c r="BI43">
        <f t="shared" ca="1" si="124"/>
        <v>121.28508353040584</v>
      </c>
      <c r="BJ43">
        <f t="shared" ca="1" si="124"/>
        <v>124.23862093871773</v>
      </c>
      <c r="BK43">
        <f t="shared" ca="1" si="124"/>
        <v>128.72645031471112</v>
      </c>
      <c r="BL43">
        <f t="shared" ca="1" si="124"/>
        <v>127.17781416865462</v>
      </c>
      <c r="BM43">
        <f t="shared" ca="1" si="124"/>
        <v>127.60694791456982</v>
      </c>
      <c r="BN43">
        <f t="shared" ca="1" si="124"/>
        <v>126.95378902648893</v>
      </c>
      <c r="BO43">
        <f t="shared" ca="1" si="124"/>
        <v>128.06551409953605</v>
      </c>
      <c r="BP43">
        <f t="shared" ca="1" si="124"/>
        <v>127.22137431357316</v>
      </c>
      <c r="BQ43">
        <f t="shared" ca="1" si="124"/>
        <v>125.82863258314038</v>
      </c>
      <c r="BR43">
        <f t="shared" ref="BR43:DA43" ca="1" si="125">+BQ43+BQ43*$B$35*$B$1+BQ43*$B$36*BR29</f>
        <v>124.26151689751822</v>
      </c>
      <c r="BS43">
        <f t="shared" ca="1" si="125"/>
        <v>123.86690066647623</v>
      </c>
      <c r="BT43">
        <f t="shared" ca="1" si="125"/>
        <v>124.43919849064709</v>
      </c>
      <c r="BU43">
        <f t="shared" ca="1" si="125"/>
        <v>124.2231780943097</v>
      </c>
      <c r="BV43">
        <f t="shared" ca="1" si="125"/>
        <v>124.68403853639926</v>
      </c>
      <c r="BW43">
        <f t="shared" ca="1" si="125"/>
        <v>125.02370059300276</v>
      </c>
      <c r="BX43">
        <f t="shared" ca="1" si="125"/>
        <v>124.64187641399144</v>
      </c>
      <c r="BY43">
        <f t="shared" ca="1" si="125"/>
        <v>123.86438928208423</v>
      </c>
      <c r="BZ43">
        <f t="shared" ca="1" si="125"/>
        <v>124.45577572688211</v>
      </c>
      <c r="CA43">
        <f t="shared" ca="1" si="125"/>
        <v>125.79640374050832</v>
      </c>
      <c r="CB43">
        <f t="shared" ca="1" si="125"/>
        <v>126.21934491139045</v>
      </c>
      <c r="CC43">
        <f t="shared" ca="1" si="125"/>
        <v>125.44452191673392</v>
      </c>
      <c r="CD43">
        <f t="shared" ca="1" si="125"/>
        <v>124.72442493284115</v>
      </c>
      <c r="CE43">
        <f t="shared" ca="1" si="125"/>
        <v>123.17605074549598</v>
      </c>
      <c r="CF43">
        <f t="shared" ca="1" si="125"/>
        <v>122.27470193401678</v>
      </c>
      <c r="CG43">
        <f t="shared" ca="1" si="125"/>
        <v>122.1299426996387</v>
      </c>
      <c r="CH43">
        <f t="shared" ca="1" si="125"/>
        <v>122.57708769016234</v>
      </c>
      <c r="CI43">
        <f t="shared" ca="1" si="125"/>
        <v>122.13427055347866</v>
      </c>
      <c r="CJ43">
        <f t="shared" ca="1" si="125"/>
        <v>123.13982687790345</v>
      </c>
      <c r="CK43">
        <f t="shared" ca="1" si="125"/>
        <v>121.72184599103005</v>
      </c>
      <c r="CL43">
        <f t="shared" ca="1" si="125"/>
        <v>122.13864857554978</v>
      </c>
      <c r="CM43">
        <f t="shared" ca="1" si="125"/>
        <v>117.53128497651099</v>
      </c>
      <c r="CN43">
        <f t="shared" ca="1" si="125"/>
        <v>115.31304807989842</v>
      </c>
      <c r="CO43">
        <f t="shared" ca="1" si="125"/>
        <v>114.98925971267822</v>
      </c>
      <c r="CP43">
        <f t="shared" ca="1" si="125"/>
        <v>113.98610257643146</v>
      </c>
      <c r="CQ43">
        <f t="shared" ca="1" si="125"/>
        <v>116.65557077254029</v>
      </c>
      <c r="CR43">
        <f t="shared" ca="1" si="125"/>
        <v>117.94692897902307</v>
      </c>
      <c r="CS43">
        <f t="shared" ca="1" si="125"/>
        <v>117.54423773664935</v>
      </c>
      <c r="CT43">
        <f t="shared" ca="1" si="125"/>
        <v>118.74403234474616</v>
      </c>
      <c r="CU43">
        <f t="shared" ca="1" si="125"/>
        <v>118.4691979879109</v>
      </c>
      <c r="CV43">
        <f t="shared" ca="1" si="125"/>
        <v>116.03436143696663</v>
      </c>
      <c r="CW43">
        <f t="shared" ca="1" si="125"/>
        <v>115.61806693863554</v>
      </c>
      <c r="CX43">
        <f t="shared" ca="1" si="125"/>
        <v>116.41605014709276</v>
      </c>
      <c r="CY43">
        <f t="shared" ca="1" si="125"/>
        <v>115.22787527884783</v>
      </c>
      <c r="CZ43">
        <f t="shared" ca="1" si="125"/>
        <v>115.84063251875578</v>
      </c>
      <c r="DA43">
        <f t="shared" ca="1" si="125"/>
        <v>116.98528950279442</v>
      </c>
    </row>
    <row r="46" spans="1:105">
      <c r="D46" t="s">
        <v>19</v>
      </c>
      <c r="E46">
        <f>+AVERAGE(E34:E43)</f>
        <v>124.80000300000003</v>
      </c>
      <c r="F46">
        <f t="shared" ref="F46:BQ46" ca="1" si="126">+AVERAGE(F34:F43)</f>
        <v>124.71136396444452</v>
      </c>
      <c r="G46">
        <f t="shared" ca="1" si="126"/>
        <v>124.62061707484679</v>
      </c>
      <c r="H46">
        <f t="shared" ca="1" si="126"/>
        <v>124.64601474502997</v>
      </c>
      <c r="I46">
        <f t="shared" ca="1" si="126"/>
        <v>124.26422906136406</v>
      </c>
      <c r="J46">
        <f t="shared" ca="1" si="126"/>
        <v>124.61577679573445</v>
      </c>
      <c r="K46">
        <f t="shared" ca="1" si="126"/>
        <v>123.96201111155551</v>
      </c>
      <c r="L46">
        <f t="shared" ca="1" si="126"/>
        <v>123.8481173473928</v>
      </c>
      <c r="M46">
        <f t="shared" ca="1" si="126"/>
        <v>124.06054256310009</v>
      </c>
      <c r="N46">
        <f t="shared" ca="1" si="126"/>
        <v>123.3569276292225</v>
      </c>
      <c r="O46">
        <f t="shared" ca="1" si="126"/>
        <v>123.50236926533758</v>
      </c>
      <c r="P46">
        <f t="shared" ca="1" si="126"/>
        <v>123.689307627414</v>
      </c>
      <c r="Q46">
        <f t="shared" ca="1" si="126"/>
        <v>122.89953043596589</v>
      </c>
      <c r="R46">
        <f t="shared" ca="1" si="126"/>
        <v>122.9906626371039</v>
      </c>
      <c r="S46">
        <f t="shared" ca="1" si="126"/>
        <v>122.75522780206889</v>
      </c>
      <c r="T46">
        <f t="shared" ca="1" si="126"/>
        <v>122.96249714870066</v>
      </c>
      <c r="U46">
        <f t="shared" ca="1" si="126"/>
        <v>122.67612634168302</v>
      </c>
      <c r="V46">
        <f t="shared" ca="1" si="126"/>
        <v>123.02198281444203</v>
      </c>
      <c r="W46">
        <f t="shared" ca="1" si="126"/>
        <v>123.21035895450561</v>
      </c>
      <c r="X46">
        <f t="shared" ca="1" si="126"/>
        <v>123.08943232917991</v>
      </c>
      <c r="Y46">
        <f t="shared" ca="1" si="126"/>
        <v>122.99977480969986</v>
      </c>
      <c r="Z46">
        <f t="shared" ca="1" si="126"/>
        <v>123.11480235693219</v>
      </c>
      <c r="AA46">
        <f t="shared" ca="1" si="126"/>
        <v>123.32060050950354</v>
      </c>
      <c r="AB46">
        <f t="shared" ca="1" si="126"/>
        <v>122.90691137008329</v>
      </c>
      <c r="AC46">
        <f t="shared" ca="1" si="126"/>
        <v>123.43995554996953</v>
      </c>
      <c r="AD46">
        <f t="shared" ca="1" si="126"/>
        <v>123.54671057810401</v>
      </c>
      <c r="AE46">
        <f t="shared" ca="1" si="126"/>
        <v>122.90224427051949</v>
      </c>
      <c r="AF46">
        <f t="shared" ca="1" si="126"/>
        <v>123.02815629192</v>
      </c>
      <c r="AG46">
        <f t="shared" ca="1" si="126"/>
        <v>123.07318607984762</v>
      </c>
      <c r="AH46">
        <f t="shared" ca="1" si="126"/>
        <v>122.37626395922555</v>
      </c>
      <c r="AI46">
        <f t="shared" ca="1" si="126"/>
        <v>122.50201481248436</v>
      </c>
      <c r="AJ46">
        <f t="shared" ca="1" si="126"/>
        <v>121.72550687204117</v>
      </c>
      <c r="AK46">
        <f t="shared" ca="1" si="126"/>
        <v>122.22367051656435</v>
      </c>
      <c r="AL46">
        <f t="shared" ca="1" si="126"/>
        <v>122.41768915312767</v>
      </c>
      <c r="AM46">
        <f t="shared" ca="1" si="126"/>
        <v>122.77444365424105</v>
      </c>
      <c r="AN46">
        <f t="shared" ca="1" si="126"/>
        <v>122.72825559185617</v>
      </c>
      <c r="AO46">
        <f t="shared" ca="1" si="126"/>
        <v>122.71753538173309</v>
      </c>
      <c r="AP46">
        <f t="shared" ca="1" si="126"/>
        <v>122.2636356233958</v>
      </c>
      <c r="AQ46">
        <f t="shared" ca="1" si="126"/>
        <v>121.48107839350735</v>
      </c>
      <c r="AR46">
        <f t="shared" ca="1" si="126"/>
        <v>120.55934619835212</v>
      </c>
      <c r="AS46">
        <f t="shared" ca="1" si="126"/>
        <v>120.12609028774321</v>
      </c>
      <c r="AT46">
        <f t="shared" ca="1" si="126"/>
        <v>120.3590600202585</v>
      </c>
      <c r="AU46">
        <f t="shared" ca="1" si="126"/>
        <v>120.72493588629648</v>
      </c>
      <c r="AV46">
        <f t="shared" ca="1" si="126"/>
        <v>120.81069189508419</v>
      </c>
      <c r="AW46">
        <f t="shared" ca="1" si="126"/>
        <v>121.01881575246973</v>
      </c>
      <c r="AX46">
        <f t="shared" ca="1" si="126"/>
        <v>121.16070997142538</v>
      </c>
      <c r="AY46">
        <f t="shared" ca="1" si="126"/>
        <v>122.18592076218799</v>
      </c>
      <c r="AZ46">
        <f t="shared" ca="1" si="126"/>
        <v>121.69679667914477</v>
      </c>
      <c r="BA46">
        <f t="shared" ca="1" si="126"/>
        <v>121.68733433663321</v>
      </c>
      <c r="BB46">
        <f t="shared" ca="1" si="126"/>
        <v>121.79290252049881</v>
      </c>
      <c r="BC46">
        <f t="shared" ca="1" si="126"/>
        <v>121.86280594415123</v>
      </c>
      <c r="BD46">
        <f t="shared" ca="1" si="126"/>
        <v>121.20465559631441</v>
      </c>
      <c r="BE46">
        <f t="shared" ca="1" si="126"/>
        <v>121.58500498825904</v>
      </c>
      <c r="BF46">
        <f t="shared" ca="1" si="126"/>
        <v>121.46011495695841</v>
      </c>
      <c r="BG46">
        <f t="shared" ca="1" si="126"/>
        <v>121.11996567163695</v>
      </c>
      <c r="BH46">
        <f t="shared" ca="1" si="126"/>
        <v>121.26953651054332</v>
      </c>
      <c r="BI46">
        <f t="shared" ca="1" si="126"/>
        <v>120.95914349471306</v>
      </c>
      <c r="BJ46">
        <f t="shared" ca="1" si="126"/>
        <v>121.35816481200686</v>
      </c>
      <c r="BK46">
        <f t="shared" ca="1" si="126"/>
        <v>122.64525066521415</v>
      </c>
      <c r="BL46">
        <f t="shared" ca="1" si="126"/>
        <v>122.58258160685867</v>
      </c>
      <c r="BM46">
        <f t="shared" ca="1" si="126"/>
        <v>122.6152447226569</v>
      </c>
      <c r="BN46">
        <f t="shared" ca="1" si="126"/>
        <v>122.68894290378435</v>
      </c>
      <c r="BO46">
        <f t="shared" ca="1" si="126"/>
        <v>122.66792598640254</v>
      </c>
      <c r="BP46">
        <f t="shared" ca="1" si="126"/>
        <v>123.12544135879993</v>
      </c>
      <c r="BQ46">
        <f t="shared" ca="1" si="126"/>
        <v>122.79606561395238</v>
      </c>
      <c r="BR46">
        <f t="shared" ref="BR46:DA46" ca="1" si="127">+AVERAGE(BR34:BR43)</f>
        <v>122.45317391181804</v>
      </c>
      <c r="BS46">
        <f t="shared" ca="1" si="127"/>
        <v>122.21728183624505</v>
      </c>
      <c r="BT46">
        <f t="shared" ca="1" si="127"/>
        <v>121.93230678748026</v>
      </c>
      <c r="BU46">
        <f t="shared" ca="1" si="127"/>
        <v>121.4422700971423</v>
      </c>
      <c r="BV46">
        <f t="shared" ca="1" si="127"/>
        <v>120.90543388635251</v>
      </c>
      <c r="BW46">
        <f t="shared" ca="1" si="127"/>
        <v>120.88634788123781</v>
      </c>
      <c r="BX46">
        <f t="shared" ca="1" si="127"/>
        <v>120.92457910246988</v>
      </c>
      <c r="BY46">
        <f t="shared" ca="1" si="127"/>
        <v>121.25863250964612</v>
      </c>
      <c r="BZ46">
        <f t="shared" ca="1" si="127"/>
        <v>121.71074828697415</v>
      </c>
      <c r="CA46">
        <f t="shared" ca="1" si="127"/>
        <v>121.57254337987384</v>
      </c>
      <c r="CB46">
        <f t="shared" ca="1" si="127"/>
        <v>121.95777412605335</v>
      </c>
      <c r="CC46">
        <f t="shared" ca="1" si="127"/>
        <v>122.25616422888945</v>
      </c>
      <c r="CD46">
        <f t="shared" ca="1" si="127"/>
        <v>122.14919109691809</v>
      </c>
      <c r="CE46">
        <f t="shared" ca="1" si="127"/>
        <v>122.09168105704813</v>
      </c>
      <c r="CF46">
        <f t="shared" ca="1" si="127"/>
        <v>121.65723317081465</v>
      </c>
      <c r="CG46">
        <f t="shared" ca="1" si="127"/>
        <v>121.1042411326144</v>
      </c>
      <c r="CH46">
        <f t="shared" ca="1" si="127"/>
        <v>121.7865314708578</v>
      </c>
      <c r="CI46">
        <f t="shared" ca="1" si="127"/>
        <v>121.97410271704771</v>
      </c>
      <c r="CJ46">
        <f t="shared" ca="1" si="127"/>
        <v>122.76954404671547</v>
      </c>
      <c r="CK46">
        <f t="shared" ca="1" si="127"/>
        <v>123.2179790820848</v>
      </c>
      <c r="CL46">
        <f t="shared" ca="1" si="127"/>
        <v>122.99447571319899</v>
      </c>
      <c r="CM46">
        <f t="shared" ca="1" si="127"/>
        <v>123.20545167990868</v>
      </c>
      <c r="CN46">
        <f t="shared" ca="1" si="127"/>
        <v>122.89331359732341</v>
      </c>
      <c r="CO46">
        <f t="shared" ca="1" si="127"/>
        <v>122.88234744487082</v>
      </c>
      <c r="CP46">
        <f t="shared" ca="1" si="127"/>
        <v>123.36403898760459</v>
      </c>
      <c r="CQ46">
        <f t="shared" ca="1" si="127"/>
        <v>122.86283331269071</v>
      </c>
      <c r="CR46">
        <f t="shared" ca="1" si="127"/>
        <v>122.52426592416779</v>
      </c>
      <c r="CS46">
        <f t="shared" ca="1" si="127"/>
        <v>122.31221630632115</v>
      </c>
      <c r="CT46">
        <f t="shared" ca="1" si="127"/>
        <v>122.80602500554676</v>
      </c>
      <c r="CU46">
        <f t="shared" ca="1" si="127"/>
        <v>122.21550080590887</v>
      </c>
      <c r="CV46">
        <f t="shared" ca="1" si="127"/>
        <v>121.95448162477692</v>
      </c>
      <c r="CW46">
        <f t="shared" ca="1" si="127"/>
        <v>121.60475490119663</v>
      </c>
      <c r="CX46">
        <f t="shared" ca="1" si="127"/>
        <v>121.83698260674853</v>
      </c>
      <c r="CY46">
        <f t="shared" ca="1" si="127"/>
        <v>121.49949230266199</v>
      </c>
      <c r="CZ46">
        <f t="shared" ca="1" si="127"/>
        <v>120.4146045347992</v>
      </c>
      <c r="DA46">
        <f t="shared" ca="1" si="127"/>
        <v>119.99191081507118</v>
      </c>
    </row>
    <row r="47" spans="1:105">
      <c r="D47" t="s">
        <v>23</v>
      </c>
      <c r="E47">
        <f>+E46+_xlfn.STDEV.S(E34:E43)</f>
        <v>124.80000300000006</v>
      </c>
      <c r="F47">
        <f t="shared" ref="F47:BQ47" ca="1" si="128">+F46+_xlfn.STDEV.S(F34:F43)</f>
        <v>125.54026993469974</v>
      </c>
      <c r="G47">
        <f t="shared" ca="1" si="128"/>
        <v>125.58560175342623</v>
      </c>
      <c r="H47">
        <f t="shared" ca="1" si="128"/>
        <v>126.45892603512762</v>
      </c>
      <c r="I47">
        <f t="shared" ca="1" si="128"/>
        <v>127.33358533963495</v>
      </c>
      <c r="J47">
        <f t="shared" ca="1" si="128"/>
        <v>127.17424774132785</v>
      </c>
      <c r="K47">
        <f t="shared" ca="1" si="128"/>
        <v>126.59176721832451</v>
      </c>
      <c r="L47">
        <f t="shared" ca="1" si="128"/>
        <v>126.56740172303479</v>
      </c>
      <c r="M47">
        <f t="shared" ca="1" si="128"/>
        <v>127.97032405473951</v>
      </c>
      <c r="N47">
        <f t="shared" ca="1" si="128"/>
        <v>127.06321359093739</v>
      </c>
      <c r="O47">
        <f t="shared" ca="1" si="128"/>
        <v>126.88925280694343</v>
      </c>
      <c r="P47">
        <f t="shared" ca="1" si="128"/>
        <v>128.13243585988536</v>
      </c>
      <c r="Q47">
        <f t="shared" ca="1" si="128"/>
        <v>127.55316554058608</v>
      </c>
      <c r="R47">
        <f t="shared" ca="1" si="128"/>
        <v>127.58145056690525</v>
      </c>
      <c r="S47">
        <f t="shared" ca="1" si="128"/>
        <v>127.08078997066401</v>
      </c>
      <c r="T47">
        <f t="shared" ca="1" si="128"/>
        <v>127.95604471689315</v>
      </c>
      <c r="U47">
        <f t="shared" ca="1" si="128"/>
        <v>127.99903232429448</v>
      </c>
      <c r="V47">
        <f t="shared" ca="1" si="128"/>
        <v>127.97094266409225</v>
      </c>
      <c r="W47">
        <f t="shared" ca="1" si="128"/>
        <v>128.53812501001048</v>
      </c>
      <c r="X47">
        <f t="shared" ca="1" si="128"/>
        <v>128.80065668883174</v>
      </c>
      <c r="Y47">
        <f t="shared" ca="1" si="128"/>
        <v>129.18350322768163</v>
      </c>
      <c r="Z47">
        <f t="shared" ca="1" si="128"/>
        <v>129.18286916466755</v>
      </c>
      <c r="AA47">
        <f t="shared" ca="1" si="128"/>
        <v>129.11049948133441</v>
      </c>
      <c r="AB47">
        <f t="shared" ca="1" si="128"/>
        <v>128.72241583719057</v>
      </c>
      <c r="AC47">
        <f t="shared" ca="1" si="128"/>
        <v>130.0256294149514</v>
      </c>
      <c r="AD47">
        <f t="shared" ca="1" si="128"/>
        <v>130.57197141211969</v>
      </c>
      <c r="AE47">
        <f t="shared" ca="1" si="128"/>
        <v>130.14478815299924</v>
      </c>
      <c r="AF47">
        <f t="shared" ca="1" si="128"/>
        <v>129.71404467407174</v>
      </c>
      <c r="AG47">
        <f t="shared" ca="1" si="128"/>
        <v>129.70225626816202</v>
      </c>
      <c r="AH47">
        <f t="shared" ca="1" si="128"/>
        <v>129.33775304581286</v>
      </c>
      <c r="AI47">
        <f t="shared" ca="1" si="128"/>
        <v>129.68390088547861</v>
      </c>
      <c r="AJ47">
        <f t="shared" ca="1" si="128"/>
        <v>127.79847936611337</v>
      </c>
      <c r="AK47">
        <f t="shared" ca="1" si="128"/>
        <v>128.47334965730758</v>
      </c>
      <c r="AL47">
        <f t="shared" ca="1" si="128"/>
        <v>129.43781668777044</v>
      </c>
      <c r="AM47">
        <f t="shared" ca="1" si="128"/>
        <v>130.23516084321449</v>
      </c>
      <c r="AN47">
        <f t="shared" ca="1" si="128"/>
        <v>129.54337936505581</v>
      </c>
      <c r="AO47">
        <f t="shared" ca="1" si="128"/>
        <v>130.13383891433358</v>
      </c>
      <c r="AP47">
        <f t="shared" ca="1" si="128"/>
        <v>130.5470985803918</v>
      </c>
      <c r="AQ47">
        <f t="shared" ca="1" si="128"/>
        <v>130.13829061610758</v>
      </c>
      <c r="AR47">
        <f t="shared" ca="1" si="128"/>
        <v>129.6097118178015</v>
      </c>
      <c r="AS47">
        <f t="shared" ca="1" si="128"/>
        <v>128.39356646636435</v>
      </c>
      <c r="AT47">
        <f t="shared" ca="1" si="128"/>
        <v>128.84027657436127</v>
      </c>
      <c r="AU47">
        <f t="shared" ca="1" si="128"/>
        <v>128.47283433513581</v>
      </c>
      <c r="AV47">
        <f t="shared" ca="1" si="128"/>
        <v>127.93330187631574</v>
      </c>
      <c r="AW47">
        <f t="shared" ca="1" si="128"/>
        <v>127.88106636821054</v>
      </c>
      <c r="AX47">
        <f t="shared" ca="1" si="128"/>
        <v>128.82294872331215</v>
      </c>
      <c r="AY47">
        <f t="shared" ca="1" si="128"/>
        <v>129.29319560819698</v>
      </c>
      <c r="AZ47">
        <f t="shared" ca="1" si="128"/>
        <v>128.54195475245328</v>
      </c>
      <c r="BA47">
        <f t="shared" ca="1" si="128"/>
        <v>128.04571878109107</v>
      </c>
      <c r="BB47">
        <f t="shared" ca="1" si="128"/>
        <v>128.27650164417386</v>
      </c>
      <c r="BC47">
        <f t="shared" ca="1" si="128"/>
        <v>128.52946993886374</v>
      </c>
      <c r="BD47">
        <f t="shared" ca="1" si="128"/>
        <v>126.94631463522701</v>
      </c>
      <c r="BE47">
        <f t="shared" ca="1" si="128"/>
        <v>126.76556541951281</v>
      </c>
      <c r="BF47">
        <f t="shared" ca="1" si="128"/>
        <v>126.78328108888242</v>
      </c>
      <c r="BG47">
        <f t="shared" ca="1" si="128"/>
        <v>126.34892350687809</v>
      </c>
      <c r="BH47">
        <f t="shared" ca="1" si="128"/>
        <v>126.64926724776623</v>
      </c>
      <c r="BI47">
        <f t="shared" ca="1" si="128"/>
        <v>125.54828475711106</v>
      </c>
      <c r="BJ47">
        <f t="shared" ca="1" si="128"/>
        <v>125.83582136598889</v>
      </c>
      <c r="BK47">
        <f t="shared" ca="1" si="128"/>
        <v>127.96357327550102</v>
      </c>
      <c r="BL47">
        <f t="shared" ca="1" si="128"/>
        <v>127.6126277638687</v>
      </c>
      <c r="BM47">
        <f t="shared" ca="1" si="128"/>
        <v>127.42456573602234</v>
      </c>
      <c r="BN47">
        <f t="shared" ca="1" si="128"/>
        <v>127.46601881776311</v>
      </c>
      <c r="BO47">
        <f t="shared" ca="1" si="128"/>
        <v>127.49173574772753</v>
      </c>
      <c r="BP47">
        <f t="shared" ca="1" si="128"/>
        <v>127.76534472064236</v>
      </c>
      <c r="BQ47">
        <f t="shared" ca="1" si="128"/>
        <v>127.40231520404136</v>
      </c>
      <c r="BR47">
        <f t="shared" ref="BR47:DA47" ca="1" si="129">+BR46+_xlfn.STDEV.S(BR34:BR43)</f>
        <v>126.73452133384566</v>
      </c>
      <c r="BS47">
        <f t="shared" ca="1" si="129"/>
        <v>127.19388662509691</v>
      </c>
      <c r="BT47">
        <f t="shared" ca="1" si="129"/>
        <v>127.42463444222052</v>
      </c>
      <c r="BU47">
        <f t="shared" ca="1" si="129"/>
        <v>127.35462214435776</v>
      </c>
      <c r="BV47">
        <f t="shared" ca="1" si="129"/>
        <v>126.5771737072514</v>
      </c>
      <c r="BW47">
        <f t="shared" ca="1" si="129"/>
        <v>126.66315776794404</v>
      </c>
      <c r="BX47">
        <f t="shared" ca="1" si="129"/>
        <v>126.20829566039538</v>
      </c>
      <c r="BY47">
        <f t="shared" ca="1" si="129"/>
        <v>126.86760568133988</v>
      </c>
      <c r="BZ47">
        <f t="shared" ca="1" si="129"/>
        <v>127.02250981441719</v>
      </c>
      <c r="CA47">
        <f t="shared" ca="1" si="129"/>
        <v>127.2651198871803</v>
      </c>
      <c r="CB47">
        <f t="shared" ca="1" si="129"/>
        <v>127.86160148630667</v>
      </c>
      <c r="CC47">
        <f t="shared" ca="1" si="129"/>
        <v>128.2617615403984</v>
      </c>
      <c r="CD47">
        <f t="shared" ca="1" si="129"/>
        <v>128.94887399007717</v>
      </c>
      <c r="CE47">
        <f t="shared" ca="1" si="129"/>
        <v>129.50462131134512</v>
      </c>
      <c r="CF47">
        <f t="shared" ca="1" si="129"/>
        <v>129.19957495288662</v>
      </c>
      <c r="CG47">
        <f t="shared" ca="1" si="129"/>
        <v>129.12612922897969</v>
      </c>
      <c r="CH47">
        <f t="shared" ca="1" si="129"/>
        <v>130.01522290729477</v>
      </c>
      <c r="CI47">
        <f t="shared" ca="1" si="129"/>
        <v>131.28760342326404</v>
      </c>
      <c r="CJ47">
        <f t="shared" ca="1" si="129"/>
        <v>132.18667286651404</v>
      </c>
      <c r="CK47">
        <f t="shared" ca="1" si="129"/>
        <v>132.90554064550034</v>
      </c>
      <c r="CL47">
        <f t="shared" ca="1" si="129"/>
        <v>132.85072808447501</v>
      </c>
      <c r="CM47">
        <f t="shared" ca="1" si="129"/>
        <v>133.74365086755475</v>
      </c>
      <c r="CN47">
        <f t="shared" ca="1" si="129"/>
        <v>133.36863564968743</v>
      </c>
      <c r="CO47">
        <f t="shared" ca="1" si="129"/>
        <v>133.57374937439741</v>
      </c>
      <c r="CP47">
        <f t="shared" ca="1" si="129"/>
        <v>134.68381820470051</v>
      </c>
      <c r="CQ47">
        <f t="shared" ca="1" si="129"/>
        <v>134.19085523330827</v>
      </c>
      <c r="CR47">
        <f t="shared" ca="1" si="129"/>
        <v>133.70168598629104</v>
      </c>
      <c r="CS47">
        <f t="shared" ca="1" si="129"/>
        <v>133.19009471516137</v>
      </c>
      <c r="CT47">
        <f t="shared" ca="1" si="129"/>
        <v>133.53113615578869</v>
      </c>
      <c r="CU47">
        <f t="shared" ca="1" si="129"/>
        <v>133.63394235071834</v>
      </c>
      <c r="CV47">
        <f t="shared" ca="1" si="129"/>
        <v>133.43708084676373</v>
      </c>
      <c r="CW47">
        <f t="shared" ca="1" si="129"/>
        <v>133.05364101983747</v>
      </c>
      <c r="CX47">
        <f t="shared" ca="1" si="129"/>
        <v>133.55529139876552</v>
      </c>
      <c r="CY47">
        <f t="shared" ca="1" si="129"/>
        <v>132.75021751681695</v>
      </c>
      <c r="CZ47">
        <f t="shared" ca="1" si="129"/>
        <v>132.02468577234814</v>
      </c>
      <c r="DA47">
        <f t="shared" ca="1" si="129"/>
        <v>131.29646926346902</v>
      </c>
    </row>
    <row r="48" spans="1:105">
      <c r="D48" t="s">
        <v>24</v>
      </c>
      <c r="E48">
        <f>+E46-_xlfn.STDEV.S(E34:E43)</f>
        <v>124.800003</v>
      </c>
      <c r="F48">
        <f t="shared" ref="F48:BQ48" ca="1" si="130">+F46-_xlfn.STDEV.S(F34:F43)</f>
        <v>123.88245799418929</v>
      </c>
      <c r="G48">
        <f t="shared" ca="1" si="130"/>
        <v>123.65563239626735</v>
      </c>
      <c r="H48">
        <f t="shared" ca="1" si="130"/>
        <v>122.83310345493233</v>
      </c>
      <c r="I48">
        <f t="shared" ca="1" si="130"/>
        <v>121.19487278309317</v>
      </c>
      <c r="J48">
        <f t="shared" ca="1" si="130"/>
        <v>122.05730585014105</v>
      </c>
      <c r="K48">
        <f t="shared" ca="1" si="130"/>
        <v>121.33225500478652</v>
      </c>
      <c r="L48">
        <f t="shared" ca="1" si="130"/>
        <v>121.12883297175081</v>
      </c>
      <c r="M48">
        <f t="shared" ca="1" si="130"/>
        <v>120.15076107146066</v>
      </c>
      <c r="N48">
        <f t="shared" ca="1" si="130"/>
        <v>119.6506416675076</v>
      </c>
      <c r="O48">
        <f t="shared" ca="1" si="130"/>
        <v>120.11548572373172</v>
      </c>
      <c r="P48">
        <f t="shared" ca="1" si="130"/>
        <v>119.24617939494263</v>
      </c>
      <c r="Q48">
        <f t="shared" ca="1" si="130"/>
        <v>118.24589533134569</v>
      </c>
      <c r="R48">
        <f t="shared" ca="1" si="130"/>
        <v>118.39987470730254</v>
      </c>
      <c r="S48">
        <f t="shared" ca="1" si="130"/>
        <v>118.42966563347376</v>
      </c>
      <c r="T48">
        <f t="shared" ca="1" si="130"/>
        <v>117.96894958050818</v>
      </c>
      <c r="U48">
        <f t="shared" ca="1" si="130"/>
        <v>117.35322035907156</v>
      </c>
      <c r="V48">
        <f t="shared" ca="1" si="130"/>
        <v>118.0730229647918</v>
      </c>
      <c r="W48">
        <f t="shared" ca="1" si="130"/>
        <v>117.88259289900073</v>
      </c>
      <c r="X48">
        <f t="shared" ca="1" si="130"/>
        <v>117.37820796952809</v>
      </c>
      <c r="Y48">
        <f t="shared" ca="1" si="130"/>
        <v>116.81604639171809</v>
      </c>
      <c r="Z48">
        <f t="shared" ca="1" si="130"/>
        <v>117.04673554919684</v>
      </c>
      <c r="AA48">
        <f t="shared" ca="1" si="130"/>
        <v>117.53070153767264</v>
      </c>
      <c r="AB48">
        <f t="shared" ca="1" si="130"/>
        <v>117.091406902976</v>
      </c>
      <c r="AC48">
        <f t="shared" ca="1" si="130"/>
        <v>116.85428168498765</v>
      </c>
      <c r="AD48">
        <f t="shared" ca="1" si="130"/>
        <v>116.52144974408833</v>
      </c>
      <c r="AE48">
        <f t="shared" ca="1" si="130"/>
        <v>115.65970038803972</v>
      </c>
      <c r="AF48">
        <f t="shared" ca="1" si="130"/>
        <v>116.34226790976825</v>
      </c>
      <c r="AG48">
        <f t="shared" ca="1" si="130"/>
        <v>116.44411589153322</v>
      </c>
      <c r="AH48">
        <f t="shared" ca="1" si="130"/>
        <v>115.41477487263825</v>
      </c>
      <c r="AI48">
        <f t="shared" ca="1" si="130"/>
        <v>115.3201287394901</v>
      </c>
      <c r="AJ48">
        <f t="shared" ca="1" si="130"/>
        <v>115.65253437796896</v>
      </c>
      <c r="AK48">
        <f t="shared" ca="1" si="130"/>
        <v>115.97399137582113</v>
      </c>
      <c r="AL48">
        <f t="shared" ca="1" si="130"/>
        <v>115.39756161848489</v>
      </c>
      <c r="AM48">
        <f t="shared" ca="1" si="130"/>
        <v>115.31372646526761</v>
      </c>
      <c r="AN48">
        <f t="shared" ca="1" si="130"/>
        <v>115.91313181865654</v>
      </c>
      <c r="AO48">
        <f t="shared" ca="1" si="130"/>
        <v>115.30123184913259</v>
      </c>
      <c r="AP48">
        <f t="shared" ca="1" si="130"/>
        <v>113.98017266639978</v>
      </c>
      <c r="AQ48">
        <f t="shared" ca="1" si="130"/>
        <v>112.8238661709071</v>
      </c>
      <c r="AR48">
        <f t="shared" ca="1" si="130"/>
        <v>111.50898057890274</v>
      </c>
      <c r="AS48">
        <f t="shared" ca="1" si="130"/>
        <v>111.85861410912206</v>
      </c>
      <c r="AT48">
        <f t="shared" ca="1" si="130"/>
        <v>111.87784346615571</v>
      </c>
      <c r="AU48">
        <f t="shared" ca="1" si="130"/>
        <v>112.97703743745716</v>
      </c>
      <c r="AV48">
        <f t="shared" ca="1" si="130"/>
        <v>113.68808191385264</v>
      </c>
      <c r="AW48">
        <f t="shared" ca="1" si="130"/>
        <v>114.15656513672893</v>
      </c>
      <c r="AX48">
        <f t="shared" ca="1" si="130"/>
        <v>113.4984712195386</v>
      </c>
      <c r="AY48">
        <f t="shared" ca="1" si="130"/>
        <v>115.078645916179</v>
      </c>
      <c r="AZ48">
        <f t="shared" ca="1" si="130"/>
        <v>114.85163860583627</v>
      </c>
      <c r="BA48">
        <f t="shared" ca="1" si="130"/>
        <v>115.32894989217536</v>
      </c>
      <c r="BB48">
        <f t="shared" ca="1" si="130"/>
        <v>115.30930339682376</v>
      </c>
      <c r="BC48">
        <f t="shared" ca="1" si="130"/>
        <v>115.19614194943874</v>
      </c>
      <c r="BD48">
        <f t="shared" ca="1" si="130"/>
        <v>115.46299655740181</v>
      </c>
      <c r="BE48">
        <f t="shared" ca="1" si="130"/>
        <v>116.40444455700528</v>
      </c>
      <c r="BF48">
        <f t="shared" ca="1" si="130"/>
        <v>116.13694882503439</v>
      </c>
      <c r="BG48">
        <f t="shared" ca="1" si="130"/>
        <v>115.8910078363958</v>
      </c>
      <c r="BH48">
        <f t="shared" ca="1" si="130"/>
        <v>115.8898057733204</v>
      </c>
      <c r="BI48">
        <f t="shared" ca="1" si="130"/>
        <v>116.37000223231506</v>
      </c>
      <c r="BJ48">
        <f t="shared" ca="1" si="130"/>
        <v>116.88050825802483</v>
      </c>
      <c r="BK48">
        <f t="shared" ca="1" si="130"/>
        <v>117.32692805492728</v>
      </c>
      <c r="BL48">
        <f t="shared" ca="1" si="130"/>
        <v>117.55253544984863</v>
      </c>
      <c r="BM48">
        <f t="shared" ca="1" si="130"/>
        <v>117.80592370929145</v>
      </c>
      <c r="BN48">
        <f t="shared" ca="1" si="130"/>
        <v>117.91186698980559</v>
      </c>
      <c r="BO48">
        <f t="shared" ca="1" si="130"/>
        <v>117.84411622507754</v>
      </c>
      <c r="BP48">
        <f t="shared" ca="1" si="130"/>
        <v>118.4855379969575</v>
      </c>
      <c r="BQ48">
        <f t="shared" ca="1" si="130"/>
        <v>118.1898160238634</v>
      </c>
      <c r="BR48">
        <f t="shared" ref="BR48:DA48" ca="1" si="131">+BR46-_xlfn.STDEV.S(BR34:BR43)</f>
        <v>118.17182648979042</v>
      </c>
      <c r="BS48">
        <f t="shared" ca="1" si="131"/>
        <v>117.24067704739319</v>
      </c>
      <c r="BT48">
        <f t="shared" ca="1" si="131"/>
        <v>116.43997913273999</v>
      </c>
      <c r="BU48">
        <f t="shared" ca="1" si="131"/>
        <v>115.52991804992683</v>
      </c>
      <c r="BV48">
        <f t="shared" ca="1" si="131"/>
        <v>115.23369406545362</v>
      </c>
      <c r="BW48">
        <f t="shared" ca="1" si="131"/>
        <v>115.10953799453158</v>
      </c>
      <c r="BX48">
        <f t="shared" ca="1" si="131"/>
        <v>115.64086254454438</v>
      </c>
      <c r="BY48">
        <f t="shared" ca="1" si="131"/>
        <v>115.64965933795236</v>
      </c>
      <c r="BZ48">
        <f t="shared" ca="1" si="131"/>
        <v>116.39898675953111</v>
      </c>
      <c r="CA48">
        <f t="shared" ca="1" si="131"/>
        <v>115.87996687256737</v>
      </c>
      <c r="CB48">
        <f t="shared" ca="1" si="131"/>
        <v>116.05394676580003</v>
      </c>
      <c r="CC48">
        <f t="shared" ca="1" si="131"/>
        <v>116.25056691738051</v>
      </c>
      <c r="CD48">
        <f t="shared" ca="1" si="131"/>
        <v>115.34950820375899</v>
      </c>
      <c r="CE48">
        <f t="shared" ca="1" si="131"/>
        <v>114.67874080275116</v>
      </c>
      <c r="CF48">
        <f t="shared" ca="1" si="131"/>
        <v>114.11489138874268</v>
      </c>
      <c r="CG48">
        <f t="shared" ca="1" si="131"/>
        <v>113.08235303624912</v>
      </c>
      <c r="CH48">
        <f t="shared" ca="1" si="131"/>
        <v>113.55784003442081</v>
      </c>
      <c r="CI48">
        <f t="shared" ca="1" si="131"/>
        <v>112.66060201083137</v>
      </c>
      <c r="CJ48">
        <f t="shared" ca="1" si="131"/>
        <v>113.35241522691688</v>
      </c>
      <c r="CK48">
        <f t="shared" ca="1" si="131"/>
        <v>113.53041751866924</v>
      </c>
      <c r="CL48">
        <f t="shared" ca="1" si="131"/>
        <v>113.13822334192298</v>
      </c>
      <c r="CM48">
        <f t="shared" ca="1" si="131"/>
        <v>112.66725249226261</v>
      </c>
      <c r="CN48">
        <f t="shared" ca="1" si="131"/>
        <v>112.41799154495939</v>
      </c>
      <c r="CO48">
        <f t="shared" ca="1" si="131"/>
        <v>112.19094551534423</v>
      </c>
      <c r="CP48">
        <f t="shared" ca="1" si="131"/>
        <v>112.04425977050865</v>
      </c>
      <c r="CQ48">
        <f t="shared" ca="1" si="131"/>
        <v>111.53481139207314</v>
      </c>
      <c r="CR48">
        <f t="shared" ca="1" si="131"/>
        <v>111.34684586204456</v>
      </c>
      <c r="CS48">
        <f t="shared" ca="1" si="131"/>
        <v>111.43433789748094</v>
      </c>
      <c r="CT48">
        <f t="shared" ca="1" si="131"/>
        <v>112.08091385530484</v>
      </c>
      <c r="CU48">
        <f t="shared" ca="1" si="131"/>
        <v>110.79705926109941</v>
      </c>
      <c r="CV48">
        <f t="shared" ca="1" si="131"/>
        <v>110.4718824027901</v>
      </c>
      <c r="CW48">
        <f t="shared" ca="1" si="131"/>
        <v>110.15586878255579</v>
      </c>
      <c r="CX48">
        <f t="shared" ca="1" si="131"/>
        <v>110.11867381473155</v>
      </c>
      <c r="CY48">
        <f t="shared" ca="1" si="131"/>
        <v>110.24876708850705</v>
      </c>
      <c r="CZ48">
        <f t="shared" ca="1" si="131"/>
        <v>108.80452329725026</v>
      </c>
      <c r="DA48">
        <f t="shared" ca="1" si="131"/>
        <v>108.68735236667332</v>
      </c>
    </row>
    <row r="49" spans="5:6">
      <c r="E49" s="18">
        <f ca="1">+DA47*3700*100</f>
        <v>48579693.627483539</v>
      </c>
      <c r="F49" s="19">
        <f ca="1">+E49-E50</f>
        <v>2403692.517483525</v>
      </c>
    </row>
    <row r="50" spans="5:6">
      <c r="E50" s="18">
        <f>+E46*3700*100</f>
        <v>46176001.110000014</v>
      </c>
    </row>
    <row r="51" spans="5:6">
      <c r="E51" s="18">
        <f ca="1">+DA48*3700*100</f>
        <v>40214320.375669129</v>
      </c>
    </row>
    <row r="52" spans="5:6">
      <c r="E52" s="19">
        <f ca="1">+E51-E50</f>
        <v>-5961680.7343308851</v>
      </c>
    </row>
    <row r="54" spans="5:6">
      <c r="E54" s="18">
        <f>1*3700*100</f>
        <v>370000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</vt:vector>
  </HeadingPairs>
  <TitlesOfParts>
    <vt:vector size="8" baseType="lpstr">
      <vt:lpstr>TIF</vt:lpstr>
      <vt:lpstr>GBM</vt:lpstr>
      <vt:lpstr>Diagramm1</vt:lpstr>
      <vt:lpstr>Diagramm2</vt:lpstr>
      <vt:lpstr>Bm</vt:lpstr>
      <vt:lpstr>dBm</vt:lpstr>
      <vt:lpstr>GMBB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2020-08-14T12:15:50Z</dcterms:created>
  <dcterms:modified xsi:type="dcterms:W3CDTF">2020-08-28T14:15:03Z</dcterms:modified>
</cp:coreProperties>
</file>