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C15DD149-EE1E-624F-808A-703DE5F8C154}" xr6:coauthVersionLast="45" xr6:coauthVersionMax="45" xr10:uidLastSave="{00000000-0000-0000-0000-000000000000}"/>
  <bookViews>
    <workbookView xWindow="1220" yWindow="460" windowWidth="27840" windowHeight="16040" activeTab="6" xr2:uid="{00000000-000D-0000-FFFF-FFFF00000000}"/>
  </bookViews>
  <sheets>
    <sheet name="Diagramm1" sheetId="2" r:id="rId1"/>
    <sheet name="Diagramm2" sheetId="3" r:id="rId2"/>
    <sheet name="FB" sheetId="1" r:id="rId3"/>
    <sheet name="BM" sheetId="5" r:id="rId4"/>
    <sheet name="dBm" sheetId="6" r:id="rId5"/>
    <sheet name="GBMFB" sheetId="7" r:id="rId6"/>
    <sheet name="EV" sheetId="8" r:id="rId7"/>
    <sheet name="GBM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4" l="1"/>
  <c r="B36" i="4"/>
  <c r="E47" i="4"/>
  <c r="E46" i="4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BA33" i="4" s="1"/>
  <c r="BB33" i="4" s="1"/>
  <c r="BC33" i="4" s="1"/>
  <c r="BD33" i="4" s="1"/>
  <c r="BE33" i="4" s="1"/>
  <c r="BF33" i="4" s="1"/>
  <c r="BG33" i="4" s="1"/>
  <c r="BH33" i="4" s="1"/>
  <c r="BI33" i="4" s="1"/>
  <c r="BJ33" i="4" s="1"/>
  <c r="BK33" i="4" s="1"/>
  <c r="BL33" i="4" s="1"/>
  <c r="BM33" i="4" s="1"/>
  <c r="BN33" i="4" s="1"/>
  <c r="BO33" i="4" s="1"/>
  <c r="BP33" i="4" s="1"/>
  <c r="BQ33" i="4" s="1"/>
  <c r="BR33" i="4" s="1"/>
  <c r="BS33" i="4" s="1"/>
  <c r="BT33" i="4" s="1"/>
  <c r="BU33" i="4" s="1"/>
  <c r="BV33" i="4" s="1"/>
  <c r="BW33" i="4" s="1"/>
  <c r="BX33" i="4" s="1"/>
  <c r="BY33" i="4" s="1"/>
  <c r="BZ33" i="4" s="1"/>
  <c r="CA33" i="4" s="1"/>
  <c r="CB33" i="4" s="1"/>
  <c r="CC33" i="4" s="1"/>
  <c r="CD33" i="4" s="1"/>
  <c r="CE33" i="4" s="1"/>
  <c r="CF33" i="4" s="1"/>
  <c r="CG33" i="4" s="1"/>
  <c r="CH33" i="4" s="1"/>
  <c r="CI33" i="4" s="1"/>
  <c r="CJ33" i="4" s="1"/>
  <c r="CK33" i="4" s="1"/>
  <c r="CL33" i="4" s="1"/>
  <c r="CM33" i="4" s="1"/>
  <c r="CN33" i="4" s="1"/>
  <c r="CO33" i="4" s="1"/>
  <c r="CP33" i="4" s="1"/>
  <c r="CQ33" i="4" s="1"/>
  <c r="CR33" i="4" s="1"/>
  <c r="CS33" i="4" s="1"/>
  <c r="CT33" i="4" s="1"/>
  <c r="CU33" i="4" s="1"/>
  <c r="CV33" i="4" s="1"/>
  <c r="CW33" i="4" s="1"/>
  <c r="CX33" i="4" s="1"/>
  <c r="CY33" i="4" s="1"/>
  <c r="CZ33" i="4" s="1"/>
  <c r="DA33" i="4" s="1"/>
  <c r="B34" i="4"/>
  <c r="E34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BL19" i="4" s="1"/>
  <c r="BM19" i="4" s="1"/>
  <c r="BN19" i="4" s="1"/>
  <c r="BO19" i="4" s="1"/>
  <c r="BP19" i="4" s="1"/>
  <c r="BQ19" i="4" s="1"/>
  <c r="BR19" i="4" s="1"/>
  <c r="BS19" i="4" s="1"/>
  <c r="BT19" i="4" s="1"/>
  <c r="BU19" i="4" s="1"/>
  <c r="BV19" i="4" s="1"/>
  <c r="BW19" i="4" s="1"/>
  <c r="BX19" i="4" s="1"/>
  <c r="BY19" i="4" s="1"/>
  <c r="BZ19" i="4" s="1"/>
  <c r="CA19" i="4" s="1"/>
  <c r="CB19" i="4" s="1"/>
  <c r="CC19" i="4" s="1"/>
  <c r="CD19" i="4" s="1"/>
  <c r="CE19" i="4" s="1"/>
  <c r="CF19" i="4" s="1"/>
  <c r="CG19" i="4" s="1"/>
  <c r="CH19" i="4" s="1"/>
  <c r="CI19" i="4" s="1"/>
  <c r="CJ19" i="4" s="1"/>
  <c r="CK19" i="4" s="1"/>
  <c r="CL19" i="4" s="1"/>
  <c r="CM19" i="4" s="1"/>
  <c r="CN19" i="4" s="1"/>
  <c r="CO19" i="4" s="1"/>
  <c r="CP19" i="4" s="1"/>
  <c r="CQ19" i="4" s="1"/>
  <c r="CR19" i="4" s="1"/>
  <c r="CS19" i="4" s="1"/>
  <c r="CT19" i="4" s="1"/>
  <c r="CU19" i="4" s="1"/>
  <c r="CV19" i="4" s="1"/>
  <c r="CW19" i="4" s="1"/>
  <c r="CX19" i="4" s="1"/>
  <c r="CY19" i="4" s="1"/>
  <c r="CZ19" i="4" s="1"/>
  <c r="DA19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B2" i="4"/>
  <c r="F20" i="4" s="1"/>
  <c r="F34" i="4" s="1"/>
  <c r="E35" i="4" l="1"/>
  <c r="E36" i="4" s="1"/>
  <c r="E37" i="4" s="1"/>
  <c r="E38" i="4" s="1"/>
  <c r="E39" i="4" s="1"/>
  <c r="E40" i="4" s="1"/>
  <c r="E41" i="4" s="1"/>
  <c r="E42" i="4" s="1"/>
  <c r="E43" i="4" s="1"/>
  <c r="E45" i="4"/>
  <c r="DA29" i="4"/>
  <c r="CW29" i="4"/>
  <c r="CS29" i="4"/>
  <c r="CO29" i="4"/>
  <c r="CK29" i="4"/>
  <c r="CG29" i="4"/>
  <c r="CC29" i="4"/>
  <c r="BY29" i="4"/>
  <c r="BU29" i="4"/>
  <c r="BQ29" i="4"/>
  <c r="BM29" i="4"/>
  <c r="BI29" i="4"/>
  <c r="BE29" i="4"/>
  <c r="BA29" i="4"/>
  <c r="AW29" i="4"/>
  <c r="AS29" i="4"/>
  <c r="AO29" i="4"/>
  <c r="AK29" i="4"/>
  <c r="AG29" i="4"/>
  <c r="AC29" i="4"/>
  <c r="Y29" i="4"/>
  <c r="U29" i="4"/>
  <c r="Q29" i="4"/>
  <c r="M29" i="4"/>
  <c r="I29" i="4"/>
  <c r="DA28" i="4"/>
  <c r="CW28" i="4"/>
  <c r="CS28" i="4"/>
  <c r="CO28" i="4"/>
  <c r="CK28" i="4"/>
  <c r="CG28" i="4"/>
  <c r="CC28" i="4"/>
  <c r="BY28" i="4"/>
  <c r="BU28" i="4"/>
  <c r="BQ28" i="4"/>
  <c r="BM28" i="4"/>
  <c r="BI28" i="4"/>
  <c r="BE28" i="4"/>
  <c r="BA28" i="4"/>
  <c r="AW28" i="4"/>
  <c r="AS28" i="4"/>
  <c r="AO28" i="4"/>
  <c r="AK28" i="4"/>
  <c r="AG28" i="4"/>
  <c r="AC28" i="4"/>
  <c r="Y28" i="4"/>
  <c r="U28" i="4"/>
  <c r="Q28" i="4"/>
  <c r="M28" i="4"/>
  <c r="I28" i="4"/>
  <c r="DA27" i="4"/>
  <c r="CW27" i="4"/>
  <c r="CS27" i="4"/>
  <c r="CO27" i="4"/>
  <c r="CK27" i="4"/>
  <c r="CG27" i="4"/>
  <c r="CC27" i="4"/>
  <c r="BY27" i="4"/>
  <c r="BU27" i="4"/>
  <c r="BQ27" i="4"/>
  <c r="BM27" i="4"/>
  <c r="BI27" i="4"/>
  <c r="BE27" i="4"/>
  <c r="BA27" i="4"/>
  <c r="AW27" i="4"/>
  <c r="AS27" i="4"/>
  <c r="AO27" i="4"/>
  <c r="AK27" i="4"/>
  <c r="AG27" i="4"/>
  <c r="AC27" i="4"/>
  <c r="Y27" i="4"/>
  <c r="U27" i="4"/>
  <c r="Q27" i="4"/>
  <c r="M27" i="4"/>
  <c r="I27" i="4"/>
  <c r="DA26" i="4"/>
  <c r="CW26" i="4"/>
  <c r="CS26" i="4"/>
  <c r="CO26" i="4"/>
  <c r="CK26" i="4"/>
  <c r="CG26" i="4"/>
  <c r="CC26" i="4"/>
  <c r="BY26" i="4"/>
  <c r="BU26" i="4"/>
  <c r="BQ26" i="4"/>
  <c r="CY29" i="4"/>
  <c r="CU29" i="4"/>
  <c r="CQ29" i="4"/>
  <c r="CM29" i="4"/>
  <c r="CI29" i="4"/>
  <c r="CE29" i="4"/>
  <c r="CA29" i="4"/>
  <c r="BW29" i="4"/>
  <c r="BS29" i="4"/>
  <c r="BO29" i="4"/>
  <c r="BK29" i="4"/>
  <c r="BG29" i="4"/>
  <c r="BC29" i="4"/>
  <c r="AY29" i="4"/>
  <c r="AU29" i="4"/>
  <c r="AQ29" i="4"/>
  <c r="AM29" i="4"/>
  <c r="AI29" i="4"/>
  <c r="AE29" i="4"/>
  <c r="AA29" i="4"/>
  <c r="W29" i="4"/>
  <c r="S29" i="4"/>
  <c r="O29" i="4"/>
  <c r="K29" i="4"/>
  <c r="G29" i="4"/>
  <c r="CY28" i="4"/>
  <c r="CU28" i="4"/>
  <c r="CQ28" i="4"/>
  <c r="CM28" i="4"/>
  <c r="CI28" i="4"/>
  <c r="CE28" i="4"/>
  <c r="CA28" i="4"/>
  <c r="BW28" i="4"/>
  <c r="BS28" i="4"/>
  <c r="BO28" i="4"/>
  <c r="BK28" i="4"/>
  <c r="BG28" i="4"/>
  <c r="BC28" i="4"/>
  <c r="AY28" i="4"/>
  <c r="AU28" i="4"/>
  <c r="AQ28" i="4"/>
  <c r="AM28" i="4"/>
  <c r="AI28" i="4"/>
  <c r="AE28" i="4"/>
  <c r="AA28" i="4"/>
  <c r="W28" i="4"/>
  <c r="S28" i="4"/>
  <c r="O28" i="4"/>
  <c r="K28" i="4"/>
  <c r="G28" i="4"/>
  <c r="CY27" i="4"/>
  <c r="CU27" i="4"/>
  <c r="CQ27" i="4"/>
  <c r="CM27" i="4"/>
  <c r="CX29" i="4"/>
  <c r="CT29" i="4"/>
  <c r="CP29" i="4"/>
  <c r="CL29" i="4"/>
  <c r="CH29" i="4"/>
  <c r="CD29" i="4"/>
  <c r="BZ29" i="4"/>
  <c r="BV29" i="4"/>
  <c r="BR29" i="4"/>
  <c r="BN29" i="4"/>
  <c r="BJ29" i="4"/>
  <c r="BF29" i="4"/>
  <c r="BB29" i="4"/>
  <c r="AX29" i="4"/>
  <c r="AT29" i="4"/>
  <c r="AP29" i="4"/>
  <c r="AL29" i="4"/>
  <c r="AH29" i="4"/>
  <c r="AD29" i="4"/>
  <c r="Z29" i="4"/>
  <c r="V29" i="4"/>
  <c r="R29" i="4"/>
  <c r="N29" i="4"/>
  <c r="J29" i="4"/>
  <c r="F29" i="4"/>
  <c r="F43" i="4" s="1"/>
  <c r="CX28" i="4"/>
  <c r="CT28" i="4"/>
  <c r="CZ29" i="4"/>
  <c r="CJ29" i="4"/>
  <c r="BT29" i="4"/>
  <c r="BD29" i="4"/>
  <c r="AN29" i="4"/>
  <c r="X29" i="4"/>
  <c r="H29" i="4"/>
  <c r="CP28" i="4"/>
  <c r="CH28" i="4"/>
  <c r="BZ28" i="4"/>
  <c r="BR28" i="4"/>
  <c r="BJ28" i="4"/>
  <c r="BB28" i="4"/>
  <c r="AT28" i="4"/>
  <c r="AL28" i="4"/>
  <c r="AD28" i="4"/>
  <c r="V28" i="4"/>
  <c r="N28" i="4"/>
  <c r="F28" i="4"/>
  <c r="F42" i="4" s="1"/>
  <c r="CT27" i="4"/>
  <c r="CL27" i="4"/>
  <c r="CF27" i="4"/>
  <c r="CA27" i="4"/>
  <c r="BV27" i="4"/>
  <c r="BP27" i="4"/>
  <c r="BK27" i="4"/>
  <c r="BF27" i="4"/>
  <c r="AZ27" i="4"/>
  <c r="AU27" i="4"/>
  <c r="AP27" i="4"/>
  <c r="AJ27" i="4"/>
  <c r="AE27" i="4"/>
  <c r="Z27" i="4"/>
  <c r="T27" i="4"/>
  <c r="O27" i="4"/>
  <c r="J27" i="4"/>
  <c r="CZ26" i="4"/>
  <c r="CU26" i="4"/>
  <c r="CP26" i="4"/>
  <c r="CJ26" i="4"/>
  <c r="CE26" i="4"/>
  <c r="BZ26" i="4"/>
  <c r="CV29" i="4"/>
  <c r="CF29" i="4"/>
  <c r="BP29" i="4"/>
  <c r="AZ29" i="4"/>
  <c r="AJ29" i="4"/>
  <c r="T29" i="4"/>
  <c r="CZ28" i="4"/>
  <c r="CN28" i="4"/>
  <c r="CF28" i="4"/>
  <c r="BX28" i="4"/>
  <c r="BP28" i="4"/>
  <c r="BH28" i="4"/>
  <c r="AZ28" i="4"/>
  <c r="AR28" i="4"/>
  <c r="AJ28" i="4"/>
  <c r="AB28" i="4"/>
  <c r="T28" i="4"/>
  <c r="L28" i="4"/>
  <c r="CZ27" i="4"/>
  <c r="CR27" i="4"/>
  <c r="CJ27" i="4"/>
  <c r="CE27" i="4"/>
  <c r="BZ27" i="4"/>
  <c r="BT27" i="4"/>
  <c r="BO27" i="4"/>
  <c r="BJ27" i="4"/>
  <c r="BD27" i="4"/>
  <c r="AY27" i="4"/>
  <c r="AT27" i="4"/>
  <c r="AN27" i="4"/>
  <c r="AI27" i="4"/>
  <c r="AD27" i="4"/>
  <c r="X27" i="4"/>
  <c r="S27" i="4"/>
  <c r="N27" i="4"/>
  <c r="H27" i="4"/>
  <c r="CY26" i="4"/>
  <c r="CT26" i="4"/>
  <c r="CN26" i="4"/>
  <c r="CI26" i="4"/>
  <c r="CD26" i="4"/>
  <c r="BX26" i="4"/>
  <c r="BS26" i="4"/>
  <c r="BN26" i="4"/>
  <c r="BJ26" i="4"/>
  <c r="BF26" i="4"/>
  <c r="BB26" i="4"/>
  <c r="AX26" i="4"/>
  <c r="AT26" i="4"/>
  <c r="AP26" i="4"/>
  <c r="AL26" i="4"/>
  <c r="AH26" i="4"/>
  <c r="AD26" i="4"/>
  <c r="Z26" i="4"/>
  <c r="V26" i="4"/>
  <c r="R26" i="4"/>
  <c r="N26" i="4"/>
  <c r="J26" i="4"/>
  <c r="F26" i="4"/>
  <c r="F40" i="4" s="1"/>
  <c r="CX25" i="4"/>
  <c r="CT25" i="4"/>
  <c r="CP25" i="4"/>
  <c r="CL25" i="4"/>
  <c r="CH25" i="4"/>
  <c r="CD25" i="4"/>
  <c r="BZ25" i="4"/>
  <c r="BV25" i="4"/>
  <c r="BR25" i="4"/>
  <c r="BN25" i="4"/>
  <c r="BJ25" i="4"/>
  <c r="BF25" i="4"/>
  <c r="BB25" i="4"/>
  <c r="AX25" i="4"/>
  <c r="AT25" i="4"/>
  <c r="AP25" i="4"/>
  <c r="AL25" i="4"/>
  <c r="AH25" i="4"/>
  <c r="AD25" i="4"/>
  <c r="Z25" i="4"/>
  <c r="V25" i="4"/>
  <c r="R25" i="4"/>
  <c r="N25" i="4"/>
  <c r="J25" i="4"/>
  <c r="F25" i="4"/>
  <c r="F39" i="4" s="1"/>
  <c r="CX24" i="4"/>
  <c r="CR29" i="4"/>
  <c r="BL29" i="4"/>
  <c r="AF29" i="4"/>
  <c r="CV28" i="4"/>
  <c r="CD28" i="4"/>
  <c r="BN28" i="4"/>
  <c r="AX28" i="4"/>
  <c r="AH28" i="4"/>
  <c r="R28" i="4"/>
  <c r="CX27" i="4"/>
  <c r="CI27" i="4"/>
  <c r="BX27" i="4"/>
  <c r="BN27" i="4"/>
  <c r="BC27" i="4"/>
  <c r="AR27" i="4"/>
  <c r="AH27" i="4"/>
  <c r="W27" i="4"/>
  <c r="L27" i="4"/>
  <c r="CX26" i="4"/>
  <c r="CM26" i="4"/>
  <c r="CB26" i="4"/>
  <c r="BT26" i="4"/>
  <c r="BM26" i="4"/>
  <c r="BH26" i="4"/>
  <c r="BC26" i="4"/>
  <c r="AW26" i="4"/>
  <c r="AR26" i="4"/>
  <c r="AM26" i="4"/>
  <c r="AG26" i="4"/>
  <c r="AB26" i="4"/>
  <c r="W26" i="4"/>
  <c r="Q26" i="4"/>
  <c r="L26" i="4"/>
  <c r="G26" i="4"/>
  <c r="CW25" i="4"/>
  <c r="CR25" i="4"/>
  <c r="CM25" i="4"/>
  <c r="CG25" i="4"/>
  <c r="CB25" i="4"/>
  <c r="BW25" i="4"/>
  <c r="BQ25" i="4"/>
  <c r="BL25" i="4"/>
  <c r="BG25" i="4"/>
  <c r="BA25" i="4"/>
  <c r="AV25" i="4"/>
  <c r="AQ25" i="4"/>
  <c r="AK25" i="4"/>
  <c r="AF25" i="4"/>
  <c r="AA25" i="4"/>
  <c r="U25" i="4"/>
  <c r="P25" i="4"/>
  <c r="K25" i="4"/>
  <c r="DA24" i="4"/>
  <c r="CV24" i="4"/>
  <c r="CR24" i="4"/>
  <c r="CN24" i="4"/>
  <c r="CJ24" i="4"/>
  <c r="CF24" i="4"/>
  <c r="CB24" i="4"/>
  <c r="BX24" i="4"/>
  <c r="BT24" i="4"/>
  <c r="BP24" i="4"/>
  <c r="BL24" i="4"/>
  <c r="BH24" i="4"/>
  <c r="BD24" i="4"/>
  <c r="AZ24" i="4"/>
  <c r="AV24" i="4"/>
  <c r="AR24" i="4"/>
  <c r="AN24" i="4"/>
  <c r="AJ24" i="4"/>
  <c r="AF24" i="4"/>
  <c r="AB24" i="4"/>
  <c r="X24" i="4"/>
  <c r="T24" i="4"/>
  <c r="P24" i="4"/>
  <c r="L24" i="4"/>
  <c r="H24" i="4"/>
  <c r="CZ23" i="4"/>
  <c r="CV23" i="4"/>
  <c r="CR23" i="4"/>
  <c r="CN23" i="4"/>
  <c r="CJ23" i="4"/>
  <c r="CF23" i="4"/>
  <c r="CB23" i="4"/>
  <c r="BX23" i="4"/>
  <c r="BT23" i="4"/>
  <c r="BP23" i="4"/>
  <c r="BL23" i="4"/>
  <c r="BH23" i="4"/>
  <c r="BD23" i="4"/>
  <c r="AZ23" i="4"/>
  <c r="AV23" i="4"/>
  <c r="AR23" i="4"/>
  <c r="AN23" i="4"/>
  <c r="AJ23" i="4"/>
  <c r="AF23" i="4"/>
  <c r="AB23" i="4"/>
  <c r="X23" i="4"/>
  <c r="T23" i="4"/>
  <c r="P23" i="4"/>
  <c r="L23" i="4"/>
  <c r="H23" i="4"/>
  <c r="CZ22" i="4"/>
  <c r="CV22" i="4"/>
  <c r="CR22" i="4"/>
  <c r="CN22" i="4"/>
  <c r="CJ22" i="4"/>
  <c r="CF22" i="4"/>
  <c r="CB22" i="4"/>
  <c r="BX22" i="4"/>
  <c r="BT22" i="4"/>
  <c r="BP22" i="4"/>
  <c r="BL22" i="4"/>
  <c r="BH22" i="4"/>
  <c r="BD22" i="4"/>
  <c r="AZ22" i="4"/>
  <c r="AV22" i="4"/>
  <c r="AR22" i="4"/>
  <c r="AN22" i="4"/>
  <c r="AJ22" i="4"/>
  <c r="AF22" i="4"/>
  <c r="AB22" i="4"/>
  <c r="X22" i="4"/>
  <c r="T22" i="4"/>
  <c r="P22" i="4"/>
  <c r="L22" i="4"/>
  <c r="H22" i="4"/>
  <c r="CZ21" i="4"/>
  <c r="CV21" i="4"/>
  <c r="CR21" i="4"/>
  <c r="CN21" i="4"/>
  <c r="CJ21" i="4"/>
  <c r="CF21" i="4"/>
  <c r="CB21" i="4"/>
  <c r="BX21" i="4"/>
  <c r="BT21" i="4"/>
  <c r="BP21" i="4"/>
  <c r="BL21" i="4"/>
  <c r="BH21" i="4"/>
  <c r="BD21" i="4"/>
  <c r="AZ21" i="4"/>
  <c r="AV21" i="4"/>
  <c r="AR21" i="4"/>
  <c r="AN21" i="4"/>
  <c r="AJ21" i="4"/>
  <c r="AF21" i="4"/>
  <c r="AB21" i="4"/>
  <c r="X21" i="4"/>
  <c r="T21" i="4"/>
  <c r="P21" i="4"/>
  <c r="L21" i="4"/>
  <c r="H21" i="4"/>
  <c r="CZ20" i="4"/>
  <c r="CV20" i="4"/>
  <c r="CR20" i="4"/>
  <c r="CN20" i="4"/>
  <c r="CJ20" i="4"/>
  <c r="CF20" i="4"/>
  <c r="CB20" i="4"/>
  <c r="BX20" i="4"/>
  <c r="BT20" i="4"/>
  <c r="BP20" i="4"/>
  <c r="BL20" i="4"/>
  <c r="BH20" i="4"/>
  <c r="BD20" i="4"/>
  <c r="AZ20" i="4"/>
  <c r="AV20" i="4"/>
  <c r="AR20" i="4"/>
  <c r="AN20" i="4"/>
  <c r="AJ20" i="4"/>
  <c r="CN29" i="4"/>
  <c r="BH29" i="4"/>
  <c r="AB29" i="4"/>
  <c r="CR28" i="4"/>
  <c r="CB28" i="4"/>
  <c r="BL28" i="4"/>
  <c r="AV28" i="4"/>
  <c r="AF28" i="4"/>
  <c r="P28" i="4"/>
  <c r="CV27" i="4"/>
  <c r="CH27" i="4"/>
  <c r="BW27" i="4"/>
  <c r="BL27" i="4"/>
  <c r="BB27" i="4"/>
  <c r="AQ27" i="4"/>
  <c r="AF27" i="4"/>
  <c r="V27" i="4"/>
  <c r="K27" i="4"/>
  <c r="CV26" i="4"/>
  <c r="CL26" i="4"/>
  <c r="CA26" i="4"/>
  <c r="BR26" i="4"/>
  <c r="BL26" i="4"/>
  <c r="BG26" i="4"/>
  <c r="BA26" i="4"/>
  <c r="AV26" i="4"/>
  <c r="AQ26" i="4"/>
  <c r="AK26" i="4"/>
  <c r="AF26" i="4"/>
  <c r="AA26" i="4"/>
  <c r="U26" i="4"/>
  <c r="P26" i="4"/>
  <c r="K26" i="4"/>
  <c r="DA25" i="4"/>
  <c r="CV25" i="4"/>
  <c r="CQ25" i="4"/>
  <c r="CK25" i="4"/>
  <c r="CF25" i="4"/>
  <c r="CA25" i="4"/>
  <c r="BU25" i="4"/>
  <c r="BP25" i="4"/>
  <c r="BK25" i="4"/>
  <c r="BE25" i="4"/>
  <c r="AZ25" i="4"/>
  <c r="AU25" i="4"/>
  <c r="AO25" i="4"/>
  <c r="AJ25" i="4"/>
  <c r="AE25" i="4"/>
  <c r="Y25" i="4"/>
  <c r="T25" i="4"/>
  <c r="O25" i="4"/>
  <c r="I25" i="4"/>
  <c r="CZ24" i="4"/>
  <c r="CU24" i="4"/>
  <c r="CQ24" i="4"/>
  <c r="CM24" i="4"/>
  <c r="CI24" i="4"/>
  <c r="CE24" i="4"/>
  <c r="CA24" i="4"/>
  <c r="BW24" i="4"/>
  <c r="BS24" i="4"/>
  <c r="BO24" i="4"/>
  <c r="BK24" i="4"/>
  <c r="BG24" i="4"/>
  <c r="BC24" i="4"/>
  <c r="AY24" i="4"/>
  <c r="AU24" i="4"/>
  <c r="AQ24" i="4"/>
  <c r="AM24" i="4"/>
  <c r="AI24" i="4"/>
  <c r="AE24" i="4"/>
  <c r="AA24" i="4"/>
  <c r="W24" i="4"/>
  <c r="S24" i="4"/>
  <c r="O24" i="4"/>
  <c r="K24" i="4"/>
  <c r="G24" i="4"/>
  <c r="CY23" i="4"/>
  <c r="CU23" i="4"/>
  <c r="CQ23" i="4"/>
  <c r="CM23" i="4"/>
  <c r="CI23" i="4"/>
  <c r="CE23" i="4"/>
  <c r="CA23" i="4"/>
  <c r="BW23" i="4"/>
  <c r="BS23" i="4"/>
  <c r="BO23" i="4"/>
  <c r="BK23" i="4"/>
  <c r="BG23" i="4"/>
  <c r="BC23" i="4"/>
  <c r="AY23" i="4"/>
  <c r="AU23" i="4"/>
  <c r="AQ23" i="4"/>
  <c r="AM23" i="4"/>
  <c r="AI23" i="4"/>
  <c r="AE23" i="4"/>
  <c r="AA23" i="4"/>
  <c r="W23" i="4"/>
  <c r="S23" i="4"/>
  <c r="O23" i="4"/>
  <c r="K23" i="4"/>
  <c r="G23" i="4"/>
  <c r="CY22" i="4"/>
  <c r="CU22" i="4"/>
  <c r="CQ22" i="4"/>
  <c r="CM22" i="4"/>
  <c r="CI22" i="4"/>
  <c r="CE22" i="4"/>
  <c r="CA22" i="4"/>
  <c r="BW22" i="4"/>
  <c r="BS22" i="4"/>
  <c r="BO22" i="4"/>
  <c r="BK22" i="4"/>
  <c r="BG22" i="4"/>
  <c r="BC22" i="4"/>
  <c r="AY22" i="4"/>
  <c r="AU22" i="4"/>
  <c r="AQ22" i="4"/>
  <c r="AM22" i="4"/>
  <c r="AI22" i="4"/>
  <c r="AE22" i="4"/>
  <c r="AA22" i="4"/>
  <c r="W22" i="4"/>
  <c r="S22" i="4"/>
  <c r="O22" i="4"/>
  <c r="K22" i="4"/>
  <c r="G22" i="4"/>
  <c r="CY21" i="4"/>
  <c r="CU21" i="4"/>
  <c r="CQ21" i="4"/>
  <c r="CM21" i="4"/>
  <c r="CI21" i="4"/>
  <c r="CE21" i="4"/>
  <c r="CA21" i="4"/>
  <c r="BW21" i="4"/>
  <c r="BS21" i="4"/>
  <c r="BO21" i="4"/>
  <c r="BK21" i="4"/>
  <c r="BG21" i="4"/>
  <c r="BC21" i="4"/>
  <c r="AY21" i="4"/>
  <c r="AU21" i="4"/>
  <c r="AQ21" i="4"/>
  <c r="AM21" i="4"/>
  <c r="CB29" i="4"/>
  <c r="AV29" i="4"/>
  <c r="P29" i="4"/>
  <c r="CL28" i="4"/>
  <c r="BV28" i="4"/>
  <c r="BF28" i="4"/>
  <c r="AP28" i="4"/>
  <c r="Z28" i="4"/>
  <c r="J28" i="4"/>
  <c r="CP27" i="4"/>
  <c r="CD27" i="4"/>
  <c r="BS27" i="4"/>
  <c r="BH27" i="4"/>
  <c r="AX27" i="4"/>
  <c r="AM27" i="4"/>
  <c r="AB27" i="4"/>
  <c r="R27" i="4"/>
  <c r="G27" i="4"/>
  <c r="CR26" i="4"/>
  <c r="CH26" i="4"/>
  <c r="BW26" i="4"/>
  <c r="BP26" i="4"/>
  <c r="BK26" i="4"/>
  <c r="BE26" i="4"/>
  <c r="AZ26" i="4"/>
  <c r="AU26" i="4"/>
  <c r="AO26" i="4"/>
  <c r="AJ26" i="4"/>
  <c r="AE26" i="4"/>
  <c r="Y26" i="4"/>
  <c r="T26" i="4"/>
  <c r="O26" i="4"/>
  <c r="I26" i="4"/>
  <c r="CZ25" i="4"/>
  <c r="CU25" i="4"/>
  <c r="CO25" i="4"/>
  <c r="CJ25" i="4"/>
  <c r="CE25" i="4"/>
  <c r="BY25" i="4"/>
  <c r="BT25" i="4"/>
  <c r="BO25" i="4"/>
  <c r="BI25" i="4"/>
  <c r="BD25" i="4"/>
  <c r="AY25" i="4"/>
  <c r="AS25" i="4"/>
  <c r="AN25" i="4"/>
  <c r="AI25" i="4"/>
  <c r="AC25" i="4"/>
  <c r="X25" i="4"/>
  <c r="S25" i="4"/>
  <c r="M25" i="4"/>
  <c r="H25" i="4"/>
  <c r="CY24" i="4"/>
  <c r="CT24" i="4"/>
  <c r="CP24" i="4"/>
  <c r="CL24" i="4"/>
  <c r="CH24" i="4"/>
  <c r="CD24" i="4"/>
  <c r="BZ24" i="4"/>
  <c r="BV24" i="4"/>
  <c r="BR24" i="4"/>
  <c r="BN24" i="4"/>
  <c r="BJ24" i="4"/>
  <c r="BF24" i="4"/>
  <c r="AR29" i="4"/>
  <c r="BD28" i="4"/>
  <c r="CN27" i="4"/>
  <c r="AV27" i="4"/>
  <c r="F27" i="4"/>
  <c r="F41" i="4" s="1"/>
  <c r="BO26" i="4"/>
  <c r="AS26" i="4"/>
  <c r="X26" i="4"/>
  <c r="CY25" i="4"/>
  <c r="CC25" i="4"/>
  <c r="BH25" i="4"/>
  <c r="AM25" i="4"/>
  <c r="Q25" i="4"/>
  <c r="CS24" i="4"/>
  <c r="CC24" i="4"/>
  <c r="BM24" i="4"/>
  <c r="BA24" i="4"/>
  <c r="AS24" i="4"/>
  <c r="AK24" i="4"/>
  <c r="AC24" i="4"/>
  <c r="U24" i="4"/>
  <c r="M24" i="4"/>
  <c r="DA23" i="4"/>
  <c r="CS23" i="4"/>
  <c r="CK23" i="4"/>
  <c r="CC23" i="4"/>
  <c r="BU23" i="4"/>
  <c r="BM23" i="4"/>
  <c r="BE23" i="4"/>
  <c r="AW23" i="4"/>
  <c r="AO23" i="4"/>
  <c r="AG23" i="4"/>
  <c r="Y23" i="4"/>
  <c r="Q23" i="4"/>
  <c r="I23" i="4"/>
  <c r="CW22" i="4"/>
  <c r="CO22" i="4"/>
  <c r="CG22" i="4"/>
  <c r="BY22" i="4"/>
  <c r="BQ22" i="4"/>
  <c r="BI22" i="4"/>
  <c r="BA22" i="4"/>
  <c r="AS22" i="4"/>
  <c r="AK22" i="4"/>
  <c r="AC22" i="4"/>
  <c r="U22" i="4"/>
  <c r="M22" i="4"/>
  <c r="DA21" i="4"/>
  <c r="CS21" i="4"/>
  <c r="CK21" i="4"/>
  <c r="CC21" i="4"/>
  <c r="BU21" i="4"/>
  <c r="BM21" i="4"/>
  <c r="BE21" i="4"/>
  <c r="AW21" i="4"/>
  <c r="AO21" i="4"/>
  <c r="AH21" i="4"/>
  <c r="AC21" i="4"/>
  <c r="W21" i="4"/>
  <c r="R21" i="4"/>
  <c r="M21" i="4"/>
  <c r="G21" i="4"/>
  <c r="CX20" i="4"/>
  <c r="CS20" i="4"/>
  <c r="CM20" i="4"/>
  <c r="CH20" i="4"/>
  <c r="CC20" i="4"/>
  <c r="BW20" i="4"/>
  <c r="BR20" i="4"/>
  <c r="BM20" i="4"/>
  <c r="BG20" i="4"/>
  <c r="BB20" i="4"/>
  <c r="AW20" i="4"/>
  <c r="AQ20" i="4"/>
  <c r="AL20" i="4"/>
  <c r="AG20" i="4"/>
  <c r="AC20" i="4"/>
  <c r="Y20" i="4"/>
  <c r="U20" i="4"/>
  <c r="Q20" i="4"/>
  <c r="M20" i="4"/>
  <c r="I20" i="4"/>
  <c r="L29" i="4"/>
  <c r="AN28" i="4"/>
  <c r="CB27" i="4"/>
  <c r="AL27" i="4"/>
  <c r="CQ26" i="4"/>
  <c r="BI26" i="4"/>
  <c r="AN26" i="4"/>
  <c r="S26" i="4"/>
  <c r="CS25" i="4"/>
  <c r="BX25" i="4"/>
  <c r="BC25" i="4"/>
  <c r="AG25" i="4"/>
  <c r="L25" i="4"/>
  <c r="CO24" i="4"/>
  <c r="BY24" i="4"/>
  <c r="BI24" i="4"/>
  <c r="AX24" i="4"/>
  <c r="AP24" i="4"/>
  <c r="AH24" i="4"/>
  <c r="Z24" i="4"/>
  <c r="R24" i="4"/>
  <c r="J24" i="4"/>
  <c r="CX23" i="4"/>
  <c r="CP23" i="4"/>
  <c r="CH23" i="4"/>
  <c r="BZ23" i="4"/>
  <c r="BR23" i="4"/>
  <c r="BJ23" i="4"/>
  <c r="BB23" i="4"/>
  <c r="AT23" i="4"/>
  <c r="AL23" i="4"/>
  <c r="AD23" i="4"/>
  <c r="V23" i="4"/>
  <c r="N23" i="4"/>
  <c r="F23" i="4"/>
  <c r="F37" i="4" s="1"/>
  <c r="CT22" i="4"/>
  <c r="CL22" i="4"/>
  <c r="CD22" i="4"/>
  <c r="BV22" i="4"/>
  <c r="BN22" i="4"/>
  <c r="BF22" i="4"/>
  <c r="AX22" i="4"/>
  <c r="AP22" i="4"/>
  <c r="AH22" i="4"/>
  <c r="Z22" i="4"/>
  <c r="R22" i="4"/>
  <c r="J22" i="4"/>
  <c r="CX21" i="4"/>
  <c r="CP21" i="4"/>
  <c r="CH21" i="4"/>
  <c r="BZ21" i="4"/>
  <c r="BR21" i="4"/>
  <c r="BJ21" i="4"/>
  <c r="BB21" i="4"/>
  <c r="AT21" i="4"/>
  <c r="AL21" i="4"/>
  <c r="AG21" i="4"/>
  <c r="AA21" i="4"/>
  <c r="V21" i="4"/>
  <c r="Q21" i="4"/>
  <c r="K21" i="4"/>
  <c r="F21" i="4"/>
  <c r="F35" i="4" s="1"/>
  <c r="G35" i="4" s="1"/>
  <c r="H35" i="4" s="1"/>
  <c r="CW20" i="4"/>
  <c r="CQ20" i="4"/>
  <c r="CL20" i="4"/>
  <c r="CG20" i="4"/>
  <c r="CA20" i="4"/>
  <c r="BV20" i="4"/>
  <c r="BQ20" i="4"/>
  <c r="BK20" i="4"/>
  <c r="BF20" i="4"/>
  <c r="BA20" i="4"/>
  <c r="AU20" i="4"/>
  <c r="AP20" i="4"/>
  <c r="AK20" i="4"/>
  <c r="AF20" i="4"/>
  <c r="AB20" i="4"/>
  <c r="X20" i="4"/>
  <c r="T20" i="4"/>
  <c r="P20" i="4"/>
  <c r="L20" i="4"/>
  <c r="H20" i="4"/>
  <c r="BX29" i="4"/>
  <c r="H28" i="4"/>
  <c r="P27" i="4"/>
  <c r="AY26" i="4"/>
  <c r="H26" i="4"/>
  <c r="BM25" i="4"/>
  <c r="W25" i="4"/>
  <c r="CG24" i="4"/>
  <c r="BB24" i="4"/>
  <c r="AL24" i="4"/>
  <c r="V24" i="4"/>
  <c r="F24" i="4"/>
  <c r="F38" i="4" s="1"/>
  <c r="CL23" i="4"/>
  <c r="BV23" i="4"/>
  <c r="BF23" i="4"/>
  <c r="AP23" i="4"/>
  <c r="Z23" i="4"/>
  <c r="J23" i="4"/>
  <c r="CP22" i="4"/>
  <c r="BZ22" i="4"/>
  <c r="BJ22" i="4"/>
  <c r="AT22" i="4"/>
  <c r="AD22" i="4"/>
  <c r="N22" i="4"/>
  <c r="CT21" i="4"/>
  <c r="CD21" i="4"/>
  <c r="BN21" i="4"/>
  <c r="AX21" i="4"/>
  <c r="AI21" i="4"/>
  <c r="Y21" i="4"/>
  <c r="N21" i="4"/>
  <c r="CY20" i="4"/>
  <c r="CO20" i="4"/>
  <c r="CD20" i="4"/>
  <c r="BS20" i="4"/>
  <c r="BI20" i="4"/>
  <c r="AX20" i="4"/>
  <c r="AM20" i="4"/>
  <c r="AD20" i="4"/>
  <c r="V20" i="4"/>
  <c r="N20" i="4"/>
  <c r="CJ28" i="4"/>
  <c r="BR27" i="4"/>
  <c r="CF26" i="4"/>
  <c r="AI26" i="4"/>
  <c r="CN25" i="4"/>
  <c r="AW25" i="4"/>
  <c r="G25" i="4"/>
  <c r="BU24" i="4"/>
  <c r="AW24" i="4"/>
  <c r="AG24" i="4"/>
  <c r="Q24" i="4"/>
  <c r="CW23" i="4"/>
  <c r="CG23" i="4"/>
  <c r="BQ23" i="4"/>
  <c r="BA23" i="4"/>
  <c r="AK23" i="4"/>
  <c r="U23" i="4"/>
  <c r="DA22" i="4"/>
  <c r="CK22" i="4"/>
  <c r="BU22" i="4"/>
  <c r="BE22" i="4"/>
  <c r="AO22" i="4"/>
  <c r="Y22" i="4"/>
  <c r="I22" i="4"/>
  <c r="CO21" i="4"/>
  <c r="BY21" i="4"/>
  <c r="BI21" i="4"/>
  <c r="AS21" i="4"/>
  <c r="AE21" i="4"/>
  <c r="U21" i="4"/>
  <c r="J21" i="4"/>
  <c r="CU20" i="4"/>
  <c r="CK20" i="4"/>
  <c r="BZ20" i="4"/>
  <c r="BO20" i="4"/>
  <c r="BE20" i="4"/>
  <c r="AT20" i="4"/>
  <c r="AI20" i="4"/>
  <c r="AA20" i="4"/>
  <c r="S20" i="4"/>
  <c r="K20" i="4"/>
  <c r="BT28" i="4"/>
  <c r="BG27" i="4"/>
  <c r="BV26" i="4"/>
  <c r="AC26" i="4"/>
  <c r="CI25" i="4"/>
  <c r="AR25" i="4"/>
  <c r="CW24" i="4"/>
  <c r="BQ24" i="4"/>
  <c r="AT24" i="4"/>
  <c r="AD24" i="4"/>
  <c r="N24" i="4"/>
  <c r="CT23" i="4"/>
  <c r="CD23" i="4"/>
  <c r="BN23" i="4"/>
  <c r="AX23" i="4"/>
  <c r="AH23" i="4"/>
  <c r="R23" i="4"/>
  <c r="CX22" i="4"/>
  <c r="CH22" i="4"/>
  <c r="BR22" i="4"/>
  <c r="BB22" i="4"/>
  <c r="AL22" i="4"/>
  <c r="V22" i="4"/>
  <c r="F22" i="4"/>
  <c r="CL21" i="4"/>
  <c r="BV21" i="4"/>
  <c r="BF21" i="4"/>
  <c r="AP21" i="4"/>
  <c r="AD21" i="4"/>
  <c r="S21" i="4"/>
  <c r="I21" i="4"/>
  <c r="CT20" i="4"/>
  <c r="CI20" i="4"/>
  <c r="BY20" i="4"/>
  <c r="BN20" i="4"/>
  <c r="BC20" i="4"/>
  <c r="AS20" i="4"/>
  <c r="AH20" i="4"/>
  <c r="Z20" i="4"/>
  <c r="R20" i="4"/>
  <c r="J20" i="4"/>
  <c r="X28" i="4"/>
  <c r="AA27" i="4"/>
  <c r="BD26" i="4"/>
  <c r="M26" i="4"/>
  <c r="BS25" i="4"/>
  <c r="AB25" i="4"/>
  <c r="CK24" i="4"/>
  <c r="BE24" i="4"/>
  <c r="AO24" i="4"/>
  <c r="Y24" i="4"/>
  <c r="I24" i="4"/>
  <c r="CO23" i="4"/>
  <c r="BY23" i="4"/>
  <c r="BI23" i="4"/>
  <c r="AS23" i="4"/>
  <c r="AC23" i="4"/>
  <c r="M23" i="4"/>
  <c r="CS22" i="4"/>
  <c r="CC22" i="4"/>
  <c r="BM22" i="4"/>
  <c r="AW22" i="4"/>
  <c r="AG22" i="4"/>
  <c r="Q22" i="4"/>
  <c r="CW21" i="4"/>
  <c r="CG21" i="4"/>
  <c r="BQ21" i="4"/>
  <c r="BA21" i="4"/>
  <c r="AK21" i="4"/>
  <c r="Z21" i="4"/>
  <c r="O21" i="4"/>
  <c r="DA20" i="4"/>
  <c r="CP20" i="4"/>
  <c r="CE20" i="4"/>
  <c r="BU20" i="4"/>
  <c r="BJ20" i="4"/>
  <c r="AY20" i="4"/>
  <c r="AO20" i="4"/>
  <c r="AE20" i="4"/>
  <c r="W20" i="4"/>
  <c r="O20" i="4"/>
  <c r="G20" i="4"/>
  <c r="G34" i="4" s="1"/>
  <c r="H34" i="4" s="1"/>
  <c r="I34" i="4" s="1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F14" i="4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BL14" i="4" s="1"/>
  <c r="BM14" i="4" s="1"/>
  <c r="BN14" i="4" s="1"/>
  <c r="BO14" i="4" s="1"/>
  <c r="BP14" i="4" s="1"/>
  <c r="BQ14" i="4" s="1"/>
  <c r="BR14" i="4" s="1"/>
  <c r="BS14" i="4" s="1"/>
  <c r="BT14" i="4" s="1"/>
  <c r="BU14" i="4" s="1"/>
  <c r="BV14" i="4" s="1"/>
  <c r="BW14" i="4" s="1"/>
  <c r="BX14" i="4" s="1"/>
  <c r="BY14" i="4" s="1"/>
  <c r="BZ14" i="4" s="1"/>
  <c r="CA14" i="4" s="1"/>
  <c r="CB14" i="4" s="1"/>
  <c r="CC14" i="4" s="1"/>
  <c r="CD14" i="4" s="1"/>
  <c r="CE14" i="4" s="1"/>
  <c r="CF14" i="4" s="1"/>
  <c r="CG14" i="4" s="1"/>
  <c r="CH14" i="4" s="1"/>
  <c r="CI14" i="4" s="1"/>
  <c r="CJ14" i="4" s="1"/>
  <c r="CK14" i="4" s="1"/>
  <c r="CL14" i="4" s="1"/>
  <c r="CM14" i="4" s="1"/>
  <c r="CN14" i="4" s="1"/>
  <c r="CO14" i="4" s="1"/>
  <c r="CP14" i="4" s="1"/>
  <c r="CQ14" i="4" s="1"/>
  <c r="CR14" i="4" s="1"/>
  <c r="CS14" i="4" s="1"/>
  <c r="CT14" i="4" s="1"/>
  <c r="CU14" i="4" s="1"/>
  <c r="CV14" i="4" s="1"/>
  <c r="CW14" i="4" s="1"/>
  <c r="CX14" i="4" s="1"/>
  <c r="CY14" i="4" s="1"/>
  <c r="CZ14" i="4" s="1"/>
  <c r="DA14" i="4" s="1"/>
  <c r="F13" i="4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BL13" i="4" s="1"/>
  <c r="BM13" i="4" s="1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CG13" i="4" s="1"/>
  <c r="CH13" i="4" s="1"/>
  <c r="CI13" i="4" s="1"/>
  <c r="CJ13" i="4" s="1"/>
  <c r="CK13" i="4" s="1"/>
  <c r="CL13" i="4" s="1"/>
  <c r="CM13" i="4" s="1"/>
  <c r="CN13" i="4" s="1"/>
  <c r="CO13" i="4" s="1"/>
  <c r="CP13" i="4" s="1"/>
  <c r="CQ13" i="4" s="1"/>
  <c r="CR13" i="4" s="1"/>
  <c r="CS13" i="4" s="1"/>
  <c r="CT13" i="4" s="1"/>
  <c r="CU13" i="4" s="1"/>
  <c r="CV13" i="4" s="1"/>
  <c r="CW13" i="4" s="1"/>
  <c r="CX13" i="4" s="1"/>
  <c r="CY13" i="4" s="1"/>
  <c r="CZ13" i="4" s="1"/>
  <c r="DA13" i="4" s="1"/>
  <c r="F12" i="4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CG12" i="4" s="1"/>
  <c r="CH12" i="4" s="1"/>
  <c r="CI12" i="4" s="1"/>
  <c r="CJ12" i="4" s="1"/>
  <c r="CK12" i="4" s="1"/>
  <c r="CL12" i="4" s="1"/>
  <c r="CM12" i="4" s="1"/>
  <c r="CN12" i="4" s="1"/>
  <c r="CO12" i="4" s="1"/>
  <c r="CP12" i="4" s="1"/>
  <c r="CQ12" i="4" s="1"/>
  <c r="CR12" i="4" s="1"/>
  <c r="CS12" i="4" s="1"/>
  <c r="CT12" i="4" s="1"/>
  <c r="CU12" i="4" s="1"/>
  <c r="CV12" i="4" s="1"/>
  <c r="CW12" i="4" s="1"/>
  <c r="CX12" i="4" s="1"/>
  <c r="CY12" i="4" s="1"/>
  <c r="CZ12" i="4" s="1"/>
  <c r="DA12" i="4" s="1"/>
  <c r="F11" i="4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  <c r="CI11" i="4" s="1"/>
  <c r="CJ11" i="4" s="1"/>
  <c r="CK11" i="4" s="1"/>
  <c r="CL11" i="4" s="1"/>
  <c r="CM11" i="4" s="1"/>
  <c r="CN11" i="4" s="1"/>
  <c r="CO11" i="4" s="1"/>
  <c r="CP11" i="4" s="1"/>
  <c r="CQ11" i="4" s="1"/>
  <c r="CR11" i="4" s="1"/>
  <c r="CS11" i="4" s="1"/>
  <c r="CT11" i="4" s="1"/>
  <c r="CU11" i="4" s="1"/>
  <c r="CV11" i="4" s="1"/>
  <c r="CW11" i="4" s="1"/>
  <c r="CX11" i="4" s="1"/>
  <c r="CY11" i="4" s="1"/>
  <c r="CZ11" i="4" s="1"/>
  <c r="DA11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BK10" i="4" s="1"/>
  <c r="BL10" i="4" s="1"/>
  <c r="BM10" i="4" s="1"/>
  <c r="BN10" i="4" s="1"/>
  <c r="BO10" i="4" s="1"/>
  <c r="BP10" i="4" s="1"/>
  <c r="BQ10" i="4" s="1"/>
  <c r="BR10" i="4" s="1"/>
  <c r="BS10" i="4" s="1"/>
  <c r="BT10" i="4" s="1"/>
  <c r="BU10" i="4" s="1"/>
  <c r="BV10" i="4" s="1"/>
  <c r="BW10" i="4" s="1"/>
  <c r="BX10" i="4" s="1"/>
  <c r="BY10" i="4" s="1"/>
  <c r="BZ10" i="4" s="1"/>
  <c r="CA10" i="4" s="1"/>
  <c r="CB10" i="4" s="1"/>
  <c r="CC10" i="4" s="1"/>
  <c r="CD10" i="4" s="1"/>
  <c r="CE10" i="4" s="1"/>
  <c r="CF10" i="4" s="1"/>
  <c r="CG10" i="4" s="1"/>
  <c r="CH10" i="4" s="1"/>
  <c r="CI10" i="4" s="1"/>
  <c r="CJ10" i="4" s="1"/>
  <c r="CK10" i="4" s="1"/>
  <c r="CL10" i="4" s="1"/>
  <c r="CM10" i="4" s="1"/>
  <c r="CN10" i="4" s="1"/>
  <c r="CO10" i="4" s="1"/>
  <c r="CP10" i="4" s="1"/>
  <c r="CQ10" i="4" s="1"/>
  <c r="CR10" i="4" s="1"/>
  <c r="CS10" i="4" s="1"/>
  <c r="CT10" i="4" s="1"/>
  <c r="CU10" i="4" s="1"/>
  <c r="CV10" i="4" s="1"/>
  <c r="CW10" i="4" s="1"/>
  <c r="CX10" i="4" s="1"/>
  <c r="CY10" i="4" s="1"/>
  <c r="CZ10" i="4" s="1"/>
  <c r="DA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BL9" i="4" s="1"/>
  <c r="BM9" i="4" s="1"/>
  <c r="BN9" i="4" s="1"/>
  <c r="BO9" i="4" s="1"/>
  <c r="BP9" i="4" s="1"/>
  <c r="BQ9" i="4" s="1"/>
  <c r="BR9" i="4" s="1"/>
  <c r="BS9" i="4" s="1"/>
  <c r="BT9" i="4" s="1"/>
  <c r="BU9" i="4" s="1"/>
  <c r="BV9" i="4" s="1"/>
  <c r="BW9" i="4" s="1"/>
  <c r="BX9" i="4" s="1"/>
  <c r="BY9" i="4" s="1"/>
  <c r="BZ9" i="4" s="1"/>
  <c r="CA9" i="4" s="1"/>
  <c r="CB9" i="4" s="1"/>
  <c r="CC9" i="4" s="1"/>
  <c r="CD9" i="4" s="1"/>
  <c r="CE9" i="4" s="1"/>
  <c r="CF9" i="4" s="1"/>
  <c r="CG9" i="4" s="1"/>
  <c r="CH9" i="4" s="1"/>
  <c r="CI9" i="4" s="1"/>
  <c r="CJ9" i="4" s="1"/>
  <c r="CK9" i="4" s="1"/>
  <c r="CL9" i="4" s="1"/>
  <c r="CM9" i="4" s="1"/>
  <c r="CN9" i="4" s="1"/>
  <c r="CO9" i="4" s="1"/>
  <c r="CP9" i="4" s="1"/>
  <c r="CQ9" i="4" s="1"/>
  <c r="CR9" i="4" s="1"/>
  <c r="CS9" i="4" s="1"/>
  <c r="CT9" i="4" s="1"/>
  <c r="CU9" i="4" s="1"/>
  <c r="CV9" i="4" s="1"/>
  <c r="CW9" i="4" s="1"/>
  <c r="CX9" i="4" s="1"/>
  <c r="CY9" i="4" s="1"/>
  <c r="CZ9" i="4" s="1"/>
  <c r="DA9" i="4" s="1"/>
  <c r="F8" i="4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CO8" i="4" s="1"/>
  <c r="CP8" i="4" s="1"/>
  <c r="CQ8" i="4" s="1"/>
  <c r="CR8" i="4" s="1"/>
  <c r="CS8" i="4" s="1"/>
  <c r="CT8" i="4" s="1"/>
  <c r="CU8" i="4" s="1"/>
  <c r="CV8" i="4" s="1"/>
  <c r="CW8" i="4" s="1"/>
  <c r="CX8" i="4" s="1"/>
  <c r="CY8" i="4" s="1"/>
  <c r="CZ8" i="4" s="1"/>
  <c r="DA8" i="4" s="1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CG7" i="4" s="1"/>
  <c r="CH7" i="4" s="1"/>
  <c r="CI7" i="4" s="1"/>
  <c r="CJ7" i="4" s="1"/>
  <c r="CK7" i="4" s="1"/>
  <c r="CL7" i="4" s="1"/>
  <c r="CM7" i="4" s="1"/>
  <c r="CN7" i="4" s="1"/>
  <c r="CO7" i="4" s="1"/>
  <c r="CP7" i="4" s="1"/>
  <c r="CQ7" i="4" s="1"/>
  <c r="CR7" i="4" s="1"/>
  <c r="CS7" i="4" s="1"/>
  <c r="CT7" i="4" s="1"/>
  <c r="CU7" i="4" s="1"/>
  <c r="CV7" i="4" s="1"/>
  <c r="CW7" i="4" s="1"/>
  <c r="CX7" i="4" s="1"/>
  <c r="CY7" i="4" s="1"/>
  <c r="CZ7" i="4" s="1"/>
  <c r="DA7" i="4" s="1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CH6" i="4" s="1"/>
  <c r="CI6" i="4" s="1"/>
  <c r="CJ6" i="4" s="1"/>
  <c r="CK6" i="4" s="1"/>
  <c r="CL6" i="4" s="1"/>
  <c r="CM6" i="4" s="1"/>
  <c r="CN6" i="4" s="1"/>
  <c r="CO6" i="4" s="1"/>
  <c r="CP6" i="4" s="1"/>
  <c r="CQ6" i="4" s="1"/>
  <c r="CR6" i="4" s="1"/>
  <c r="CS6" i="4" s="1"/>
  <c r="CT6" i="4" s="1"/>
  <c r="CU6" i="4" s="1"/>
  <c r="CV6" i="4" s="1"/>
  <c r="CW6" i="4" s="1"/>
  <c r="CX6" i="4" s="1"/>
  <c r="CY6" i="4" s="1"/>
  <c r="CZ6" i="4" s="1"/>
  <c r="DA6" i="4" s="1"/>
  <c r="M2" i="1"/>
  <c r="M61" i="1"/>
  <c r="N61" i="1"/>
  <c r="O61" i="1"/>
  <c r="N60" i="1"/>
  <c r="O60" i="1"/>
  <c r="M60" i="1"/>
  <c r="K60" i="1"/>
  <c r="M58" i="1"/>
  <c r="M57" i="1"/>
  <c r="N58" i="1"/>
  <c r="N57" i="1"/>
  <c r="O58" i="1"/>
  <c r="O57" i="1"/>
  <c r="K57" i="1"/>
  <c r="L24" i="1"/>
  <c r="L43" i="1" s="1"/>
  <c r="G37" i="4" l="1"/>
  <c r="H37" i="4" s="1"/>
  <c r="I37" i="4" s="1"/>
  <c r="J37" i="4" s="1"/>
  <c r="K37" i="4" s="1"/>
  <c r="L37" i="4" s="1"/>
  <c r="G41" i="4"/>
  <c r="H41" i="4" s="1"/>
  <c r="I41" i="4" s="1"/>
  <c r="J41" i="4" s="1"/>
  <c r="K41" i="4" s="1"/>
  <c r="L41" i="4" s="1"/>
  <c r="M41" i="4" s="1"/>
  <c r="N41" i="4" s="1"/>
  <c r="O41" i="4" s="1"/>
  <c r="G43" i="4"/>
  <c r="H43" i="4" s="1"/>
  <c r="I43" i="4" s="1"/>
  <c r="J43" i="4" s="1"/>
  <c r="K43" i="4" s="1"/>
  <c r="F36" i="4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M36" i="4" s="1"/>
  <c r="BN36" i="4" s="1"/>
  <c r="BO36" i="4" s="1"/>
  <c r="BP36" i="4" s="1"/>
  <c r="BQ36" i="4" s="1"/>
  <c r="BR36" i="4" s="1"/>
  <c r="BS36" i="4" s="1"/>
  <c r="BT36" i="4" s="1"/>
  <c r="BU36" i="4" s="1"/>
  <c r="BV36" i="4" s="1"/>
  <c r="BW36" i="4" s="1"/>
  <c r="BX36" i="4" s="1"/>
  <c r="BY36" i="4" s="1"/>
  <c r="BZ36" i="4" s="1"/>
  <c r="CA36" i="4" s="1"/>
  <c r="CB36" i="4" s="1"/>
  <c r="CC36" i="4" s="1"/>
  <c r="CD36" i="4" s="1"/>
  <c r="CE36" i="4" s="1"/>
  <c r="CF36" i="4" s="1"/>
  <c r="CG36" i="4" s="1"/>
  <c r="CH36" i="4" s="1"/>
  <c r="CI36" i="4" s="1"/>
  <c r="CJ36" i="4" s="1"/>
  <c r="CK36" i="4" s="1"/>
  <c r="CL36" i="4" s="1"/>
  <c r="CM36" i="4" s="1"/>
  <c r="CN36" i="4" s="1"/>
  <c r="CO36" i="4" s="1"/>
  <c r="CP36" i="4" s="1"/>
  <c r="CQ36" i="4" s="1"/>
  <c r="CR36" i="4" s="1"/>
  <c r="CS36" i="4" s="1"/>
  <c r="CT36" i="4" s="1"/>
  <c r="CU36" i="4" s="1"/>
  <c r="CV36" i="4" s="1"/>
  <c r="CW36" i="4" s="1"/>
  <c r="CX36" i="4" s="1"/>
  <c r="CY36" i="4" s="1"/>
  <c r="CZ36" i="4" s="1"/>
  <c r="DA36" i="4" s="1"/>
  <c r="M37" i="4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P41" i="4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G39" i="4"/>
  <c r="H39" i="4" s="1"/>
  <c r="I39" i="4" s="1"/>
  <c r="J39" i="4" s="1"/>
  <c r="K39" i="4" s="1"/>
  <c r="L39" i="4" s="1"/>
  <c r="M39" i="4" s="1"/>
  <c r="N39" i="4" s="1"/>
  <c r="O39" i="4" s="1"/>
  <c r="L43" i="4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C43" i="4" s="1"/>
  <c r="BD43" i="4" s="1"/>
  <c r="BE43" i="4" s="1"/>
  <c r="BF43" i="4" s="1"/>
  <c r="BG43" i="4" s="1"/>
  <c r="BH43" i="4" s="1"/>
  <c r="BI43" i="4" s="1"/>
  <c r="BJ43" i="4" s="1"/>
  <c r="BK43" i="4" s="1"/>
  <c r="BL43" i="4" s="1"/>
  <c r="BM43" i="4" s="1"/>
  <c r="BN43" i="4" s="1"/>
  <c r="BO43" i="4" s="1"/>
  <c r="BP43" i="4" s="1"/>
  <c r="BQ43" i="4" s="1"/>
  <c r="BR43" i="4" s="1"/>
  <c r="BS43" i="4" s="1"/>
  <c r="BT43" i="4" s="1"/>
  <c r="BU43" i="4" s="1"/>
  <c r="BV43" i="4" s="1"/>
  <c r="BW43" i="4" s="1"/>
  <c r="BX43" i="4" s="1"/>
  <c r="BY43" i="4" s="1"/>
  <c r="BZ43" i="4" s="1"/>
  <c r="CA43" i="4" s="1"/>
  <c r="CB43" i="4" s="1"/>
  <c r="CC43" i="4" s="1"/>
  <c r="CD43" i="4" s="1"/>
  <c r="CE43" i="4" s="1"/>
  <c r="CF43" i="4" s="1"/>
  <c r="CG43" i="4" s="1"/>
  <c r="CH43" i="4" s="1"/>
  <c r="CI43" i="4" s="1"/>
  <c r="CJ43" i="4" s="1"/>
  <c r="CK43" i="4" s="1"/>
  <c r="CL43" i="4" s="1"/>
  <c r="CM43" i="4" s="1"/>
  <c r="CN43" i="4" s="1"/>
  <c r="CO43" i="4" s="1"/>
  <c r="CP43" i="4" s="1"/>
  <c r="CQ43" i="4" s="1"/>
  <c r="CR43" i="4" s="1"/>
  <c r="CS43" i="4" s="1"/>
  <c r="CT43" i="4" s="1"/>
  <c r="CU43" i="4" s="1"/>
  <c r="CV43" i="4" s="1"/>
  <c r="CW43" i="4" s="1"/>
  <c r="CX43" i="4" s="1"/>
  <c r="CY43" i="4" s="1"/>
  <c r="CZ43" i="4" s="1"/>
  <c r="DA43" i="4" s="1"/>
  <c r="J34" i="4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BA34" i="4" s="1"/>
  <c r="BB34" i="4" s="1"/>
  <c r="BC34" i="4" s="1"/>
  <c r="BD34" i="4" s="1"/>
  <c r="BE34" i="4" s="1"/>
  <c r="BF34" i="4" s="1"/>
  <c r="BG34" i="4" s="1"/>
  <c r="BH34" i="4" s="1"/>
  <c r="BI34" i="4" s="1"/>
  <c r="BJ34" i="4" s="1"/>
  <c r="BK34" i="4" s="1"/>
  <c r="BL34" i="4" s="1"/>
  <c r="BM34" i="4" s="1"/>
  <c r="BN34" i="4" s="1"/>
  <c r="BO34" i="4" s="1"/>
  <c r="BP34" i="4" s="1"/>
  <c r="BQ34" i="4" s="1"/>
  <c r="BR34" i="4" s="1"/>
  <c r="BS34" i="4" s="1"/>
  <c r="BT34" i="4" s="1"/>
  <c r="BU34" i="4" s="1"/>
  <c r="BV34" i="4" s="1"/>
  <c r="BW34" i="4" s="1"/>
  <c r="BX34" i="4" s="1"/>
  <c r="BY34" i="4" s="1"/>
  <c r="BZ34" i="4" s="1"/>
  <c r="CA34" i="4" s="1"/>
  <c r="CB34" i="4" s="1"/>
  <c r="CC34" i="4" s="1"/>
  <c r="CD34" i="4" s="1"/>
  <c r="CE34" i="4" s="1"/>
  <c r="CF34" i="4" s="1"/>
  <c r="CG34" i="4" s="1"/>
  <c r="CH34" i="4" s="1"/>
  <c r="CI34" i="4" s="1"/>
  <c r="CJ34" i="4" s="1"/>
  <c r="CK34" i="4" s="1"/>
  <c r="CL34" i="4" s="1"/>
  <c r="CM34" i="4" s="1"/>
  <c r="CN34" i="4" s="1"/>
  <c r="CO34" i="4" s="1"/>
  <c r="CP34" i="4" s="1"/>
  <c r="CQ34" i="4" s="1"/>
  <c r="CR34" i="4" s="1"/>
  <c r="CS34" i="4" s="1"/>
  <c r="CT34" i="4" s="1"/>
  <c r="CU34" i="4" s="1"/>
  <c r="CV34" i="4" s="1"/>
  <c r="CW34" i="4" s="1"/>
  <c r="CX34" i="4" s="1"/>
  <c r="CY34" i="4" s="1"/>
  <c r="CZ34" i="4" s="1"/>
  <c r="DA34" i="4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T38" i="4" s="1"/>
  <c r="AU38" i="4" s="1"/>
  <c r="AV38" i="4" s="1"/>
  <c r="AW38" i="4" s="1"/>
  <c r="AX38" i="4" s="1"/>
  <c r="AY38" i="4" s="1"/>
  <c r="AZ38" i="4" s="1"/>
  <c r="BA38" i="4" s="1"/>
  <c r="BB38" i="4" s="1"/>
  <c r="BC38" i="4" s="1"/>
  <c r="BD38" i="4" s="1"/>
  <c r="BE38" i="4" s="1"/>
  <c r="BF38" i="4" s="1"/>
  <c r="BG38" i="4" s="1"/>
  <c r="BH38" i="4" s="1"/>
  <c r="BI38" i="4" s="1"/>
  <c r="BJ38" i="4" s="1"/>
  <c r="BK38" i="4" s="1"/>
  <c r="BL38" i="4" s="1"/>
  <c r="BM38" i="4" s="1"/>
  <c r="BN38" i="4" s="1"/>
  <c r="BO38" i="4" s="1"/>
  <c r="BP38" i="4" s="1"/>
  <c r="BQ38" i="4" s="1"/>
  <c r="BR38" i="4" s="1"/>
  <c r="BS38" i="4" s="1"/>
  <c r="BT38" i="4" s="1"/>
  <c r="BU38" i="4" s="1"/>
  <c r="BV38" i="4" s="1"/>
  <c r="BW38" i="4" s="1"/>
  <c r="BX38" i="4" s="1"/>
  <c r="BY38" i="4" s="1"/>
  <c r="BZ38" i="4" s="1"/>
  <c r="CA38" i="4" s="1"/>
  <c r="CB38" i="4" s="1"/>
  <c r="CC38" i="4" s="1"/>
  <c r="CD38" i="4" s="1"/>
  <c r="CE38" i="4" s="1"/>
  <c r="CF38" i="4" s="1"/>
  <c r="CG38" i="4" s="1"/>
  <c r="CH38" i="4" s="1"/>
  <c r="CI38" i="4" s="1"/>
  <c r="CJ38" i="4" s="1"/>
  <c r="CK38" i="4" s="1"/>
  <c r="CL38" i="4" s="1"/>
  <c r="CM38" i="4" s="1"/>
  <c r="CN38" i="4" s="1"/>
  <c r="CO38" i="4" s="1"/>
  <c r="CP38" i="4" s="1"/>
  <c r="CQ38" i="4" s="1"/>
  <c r="CR38" i="4" s="1"/>
  <c r="CS38" i="4" s="1"/>
  <c r="CT38" i="4" s="1"/>
  <c r="CU38" i="4" s="1"/>
  <c r="CV38" i="4" s="1"/>
  <c r="CW38" i="4" s="1"/>
  <c r="CX38" i="4" s="1"/>
  <c r="CY38" i="4" s="1"/>
  <c r="CZ38" i="4" s="1"/>
  <c r="DA38" i="4" s="1"/>
  <c r="G42" i="4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BA42" i="4" s="1"/>
  <c r="BB42" i="4" s="1"/>
  <c r="BC42" i="4" s="1"/>
  <c r="BD42" i="4" s="1"/>
  <c r="BE42" i="4" s="1"/>
  <c r="BF42" i="4" s="1"/>
  <c r="BG42" i="4" s="1"/>
  <c r="BH42" i="4" s="1"/>
  <c r="BI42" i="4" s="1"/>
  <c r="BJ42" i="4" s="1"/>
  <c r="BK42" i="4" s="1"/>
  <c r="BL42" i="4" s="1"/>
  <c r="BM42" i="4" s="1"/>
  <c r="BN42" i="4" s="1"/>
  <c r="BO42" i="4" s="1"/>
  <c r="BP42" i="4" s="1"/>
  <c r="BQ42" i="4" s="1"/>
  <c r="BR42" i="4" s="1"/>
  <c r="BS42" i="4" s="1"/>
  <c r="BT42" i="4" s="1"/>
  <c r="BU42" i="4" s="1"/>
  <c r="BV42" i="4" s="1"/>
  <c r="BW42" i="4" s="1"/>
  <c r="BX42" i="4" s="1"/>
  <c r="BY42" i="4" s="1"/>
  <c r="BZ42" i="4" s="1"/>
  <c r="CA42" i="4" s="1"/>
  <c r="CB42" i="4" s="1"/>
  <c r="CC42" i="4" s="1"/>
  <c r="CD42" i="4" s="1"/>
  <c r="CE42" i="4" s="1"/>
  <c r="CF42" i="4" s="1"/>
  <c r="CG42" i="4" s="1"/>
  <c r="CH42" i="4" s="1"/>
  <c r="CI42" i="4" s="1"/>
  <c r="CJ42" i="4" s="1"/>
  <c r="CK42" i="4" s="1"/>
  <c r="CL42" i="4" s="1"/>
  <c r="CM42" i="4" s="1"/>
  <c r="CN42" i="4" s="1"/>
  <c r="CO42" i="4" s="1"/>
  <c r="CP42" i="4" s="1"/>
  <c r="CQ42" i="4" s="1"/>
  <c r="CR42" i="4" s="1"/>
  <c r="CS42" i="4" s="1"/>
  <c r="CT42" i="4" s="1"/>
  <c r="CU42" i="4" s="1"/>
  <c r="CV42" i="4" s="1"/>
  <c r="CW42" i="4" s="1"/>
  <c r="CX42" i="4" s="1"/>
  <c r="CY42" i="4" s="1"/>
  <c r="CZ42" i="4" s="1"/>
  <c r="DA42" i="4" s="1"/>
  <c r="AA41" i="4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BF41" i="4" s="1"/>
  <c r="BG41" i="4" s="1"/>
  <c r="BH41" i="4" s="1"/>
  <c r="BI41" i="4" s="1"/>
  <c r="BJ41" i="4" s="1"/>
  <c r="BK41" i="4" s="1"/>
  <c r="BL41" i="4" s="1"/>
  <c r="BM41" i="4" s="1"/>
  <c r="BN41" i="4" s="1"/>
  <c r="BO41" i="4" s="1"/>
  <c r="BP41" i="4" s="1"/>
  <c r="BQ41" i="4" s="1"/>
  <c r="BR41" i="4" s="1"/>
  <c r="BS41" i="4" s="1"/>
  <c r="BT41" i="4" s="1"/>
  <c r="BU41" i="4" s="1"/>
  <c r="BV41" i="4" s="1"/>
  <c r="BW41" i="4" s="1"/>
  <c r="BX41" i="4" s="1"/>
  <c r="BY41" i="4" s="1"/>
  <c r="BZ41" i="4" s="1"/>
  <c r="CA41" i="4" s="1"/>
  <c r="CB41" i="4" s="1"/>
  <c r="CC41" i="4" s="1"/>
  <c r="CD41" i="4" s="1"/>
  <c r="CE41" i="4" s="1"/>
  <c r="CF41" i="4" s="1"/>
  <c r="CG41" i="4" s="1"/>
  <c r="CH41" i="4" s="1"/>
  <c r="CI41" i="4" s="1"/>
  <c r="CJ41" i="4" s="1"/>
  <c r="CK41" i="4" s="1"/>
  <c r="CL41" i="4" s="1"/>
  <c r="CM41" i="4" s="1"/>
  <c r="CN41" i="4" s="1"/>
  <c r="CO41" i="4" s="1"/>
  <c r="CP41" i="4" s="1"/>
  <c r="CQ41" i="4" s="1"/>
  <c r="CR41" i="4" s="1"/>
  <c r="CS41" i="4" s="1"/>
  <c r="CT41" i="4" s="1"/>
  <c r="CU41" i="4" s="1"/>
  <c r="CV41" i="4" s="1"/>
  <c r="CW41" i="4" s="1"/>
  <c r="CX41" i="4" s="1"/>
  <c r="CY41" i="4" s="1"/>
  <c r="CZ41" i="4" s="1"/>
  <c r="DA41" i="4" s="1"/>
  <c r="I35" i="4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BA35" i="4" s="1"/>
  <c r="BB35" i="4" s="1"/>
  <c r="BC35" i="4" s="1"/>
  <c r="BD35" i="4" s="1"/>
  <c r="BE35" i="4" s="1"/>
  <c r="BF35" i="4" s="1"/>
  <c r="BG35" i="4" s="1"/>
  <c r="BH35" i="4" s="1"/>
  <c r="BI35" i="4" s="1"/>
  <c r="BJ35" i="4" s="1"/>
  <c r="BK35" i="4" s="1"/>
  <c r="BL35" i="4" s="1"/>
  <c r="BM35" i="4" s="1"/>
  <c r="BN35" i="4" s="1"/>
  <c r="BO35" i="4" s="1"/>
  <c r="BP35" i="4" s="1"/>
  <c r="BQ35" i="4" s="1"/>
  <c r="BR35" i="4" s="1"/>
  <c r="BS35" i="4" s="1"/>
  <c r="BT35" i="4" s="1"/>
  <c r="BU35" i="4" s="1"/>
  <c r="BV35" i="4" s="1"/>
  <c r="BW35" i="4" s="1"/>
  <c r="BX35" i="4" s="1"/>
  <c r="BY35" i="4" s="1"/>
  <c r="BZ35" i="4" s="1"/>
  <c r="CA35" i="4" s="1"/>
  <c r="CB35" i="4" s="1"/>
  <c r="CC35" i="4" s="1"/>
  <c r="CD35" i="4" s="1"/>
  <c r="CE35" i="4" s="1"/>
  <c r="CF35" i="4" s="1"/>
  <c r="CG35" i="4" s="1"/>
  <c r="CH35" i="4" s="1"/>
  <c r="CI35" i="4" s="1"/>
  <c r="CJ35" i="4" s="1"/>
  <c r="CK35" i="4" s="1"/>
  <c r="CL35" i="4" s="1"/>
  <c r="CM35" i="4" s="1"/>
  <c r="CN35" i="4" s="1"/>
  <c r="CO35" i="4" s="1"/>
  <c r="CP35" i="4" s="1"/>
  <c r="CQ35" i="4" s="1"/>
  <c r="CR35" i="4" s="1"/>
  <c r="CS35" i="4" s="1"/>
  <c r="CT35" i="4" s="1"/>
  <c r="CU35" i="4" s="1"/>
  <c r="CV35" i="4" s="1"/>
  <c r="CW35" i="4" s="1"/>
  <c r="CX35" i="4" s="1"/>
  <c r="CY35" i="4" s="1"/>
  <c r="CZ35" i="4" s="1"/>
  <c r="DA35" i="4" s="1"/>
  <c r="G40" i="4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BA40" i="4" s="1"/>
  <c r="BB40" i="4" s="1"/>
  <c r="BC40" i="4" s="1"/>
  <c r="BD40" i="4" s="1"/>
  <c r="BE40" i="4" s="1"/>
  <c r="BF40" i="4" s="1"/>
  <c r="BG40" i="4" s="1"/>
  <c r="BH40" i="4" s="1"/>
  <c r="BI40" i="4" s="1"/>
  <c r="BJ40" i="4" s="1"/>
  <c r="BK40" i="4" s="1"/>
  <c r="BL40" i="4" s="1"/>
  <c r="BM40" i="4" s="1"/>
  <c r="BN40" i="4" s="1"/>
  <c r="BO40" i="4" s="1"/>
  <c r="BP40" i="4" s="1"/>
  <c r="BQ40" i="4" s="1"/>
  <c r="BR40" i="4" s="1"/>
  <c r="BS40" i="4" s="1"/>
  <c r="BT40" i="4" s="1"/>
  <c r="BU40" i="4" s="1"/>
  <c r="BV40" i="4" s="1"/>
  <c r="BW40" i="4" s="1"/>
  <c r="BX40" i="4" s="1"/>
  <c r="BY40" i="4" s="1"/>
  <c r="BZ40" i="4" s="1"/>
  <c r="CA40" i="4" s="1"/>
  <c r="CB40" i="4" s="1"/>
  <c r="CC40" i="4" s="1"/>
  <c r="CD40" i="4" s="1"/>
  <c r="CE40" i="4" s="1"/>
  <c r="CF40" i="4" s="1"/>
  <c r="CG40" i="4" s="1"/>
  <c r="CH40" i="4" s="1"/>
  <c r="CI40" i="4" s="1"/>
  <c r="CJ40" i="4" s="1"/>
  <c r="CK40" i="4" s="1"/>
  <c r="CL40" i="4" s="1"/>
  <c r="CM40" i="4" s="1"/>
  <c r="CN40" i="4" s="1"/>
  <c r="CO40" i="4" s="1"/>
  <c r="CP40" i="4" s="1"/>
  <c r="CQ40" i="4" s="1"/>
  <c r="CR40" i="4" s="1"/>
  <c r="CS40" i="4" s="1"/>
  <c r="CT40" i="4" s="1"/>
  <c r="CU40" i="4" s="1"/>
  <c r="CV40" i="4" s="1"/>
  <c r="CW40" i="4" s="1"/>
  <c r="CX40" i="4" s="1"/>
  <c r="CY40" i="4" s="1"/>
  <c r="CZ40" i="4" s="1"/>
  <c r="DA40" i="4" s="1"/>
  <c r="Z37" i="4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BA37" i="4" s="1"/>
  <c r="BB37" i="4" s="1"/>
  <c r="BC37" i="4" s="1"/>
  <c r="BD37" i="4" s="1"/>
  <c r="BE37" i="4" s="1"/>
  <c r="BF37" i="4" s="1"/>
  <c r="BG37" i="4" s="1"/>
  <c r="BH37" i="4" s="1"/>
  <c r="BI37" i="4" s="1"/>
  <c r="BJ37" i="4" s="1"/>
  <c r="BK37" i="4" s="1"/>
  <c r="BL37" i="4" s="1"/>
  <c r="BM37" i="4" s="1"/>
  <c r="BN37" i="4" s="1"/>
  <c r="BO37" i="4" s="1"/>
  <c r="BP37" i="4" s="1"/>
  <c r="BQ37" i="4" s="1"/>
  <c r="BR37" i="4" s="1"/>
  <c r="BS37" i="4" s="1"/>
  <c r="BT37" i="4" s="1"/>
  <c r="BU37" i="4" s="1"/>
  <c r="BV37" i="4" s="1"/>
  <c r="BW37" i="4" s="1"/>
  <c r="BX37" i="4" s="1"/>
  <c r="BY37" i="4" s="1"/>
  <c r="BZ37" i="4" s="1"/>
  <c r="CA37" i="4" s="1"/>
  <c r="CB37" i="4" s="1"/>
  <c r="CC37" i="4" s="1"/>
  <c r="CD37" i="4" s="1"/>
  <c r="CE37" i="4" s="1"/>
  <c r="CF37" i="4" s="1"/>
  <c r="CG37" i="4" s="1"/>
  <c r="CH37" i="4" s="1"/>
  <c r="CI37" i="4" s="1"/>
  <c r="CJ37" i="4" s="1"/>
  <c r="CK37" i="4" s="1"/>
  <c r="CL37" i="4" s="1"/>
  <c r="CM37" i="4" s="1"/>
  <c r="CN37" i="4" s="1"/>
  <c r="CO37" i="4" s="1"/>
  <c r="CP37" i="4" s="1"/>
  <c r="CQ37" i="4" s="1"/>
  <c r="CR37" i="4" s="1"/>
  <c r="CS37" i="4" s="1"/>
  <c r="CT37" i="4" s="1"/>
  <c r="CU37" i="4" s="1"/>
  <c r="CV37" i="4" s="1"/>
  <c r="CW37" i="4" s="1"/>
  <c r="CX37" i="4" s="1"/>
  <c r="CY37" i="4" s="1"/>
  <c r="CZ37" i="4" s="1"/>
  <c r="DA37" i="4" s="1"/>
  <c r="P39" i="4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T39" i="4" s="1"/>
  <c r="AU39" i="4" s="1"/>
  <c r="AV39" i="4" s="1"/>
  <c r="AW39" i="4" s="1"/>
  <c r="AX39" i="4" s="1"/>
  <c r="AY39" i="4" s="1"/>
  <c r="AZ39" i="4" s="1"/>
  <c r="BA39" i="4" s="1"/>
  <c r="BB39" i="4" s="1"/>
  <c r="BC39" i="4" s="1"/>
  <c r="BD39" i="4" s="1"/>
  <c r="BE39" i="4" s="1"/>
  <c r="BF39" i="4" s="1"/>
  <c r="BG39" i="4" s="1"/>
  <c r="BH39" i="4" s="1"/>
  <c r="BI39" i="4" s="1"/>
  <c r="BJ39" i="4" s="1"/>
  <c r="BK39" i="4" s="1"/>
  <c r="BL39" i="4" s="1"/>
  <c r="BM39" i="4" s="1"/>
  <c r="BN39" i="4" s="1"/>
  <c r="BO39" i="4" s="1"/>
  <c r="BP39" i="4" s="1"/>
  <c r="BQ39" i="4" s="1"/>
  <c r="BR39" i="4" s="1"/>
  <c r="BS39" i="4" s="1"/>
  <c r="BT39" i="4" s="1"/>
  <c r="BU39" i="4" s="1"/>
  <c r="BV39" i="4" s="1"/>
  <c r="BW39" i="4" s="1"/>
  <c r="BX39" i="4" s="1"/>
  <c r="BY39" i="4" s="1"/>
  <c r="BZ39" i="4" s="1"/>
  <c r="CA39" i="4" s="1"/>
  <c r="CB39" i="4" s="1"/>
  <c r="CC39" i="4" s="1"/>
  <c r="CD39" i="4" s="1"/>
  <c r="CE39" i="4" s="1"/>
  <c r="CF39" i="4" s="1"/>
  <c r="CG39" i="4" s="1"/>
  <c r="CH39" i="4" s="1"/>
  <c r="CI39" i="4" s="1"/>
  <c r="CJ39" i="4" s="1"/>
  <c r="CK39" i="4" s="1"/>
  <c r="CL39" i="4" s="1"/>
  <c r="CM39" i="4" s="1"/>
  <c r="CN39" i="4" s="1"/>
  <c r="CO39" i="4" s="1"/>
  <c r="CP39" i="4" s="1"/>
  <c r="CQ39" i="4" s="1"/>
  <c r="CR39" i="4" s="1"/>
  <c r="CS39" i="4" s="1"/>
  <c r="CT39" i="4" s="1"/>
  <c r="CU39" i="4" s="1"/>
  <c r="CV39" i="4" s="1"/>
  <c r="CW39" i="4" s="1"/>
  <c r="CX39" i="4" s="1"/>
  <c r="CY39" i="4" s="1"/>
  <c r="CZ39" i="4" s="1"/>
  <c r="DA39" i="4" s="1"/>
  <c r="N24" i="1"/>
  <c r="N43" i="1"/>
  <c r="N16" i="1"/>
  <c r="M16" i="1" s="1"/>
  <c r="F45" i="4" l="1"/>
  <c r="F47" i="4" s="1"/>
  <c r="L16" i="1"/>
  <c r="F3" i="1"/>
  <c r="E4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3" i="1"/>
  <c r="F46" i="4" l="1"/>
  <c r="H45" i="4"/>
  <c r="H46" i="4" s="1"/>
  <c r="G45" i="4"/>
  <c r="G47" i="4" s="1"/>
  <c r="I45" i="4"/>
  <c r="K3" i="1"/>
  <c r="N3" i="1" s="1"/>
  <c r="K2" i="1"/>
  <c r="L2" i="1" s="1"/>
  <c r="L3" i="1"/>
  <c r="N2" i="1"/>
  <c r="D3" i="1"/>
  <c r="G3" i="1" s="1"/>
  <c r="F4" i="1"/>
  <c r="G4" i="1" s="1"/>
  <c r="E5" i="1"/>
  <c r="H47" i="4" l="1"/>
  <c r="G46" i="4"/>
  <c r="I46" i="4"/>
  <c r="I47" i="4"/>
  <c r="J45" i="4"/>
  <c r="M3" i="1"/>
  <c r="J14" i="1"/>
  <c r="J13" i="1"/>
  <c r="M23" i="1" s="1"/>
  <c r="F5" i="1"/>
  <c r="G5" i="1" s="1"/>
  <c r="E6" i="1"/>
  <c r="J46" i="4" l="1"/>
  <c r="J47" i="4"/>
  <c r="K45" i="4"/>
  <c r="N22" i="1"/>
  <c r="O23" i="1"/>
  <c r="M25" i="1"/>
  <c r="J18" i="1"/>
  <c r="E7" i="1"/>
  <c r="F6" i="1"/>
  <c r="G6" i="1" s="1"/>
  <c r="K46" i="4" l="1"/>
  <c r="K47" i="4"/>
  <c r="L45" i="4"/>
  <c r="E8" i="1"/>
  <c r="F7" i="1"/>
  <c r="G7" i="1" s="1"/>
  <c r="J19" i="1"/>
  <c r="J43" i="1"/>
  <c r="O25" i="1"/>
  <c r="N26" i="1"/>
  <c r="O27" i="1" s="1"/>
  <c r="O21" i="1"/>
  <c r="L46" i="4" l="1"/>
  <c r="L47" i="4"/>
  <c r="M45" i="4"/>
  <c r="O31" i="1"/>
  <c r="O32" i="1"/>
  <c r="O33" i="1" s="1"/>
  <c r="O34" i="1" s="1"/>
  <c r="J44" i="1"/>
  <c r="M31" i="1"/>
  <c r="N32" i="1"/>
  <c r="N31" i="1"/>
  <c r="M32" i="1"/>
  <c r="E9" i="1"/>
  <c r="F8" i="1"/>
  <c r="G8" i="1" s="1"/>
  <c r="M46" i="4" l="1"/>
  <c r="M47" i="4"/>
  <c r="N45" i="4"/>
  <c r="E10" i="1"/>
  <c r="F9" i="1"/>
  <c r="G9" i="1" s="1"/>
  <c r="M33" i="1"/>
  <c r="M34" i="1" s="1"/>
  <c r="M35" i="1" s="1"/>
  <c r="N33" i="1"/>
  <c r="N34" i="1" s="1"/>
  <c r="N35" i="1" s="1"/>
  <c r="O35" i="1"/>
  <c r="O36" i="1"/>
  <c r="N46" i="4" l="1"/>
  <c r="N47" i="4"/>
  <c r="O45" i="4"/>
  <c r="M36" i="1"/>
  <c r="N36" i="1"/>
  <c r="E11" i="1"/>
  <c r="F10" i="1"/>
  <c r="G10" i="1" s="1"/>
  <c r="O46" i="4" l="1"/>
  <c r="O47" i="4"/>
  <c r="P45" i="4"/>
  <c r="E12" i="1"/>
  <c r="F11" i="1"/>
  <c r="G11" i="1" s="1"/>
  <c r="P46" i="4" l="1"/>
  <c r="P47" i="4"/>
  <c r="Q45" i="4"/>
  <c r="E13" i="1"/>
  <c r="F12" i="1"/>
  <c r="G12" i="1" s="1"/>
  <c r="Q46" i="4" l="1"/>
  <c r="Q47" i="4"/>
  <c r="R45" i="4"/>
  <c r="E14" i="1"/>
  <c r="F13" i="1"/>
  <c r="G13" i="1" s="1"/>
  <c r="R46" i="4" l="1"/>
  <c r="R47" i="4"/>
  <c r="S45" i="4"/>
  <c r="E15" i="1"/>
  <c r="F14" i="1"/>
  <c r="G14" i="1" s="1"/>
  <c r="S46" i="4" l="1"/>
  <c r="S47" i="4"/>
  <c r="T45" i="4"/>
  <c r="E16" i="1"/>
  <c r="F15" i="1"/>
  <c r="G15" i="1" s="1"/>
  <c r="T46" i="4" l="1"/>
  <c r="T47" i="4"/>
  <c r="U45" i="4"/>
  <c r="E17" i="1"/>
  <c r="F16" i="1"/>
  <c r="G16" i="1" s="1"/>
  <c r="U46" i="4" l="1"/>
  <c r="U47" i="4"/>
  <c r="V45" i="4"/>
  <c r="E18" i="1"/>
  <c r="F17" i="1"/>
  <c r="G17" i="1" s="1"/>
  <c r="V46" i="4" l="1"/>
  <c r="V47" i="4"/>
  <c r="W45" i="4"/>
  <c r="E19" i="1"/>
  <c r="F18" i="1"/>
  <c r="G18" i="1" s="1"/>
  <c r="W46" i="4" l="1"/>
  <c r="W47" i="4"/>
  <c r="X45" i="4"/>
  <c r="E20" i="1"/>
  <c r="F19" i="1"/>
  <c r="G19" i="1" s="1"/>
  <c r="X46" i="4" l="1"/>
  <c r="X47" i="4"/>
  <c r="Y45" i="4"/>
  <c r="E21" i="1"/>
  <c r="F20" i="1"/>
  <c r="G20" i="1" s="1"/>
  <c r="Y46" i="4" l="1"/>
  <c r="Y47" i="4"/>
  <c r="Z45" i="4"/>
  <c r="E22" i="1"/>
  <c r="F21" i="1"/>
  <c r="G21" i="1" s="1"/>
  <c r="Z46" i="4" l="1"/>
  <c r="Z47" i="4"/>
  <c r="AA45" i="4"/>
  <c r="E23" i="1"/>
  <c r="F22" i="1"/>
  <c r="G22" i="1" s="1"/>
  <c r="AA46" i="4" l="1"/>
  <c r="AA47" i="4"/>
  <c r="AB45" i="4"/>
  <c r="E24" i="1"/>
  <c r="F23" i="1"/>
  <c r="G23" i="1" s="1"/>
  <c r="AB46" i="4" l="1"/>
  <c r="AB47" i="4"/>
  <c r="AC45" i="4"/>
  <c r="E25" i="1"/>
  <c r="F24" i="1"/>
  <c r="G24" i="1" s="1"/>
  <c r="AC46" i="4" l="1"/>
  <c r="AC47" i="4"/>
  <c r="AD45" i="4"/>
  <c r="E26" i="1"/>
  <c r="F25" i="1"/>
  <c r="G25" i="1" s="1"/>
  <c r="AD46" i="4" l="1"/>
  <c r="AD47" i="4"/>
  <c r="AE45" i="4"/>
  <c r="E27" i="1"/>
  <c r="F26" i="1"/>
  <c r="G26" i="1" s="1"/>
  <c r="AE46" i="4" l="1"/>
  <c r="AE47" i="4"/>
  <c r="AF45" i="4"/>
  <c r="E28" i="1"/>
  <c r="F27" i="1"/>
  <c r="G27" i="1" s="1"/>
  <c r="AF46" i="4" l="1"/>
  <c r="AF47" i="4"/>
  <c r="AG45" i="4"/>
  <c r="E29" i="1"/>
  <c r="F28" i="1"/>
  <c r="G28" i="1" s="1"/>
  <c r="AG46" i="4" l="1"/>
  <c r="AG47" i="4"/>
  <c r="AH45" i="4"/>
  <c r="E30" i="1"/>
  <c r="F29" i="1"/>
  <c r="G29" i="1" s="1"/>
  <c r="AH46" i="4" l="1"/>
  <c r="AH47" i="4"/>
  <c r="AI45" i="4"/>
  <c r="E31" i="1"/>
  <c r="F30" i="1"/>
  <c r="G30" i="1" s="1"/>
  <c r="AI46" i="4" l="1"/>
  <c r="AI47" i="4"/>
  <c r="AJ45" i="4"/>
  <c r="E32" i="1"/>
  <c r="F31" i="1"/>
  <c r="G31" i="1" s="1"/>
  <c r="AJ46" i="4" l="1"/>
  <c r="AJ47" i="4"/>
  <c r="AK45" i="4"/>
  <c r="E33" i="1"/>
  <c r="F32" i="1"/>
  <c r="G32" i="1" s="1"/>
  <c r="AK46" i="4" l="1"/>
  <c r="AK47" i="4"/>
  <c r="AL45" i="4"/>
  <c r="E34" i="1"/>
  <c r="F33" i="1"/>
  <c r="G33" i="1" s="1"/>
  <c r="AL46" i="4" l="1"/>
  <c r="AL47" i="4"/>
  <c r="AM45" i="4"/>
  <c r="E35" i="1"/>
  <c r="F34" i="1"/>
  <c r="G34" i="1" s="1"/>
  <c r="AM46" i="4" l="1"/>
  <c r="AM47" i="4"/>
  <c r="AN45" i="4"/>
  <c r="E36" i="1"/>
  <c r="F35" i="1"/>
  <c r="G35" i="1" s="1"/>
  <c r="AN46" i="4" l="1"/>
  <c r="AN47" i="4"/>
  <c r="AO45" i="4"/>
  <c r="E37" i="1"/>
  <c r="F36" i="1"/>
  <c r="G36" i="1" s="1"/>
  <c r="AO46" i="4" l="1"/>
  <c r="AO47" i="4"/>
  <c r="AP45" i="4"/>
  <c r="E38" i="1"/>
  <c r="F37" i="1"/>
  <c r="G37" i="1" s="1"/>
  <c r="AP46" i="4" l="1"/>
  <c r="AP47" i="4"/>
  <c r="AQ45" i="4"/>
  <c r="E39" i="1"/>
  <c r="F38" i="1"/>
  <c r="G38" i="1" s="1"/>
  <c r="AQ46" i="4" l="1"/>
  <c r="AQ47" i="4"/>
  <c r="AR45" i="4"/>
  <c r="E40" i="1"/>
  <c r="F39" i="1"/>
  <c r="G39" i="1" s="1"/>
  <c r="AR46" i="4" l="1"/>
  <c r="AR47" i="4"/>
  <c r="AS45" i="4"/>
  <c r="E41" i="1"/>
  <c r="F40" i="1"/>
  <c r="G40" i="1" s="1"/>
  <c r="AS46" i="4" l="1"/>
  <c r="AS47" i="4"/>
  <c r="AT45" i="4"/>
  <c r="E42" i="1"/>
  <c r="F41" i="1"/>
  <c r="G41" i="1" s="1"/>
  <c r="AT46" i="4" l="1"/>
  <c r="AT47" i="4"/>
  <c r="AU45" i="4"/>
  <c r="E43" i="1"/>
  <c r="F42" i="1"/>
  <c r="G42" i="1" s="1"/>
  <c r="AU46" i="4" l="1"/>
  <c r="AU47" i="4"/>
  <c r="AV45" i="4"/>
  <c r="E44" i="1"/>
  <c r="F43" i="1"/>
  <c r="G43" i="1" s="1"/>
  <c r="AV46" i="4" l="1"/>
  <c r="AV47" i="4"/>
  <c r="AW45" i="4"/>
  <c r="E45" i="1"/>
  <c r="F44" i="1"/>
  <c r="G44" i="1" s="1"/>
  <c r="AW46" i="4" l="1"/>
  <c r="AW47" i="4"/>
  <c r="AX45" i="4"/>
  <c r="E46" i="1"/>
  <c r="F45" i="1"/>
  <c r="G45" i="1" s="1"/>
  <c r="AX46" i="4" l="1"/>
  <c r="AX47" i="4"/>
  <c r="AY45" i="4"/>
  <c r="E47" i="1"/>
  <c r="F46" i="1"/>
  <c r="G46" i="1" s="1"/>
  <c r="AY46" i="4" l="1"/>
  <c r="AY47" i="4"/>
  <c r="AZ45" i="4"/>
  <c r="E48" i="1"/>
  <c r="F47" i="1"/>
  <c r="G47" i="1" s="1"/>
  <c r="AZ46" i="4" l="1"/>
  <c r="AZ47" i="4"/>
  <c r="BA45" i="4"/>
  <c r="E49" i="1"/>
  <c r="F48" i="1"/>
  <c r="G48" i="1" s="1"/>
  <c r="BA46" i="4" l="1"/>
  <c r="BA47" i="4"/>
  <c r="BB45" i="4"/>
  <c r="E50" i="1"/>
  <c r="F49" i="1"/>
  <c r="G49" i="1" s="1"/>
  <c r="BB46" i="4" l="1"/>
  <c r="BB47" i="4"/>
  <c r="BC45" i="4"/>
  <c r="E51" i="1"/>
  <c r="F50" i="1"/>
  <c r="G50" i="1" s="1"/>
  <c r="BC46" i="4" l="1"/>
  <c r="BC47" i="4"/>
  <c r="BD45" i="4"/>
  <c r="E52" i="1"/>
  <c r="F51" i="1"/>
  <c r="G51" i="1" s="1"/>
  <c r="BD46" i="4" l="1"/>
  <c r="BD47" i="4"/>
  <c r="BE45" i="4"/>
  <c r="E53" i="1"/>
  <c r="F52" i="1"/>
  <c r="G52" i="1" s="1"/>
  <c r="BE46" i="4" l="1"/>
  <c r="BE47" i="4"/>
  <c r="BF45" i="4"/>
  <c r="E54" i="1"/>
  <c r="F53" i="1"/>
  <c r="G53" i="1" s="1"/>
  <c r="BF46" i="4" l="1"/>
  <c r="BF47" i="4"/>
  <c r="BG45" i="4"/>
  <c r="E55" i="1"/>
  <c r="F54" i="1"/>
  <c r="G54" i="1" s="1"/>
  <c r="BG46" i="4" l="1"/>
  <c r="BG47" i="4"/>
  <c r="BH45" i="4"/>
  <c r="E56" i="1"/>
  <c r="F55" i="1"/>
  <c r="G55" i="1" s="1"/>
  <c r="BH46" i="4" l="1"/>
  <c r="BH47" i="4"/>
  <c r="BI45" i="4"/>
  <c r="E57" i="1"/>
  <c r="F56" i="1"/>
  <c r="G56" i="1" s="1"/>
  <c r="BI46" i="4" l="1"/>
  <c r="BI47" i="4"/>
  <c r="BJ45" i="4"/>
  <c r="E58" i="1"/>
  <c r="F57" i="1"/>
  <c r="G57" i="1" s="1"/>
  <c r="BJ46" i="4" l="1"/>
  <c r="BJ47" i="4"/>
  <c r="BK45" i="4"/>
  <c r="E59" i="1"/>
  <c r="F58" i="1"/>
  <c r="G58" i="1" s="1"/>
  <c r="BK46" i="4" l="1"/>
  <c r="BK47" i="4"/>
  <c r="BL45" i="4"/>
  <c r="E60" i="1"/>
  <c r="F59" i="1"/>
  <c r="G59" i="1" s="1"/>
  <c r="BL46" i="4" l="1"/>
  <c r="BL47" i="4"/>
  <c r="BM45" i="4"/>
  <c r="E61" i="1"/>
  <c r="F60" i="1"/>
  <c r="G60" i="1" s="1"/>
  <c r="BM46" i="4" l="1"/>
  <c r="BM47" i="4"/>
  <c r="BN45" i="4"/>
  <c r="E62" i="1"/>
  <c r="F61" i="1"/>
  <c r="G61" i="1" s="1"/>
  <c r="BN46" i="4" l="1"/>
  <c r="BN47" i="4"/>
  <c r="BO45" i="4"/>
  <c r="E63" i="1"/>
  <c r="F62" i="1"/>
  <c r="G62" i="1" s="1"/>
  <c r="BO46" i="4" l="1"/>
  <c r="BO47" i="4"/>
  <c r="BP45" i="4"/>
  <c r="E64" i="1"/>
  <c r="F63" i="1"/>
  <c r="G63" i="1" s="1"/>
  <c r="BP46" i="4" l="1"/>
  <c r="BP47" i="4"/>
  <c r="BQ45" i="4"/>
  <c r="E65" i="1"/>
  <c r="F64" i="1"/>
  <c r="G64" i="1" s="1"/>
  <c r="BQ46" i="4" l="1"/>
  <c r="BQ47" i="4"/>
  <c r="BR45" i="4"/>
  <c r="E66" i="1"/>
  <c r="F65" i="1"/>
  <c r="G65" i="1" s="1"/>
  <c r="BR46" i="4" l="1"/>
  <c r="BR47" i="4"/>
  <c r="BS45" i="4"/>
  <c r="E67" i="1"/>
  <c r="F66" i="1"/>
  <c r="G66" i="1" s="1"/>
  <c r="BS46" i="4" l="1"/>
  <c r="BS47" i="4"/>
  <c r="BT45" i="4"/>
  <c r="E68" i="1"/>
  <c r="F67" i="1"/>
  <c r="G67" i="1" s="1"/>
  <c r="BT46" i="4" l="1"/>
  <c r="BT47" i="4"/>
  <c r="BU45" i="4"/>
  <c r="E69" i="1"/>
  <c r="F68" i="1"/>
  <c r="G68" i="1" s="1"/>
  <c r="BU46" i="4" l="1"/>
  <c r="BU47" i="4"/>
  <c r="BV45" i="4"/>
  <c r="E70" i="1"/>
  <c r="F69" i="1"/>
  <c r="G69" i="1" s="1"/>
  <c r="BV46" i="4" l="1"/>
  <c r="BV47" i="4"/>
  <c r="BW45" i="4"/>
  <c r="E71" i="1"/>
  <c r="F70" i="1"/>
  <c r="G70" i="1" s="1"/>
  <c r="BW46" i="4" l="1"/>
  <c r="BW47" i="4"/>
  <c r="BX45" i="4"/>
  <c r="E72" i="1"/>
  <c r="F71" i="1"/>
  <c r="G71" i="1" s="1"/>
  <c r="BX46" i="4" l="1"/>
  <c r="BX47" i="4"/>
  <c r="BY45" i="4"/>
  <c r="E73" i="1"/>
  <c r="F72" i="1"/>
  <c r="G72" i="1" s="1"/>
  <c r="BY46" i="4" l="1"/>
  <c r="BY47" i="4"/>
  <c r="BZ45" i="4"/>
  <c r="E74" i="1"/>
  <c r="F73" i="1"/>
  <c r="G73" i="1" s="1"/>
  <c r="BZ46" i="4" l="1"/>
  <c r="BZ47" i="4"/>
  <c r="CA45" i="4"/>
  <c r="E75" i="1"/>
  <c r="F74" i="1"/>
  <c r="G74" i="1" s="1"/>
  <c r="CA46" i="4" l="1"/>
  <c r="CA47" i="4"/>
  <c r="CB45" i="4"/>
  <c r="E76" i="1"/>
  <c r="F75" i="1"/>
  <c r="G75" i="1" s="1"/>
  <c r="CB46" i="4" l="1"/>
  <c r="CB47" i="4"/>
  <c r="CC45" i="4"/>
  <c r="E77" i="1"/>
  <c r="F76" i="1"/>
  <c r="G76" i="1" s="1"/>
  <c r="CC46" i="4" l="1"/>
  <c r="CC47" i="4"/>
  <c r="CD45" i="4"/>
  <c r="E78" i="1"/>
  <c r="F77" i="1"/>
  <c r="G77" i="1" s="1"/>
  <c r="CD46" i="4" l="1"/>
  <c r="CD47" i="4"/>
  <c r="CE45" i="4"/>
  <c r="E79" i="1"/>
  <c r="F78" i="1"/>
  <c r="G78" i="1" s="1"/>
  <c r="CE46" i="4" l="1"/>
  <c r="CE47" i="4"/>
  <c r="CF45" i="4"/>
  <c r="E80" i="1"/>
  <c r="F79" i="1"/>
  <c r="G79" i="1" s="1"/>
  <c r="CF46" i="4" l="1"/>
  <c r="CF47" i="4"/>
  <c r="CG45" i="4"/>
  <c r="E81" i="1"/>
  <c r="F80" i="1"/>
  <c r="G80" i="1" s="1"/>
  <c r="CG46" i="4" l="1"/>
  <c r="CG47" i="4"/>
  <c r="CH45" i="4"/>
  <c r="E82" i="1"/>
  <c r="F81" i="1"/>
  <c r="G81" i="1" s="1"/>
  <c r="CH46" i="4" l="1"/>
  <c r="CH47" i="4"/>
  <c r="CI45" i="4"/>
  <c r="E83" i="1"/>
  <c r="F82" i="1"/>
  <c r="G82" i="1" s="1"/>
  <c r="CI46" i="4" l="1"/>
  <c r="CI47" i="4"/>
  <c r="CJ45" i="4"/>
  <c r="E84" i="1"/>
  <c r="F83" i="1"/>
  <c r="G83" i="1" s="1"/>
  <c r="CJ46" i="4" l="1"/>
  <c r="CJ47" i="4"/>
  <c r="CK45" i="4"/>
  <c r="E85" i="1"/>
  <c r="F84" i="1"/>
  <c r="G84" i="1" s="1"/>
  <c r="CK46" i="4" l="1"/>
  <c r="CK47" i="4"/>
  <c r="CL45" i="4"/>
  <c r="E86" i="1"/>
  <c r="F85" i="1"/>
  <c r="G85" i="1" s="1"/>
  <c r="CL46" i="4" l="1"/>
  <c r="CL47" i="4"/>
  <c r="CM45" i="4"/>
  <c r="E87" i="1"/>
  <c r="F86" i="1"/>
  <c r="G86" i="1" s="1"/>
  <c r="CM46" i="4" l="1"/>
  <c r="CM47" i="4"/>
  <c r="CN45" i="4"/>
  <c r="E88" i="1"/>
  <c r="F87" i="1"/>
  <c r="G87" i="1" s="1"/>
  <c r="CN46" i="4" l="1"/>
  <c r="CN47" i="4"/>
  <c r="CO45" i="4"/>
  <c r="E89" i="1"/>
  <c r="F88" i="1"/>
  <c r="G88" i="1" s="1"/>
  <c r="CO46" i="4" l="1"/>
  <c r="CO47" i="4"/>
  <c r="CP45" i="4"/>
  <c r="E90" i="1"/>
  <c r="F89" i="1"/>
  <c r="G89" i="1" s="1"/>
  <c r="CP46" i="4" l="1"/>
  <c r="CP47" i="4"/>
  <c r="CQ45" i="4"/>
  <c r="E91" i="1"/>
  <c r="F90" i="1"/>
  <c r="G90" i="1" s="1"/>
  <c r="CQ46" i="4" l="1"/>
  <c r="CQ47" i="4"/>
  <c r="CR45" i="4"/>
  <c r="E92" i="1"/>
  <c r="F91" i="1"/>
  <c r="G91" i="1" s="1"/>
  <c r="CR46" i="4" l="1"/>
  <c r="CR47" i="4"/>
  <c r="CS45" i="4"/>
  <c r="E93" i="1"/>
  <c r="F92" i="1"/>
  <c r="G92" i="1" s="1"/>
  <c r="CS46" i="4" l="1"/>
  <c r="CS47" i="4"/>
  <c r="CT45" i="4"/>
  <c r="E94" i="1"/>
  <c r="F93" i="1"/>
  <c r="G93" i="1" s="1"/>
  <c r="CT46" i="4" l="1"/>
  <c r="CT47" i="4"/>
  <c r="CU45" i="4"/>
  <c r="E95" i="1"/>
  <c r="F94" i="1"/>
  <c r="G94" i="1" s="1"/>
  <c r="CU46" i="4" l="1"/>
  <c r="CU47" i="4"/>
  <c r="CV45" i="4"/>
  <c r="E96" i="1"/>
  <c r="F95" i="1"/>
  <c r="G95" i="1" s="1"/>
  <c r="CV46" i="4" l="1"/>
  <c r="CV47" i="4"/>
  <c r="CW45" i="4"/>
  <c r="E97" i="1"/>
  <c r="F96" i="1"/>
  <c r="G96" i="1" s="1"/>
  <c r="CW46" i="4" l="1"/>
  <c r="CW47" i="4"/>
  <c r="CX45" i="4"/>
  <c r="E98" i="1"/>
  <c r="F97" i="1"/>
  <c r="G97" i="1" s="1"/>
  <c r="CX46" i="4" l="1"/>
  <c r="CX47" i="4"/>
  <c r="CY45" i="4"/>
  <c r="E99" i="1"/>
  <c r="F98" i="1"/>
  <c r="G98" i="1" s="1"/>
  <c r="CY46" i="4" l="1"/>
  <c r="CY47" i="4"/>
  <c r="CZ45" i="4"/>
  <c r="E100" i="1"/>
  <c r="F99" i="1"/>
  <c r="G99" i="1" s="1"/>
  <c r="CZ46" i="4" l="1"/>
  <c r="CZ47" i="4"/>
  <c r="DA45" i="4"/>
  <c r="E101" i="1"/>
  <c r="F100" i="1"/>
  <c r="G100" i="1" s="1"/>
  <c r="DA46" i="4" l="1"/>
  <c r="DA47" i="4"/>
  <c r="E102" i="1"/>
  <c r="F101" i="1"/>
  <c r="G101" i="1" s="1"/>
  <c r="E103" i="1" l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K8" i="1" s="1"/>
  <c r="F253" i="1"/>
  <c r="G253" i="1" s="1"/>
  <c r="M8" i="1" l="1"/>
  <c r="L8" i="1"/>
  <c r="N8" i="1"/>
  <c r="K13" i="1" l="1"/>
  <c r="M42" i="1" s="1"/>
  <c r="K14" i="1"/>
  <c r="M44" i="1" s="1"/>
  <c r="N45" i="1" l="1"/>
  <c r="O46" i="1" s="1"/>
  <c r="O44" i="1"/>
  <c r="N41" i="1"/>
  <c r="O42" i="1"/>
  <c r="M50" i="1"/>
  <c r="M51" i="1"/>
  <c r="M52" i="1" l="1"/>
  <c r="M53" i="1" s="1"/>
  <c r="M54" i="1" s="1"/>
  <c r="O40" i="1"/>
  <c r="N50" i="1"/>
  <c r="N51" i="1"/>
  <c r="M55" i="1"/>
  <c r="N52" i="1" l="1"/>
  <c r="N53" i="1" s="1"/>
  <c r="N54" i="1" s="1"/>
  <c r="O50" i="1"/>
  <c r="O51" i="1"/>
  <c r="O52" i="1" s="1"/>
  <c r="O53" i="1" s="1"/>
  <c r="O55" i="1" s="1"/>
  <c r="N55" i="1" l="1"/>
  <c r="O54" i="1"/>
</calcChain>
</file>

<file path=xl/sharedStrings.xml><?xml version="1.0" encoding="utf-8"?>
<sst xmlns="http://schemas.openxmlformats.org/spreadsheetml/2006/main" count="58" uniqueCount="37">
  <si>
    <t>Date</t>
  </si>
  <si>
    <t>Precio</t>
  </si>
  <si>
    <t>Rendimientos</t>
  </si>
  <si>
    <t>Volatilidad</t>
  </si>
  <si>
    <t>Promedio</t>
  </si>
  <si>
    <t>Diarios</t>
  </si>
  <si>
    <t>Semanales</t>
  </si>
  <si>
    <t>Mensuales</t>
  </si>
  <si>
    <t>Anuales</t>
  </si>
  <si>
    <t>Histórica</t>
  </si>
  <si>
    <t>Rendimientos 2</t>
  </si>
  <si>
    <t>EWMA</t>
  </si>
  <si>
    <t>Lambda</t>
  </si>
  <si>
    <t>n</t>
  </si>
  <si>
    <t>1X3</t>
  </si>
  <si>
    <t>Suma</t>
  </si>
  <si>
    <t>U</t>
  </si>
  <si>
    <t>D</t>
  </si>
  <si>
    <t>Historica</t>
  </si>
  <si>
    <t>r</t>
  </si>
  <si>
    <t>P</t>
  </si>
  <si>
    <t>Q</t>
  </si>
  <si>
    <t>Histórico</t>
  </si>
  <si>
    <t>Valor Esperado</t>
  </si>
  <si>
    <t>Varianza</t>
  </si>
  <si>
    <t>Valor Esperado^2</t>
  </si>
  <si>
    <t>Desv Estandar</t>
  </si>
  <si>
    <t>Optimo</t>
  </si>
  <si>
    <t>Malo</t>
  </si>
  <si>
    <t>dt</t>
  </si>
  <si>
    <t>Trayectoria</t>
  </si>
  <si>
    <t>B(t)</t>
  </si>
  <si>
    <t>dB(t)</t>
  </si>
  <si>
    <t>Movimiento Geométrico Browniano</t>
  </si>
  <si>
    <t>Optimista</t>
  </si>
  <si>
    <t>Pesimista</t>
  </si>
  <si>
    <t>√dt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</si>
</sst>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#,##0.0000"/>
    <numFmt numFmtId="165" formatCode="#,##0.00000"/>
    <numFmt numFmtId="166" formatCode="0.000%"/>
    <numFmt numFmtId="167" formatCode="#,##0.00000000"/>
    <numFmt numFmtId="168" formatCode="0.0%"/>
    <numFmt numFmtId="169" formatCode="0.0000%"/>
    <numFmt numFmtId="170" formatCode="0.00000%"/>
    <numFmt numFmtId="171" formatCode="0.000000"/>
    <numFmt numFmtId="178" formatCode="_-* #,##0\ _C_O_P_-;\-* #,##0\ _C_O_P_-;_-* &quot;-&quot;?\ _C_O_P_-;_-@_-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mbria Math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166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1" fontId="0" fillId="0" borderId="0" xfId="43" applyFont="1"/>
    <xf numFmtId="0" fontId="0" fillId="0" borderId="0" xfId="0" applyAlignment="1">
      <alignment horizontal="center"/>
    </xf>
    <xf numFmtId="0" fontId="18" fillId="0" borderId="0" xfId="0" applyFont="1"/>
    <xf numFmtId="171" fontId="0" fillId="0" borderId="0" xfId="0" applyNumberFormat="1"/>
    <xf numFmtId="10" fontId="0" fillId="0" borderId="0" xfId="0" applyNumberFormat="1"/>
    <xf numFmtId="178" fontId="0" fillId="0" borderId="0" xfId="0" applyNumberFormat="1"/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43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FB!$C$3:$C$254</c:f>
              <c:numCache>
                <c:formatCode>#,##0.00000</c:formatCode>
                <c:ptCount val="252"/>
                <c:pt idx="0">
                  <c:v>1.6478903025885748E-2</c:v>
                </c:pt>
                <c:pt idx="1">
                  <c:v>-4.7488224298227966E-2</c:v>
                </c:pt>
                <c:pt idx="2">
                  <c:v>1.5898700746062294E-2</c:v>
                </c:pt>
                <c:pt idx="3">
                  <c:v>6.0607956484686806E-3</c:v>
                </c:pt>
                <c:pt idx="4">
                  <c:v>1.335624815083066E-2</c:v>
                </c:pt>
                <c:pt idx="5">
                  <c:v>-1.2757619516064085E-2</c:v>
                </c:pt>
                <c:pt idx="6">
                  <c:v>-1.4154782377085191E-3</c:v>
                </c:pt>
                <c:pt idx="7">
                  <c:v>-8.2607215918102921E-3</c:v>
                </c:pt>
                <c:pt idx="8">
                  <c:v>-2.3848336012002983E-2</c:v>
                </c:pt>
                <c:pt idx="9">
                  <c:v>1.4576790413999735E-2</c:v>
                </c:pt>
                <c:pt idx="10">
                  <c:v>5.1982752106144543E-3</c:v>
                </c:pt>
                <c:pt idx="11">
                  <c:v>2.5339737160187535E-3</c:v>
                </c:pt>
                <c:pt idx="12">
                  <c:v>2.0745099053877926E-2</c:v>
                </c:pt>
                <c:pt idx="13">
                  <c:v>5.3868656971910265E-4</c:v>
                </c:pt>
                <c:pt idx="14">
                  <c:v>-1.7823647554430756E-2</c:v>
                </c:pt>
                <c:pt idx="15">
                  <c:v>2.5709748411024306E-2</c:v>
                </c:pt>
                <c:pt idx="16">
                  <c:v>1.9892704797459537E-2</c:v>
                </c:pt>
                <c:pt idx="17">
                  <c:v>-1.8024161978685345E-2</c:v>
                </c:pt>
                <c:pt idx="18">
                  <c:v>6.7508030465756562E-3</c:v>
                </c:pt>
                <c:pt idx="19">
                  <c:v>-1.3816116328587515E-2</c:v>
                </c:pt>
                <c:pt idx="20">
                  <c:v>1.2384757568634979E-2</c:v>
                </c:pt>
                <c:pt idx="21">
                  <c:v>-5.4261436662843363E-3</c:v>
                </c:pt>
                <c:pt idx="22">
                  <c:v>-1.494683445717684E-3</c:v>
                </c:pt>
                <c:pt idx="23">
                  <c:v>-5.1953786671929264E-3</c:v>
                </c:pt>
                <c:pt idx="24">
                  <c:v>9.938639035210764E-3</c:v>
                </c:pt>
                <c:pt idx="25">
                  <c:v>3.1894636302747203E-4</c:v>
                </c:pt>
                <c:pt idx="26">
                  <c:v>1.0574276442987227E-2</c:v>
                </c:pt>
                <c:pt idx="27">
                  <c:v>-1.1050913031412095E-3</c:v>
                </c:pt>
                <c:pt idx="28">
                  <c:v>-1.6509922454536793E-2</c:v>
                </c:pt>
                <c:pt idx="29">
                  <c:v>-3.010283215055588E-2</c:v>
                </c:pt>
                <c:pt idx="30">
                  <c:v>8.3498836680601096E-3</c:v>
                </c:pt>
                <c:pt idx="31">
                  <c:v>-1.4824894530299365E-2</c:v>
                </c:pt>
                <c:pt idx="32">
                  <c:v>-1.6853202233177059E-2</c:v>
                </c:pt>
                <c:pt idx="33">
                  <c:v>5.518320090190521E-3</c:v>
                </c:pt>
                <c:pt idx="34">
                  <c:v>-1.2829043679361104E-2</c:v>
                </c:pt>
                <c:pt idx="35">
                  <c:v>-6.9061773090185298E-3</c:v>
                </c:pt>
                <c:pt idx="36">
                  <c:v>2.700881079388185E-2</c:v>
                </c:pt>
                <c:pt idx="37">
                  <c:v>5.9472259000493939E-3</c:v>
                </c:pt>
                <c:pt idx="38">
                  <c:v>-4.2762624317090377E-3</c:v>
                </c:pt>
                <c:pt idx="39">
                  <c:v>-1.0799383348634247E-2</c:v>
                </c:pt>
                <c:pt idx="40">
                  <c:v>1.1745134819416487E-2</c:v>
                </c:pt>
                <c:pt idx="41">
                  <c:v>1.0002946121346484E-3</c:v>
                </c:pt>
                <c:pt idx="42">
                  <c:v>2.2844346274462898E-2</c:v>
                </c:pt>
                <c:pt idx="43">
                  <c:v>-4.9528117002568704E-3</c:v>
                </c:pt>
                <c:pt idx="44">
                  <c:v>3.0149797060534236E-2</c:v>
                </c:pt>
                <c:pt idx="45">
                  <c:v>3.4880280396606053E-3</c:v>
                </c:pt>
                <c:pt idx="46">
                  <c:v>4.4217369279061104E-3</c:v>
                </c:pt>
                <c:pt idx="47">
                  <c:v>-2.4134665689847599E-2</c:v>
                </c:pt>
                <c:pt idx="48">
                  <c:v>2.082016043292699E-2</c:v>
                </c:pt>
                <c:pt idx="49">
                  <c:v>-3.988703524057198E-2</c:v>
                </c:pt>
                <c:pt idx="50">
                  <c:v>2.0679713866938641E-2</c:v>
                </c:pt>
                <c:pt idx="51">
                  <c:v>1.2348590977674849E-3</c:v>
                </c:pt>
                <c:pt idx="52">
                  <c:v>8.0690526987462919E-3</c:v>
                </c:pt>
                <c:pt idx="53">
                  <c:v>8.0044691898229145E-3</c:v>
                </c:pt>
                <c:pt idx="54">
                  <c:v>-4.7527661585475105E-4</c:v>
                </c:pt>
                <c:pt idx="55">
                  <c:v>-5.6150057771333908E-3</c:v>
                </c:pt>
                <c:pt idx="56">
                  <c:v>1.7899893839490359E-2</c:v>
                </c:pt>
                <c:pt idx="57">
                  <c:v>1.0226688948653233E-2</c:v>
                </c:pt>
                <c:pt idx="58">
                  <c:v>5.6651849066497511E-3</c:v>
                </c:pt>
                <c:pt idx="59">
                  <c:v>-2.0563136578251448E-3</c:v>
                </c:pt>
                <c:pt idx="60">
                  <c:v>-1.435743390860612E-2</c:v>
                </c:pt>
                <c:pt idx="61">
                  <c:v>-5.9167384539182254E-3</c:v>
                </c:pt>
                <c:pt idx="62">
                  <c:v>2.2032113334928541E-3</c:v>
                </c:pt>
                <c:pt idx="63">
                  <c:v>-6.4660233678438756E-3</c:v>
                </c:pt>
                <c:pt idx="64">
                  <c:v>2.5308578338876443E-2</c:v>
                </c:pt>
                <c:pt idx="65">
                  <c:v>-6.603743702006862E-3</c:v>
                </c:pt>
                <c:pt idx="66">
                  <c:v>-2.0711290861546904E-4</c:v>
                </c:pt>
                <c:pt idx="67">
                  <c:v>1.0045220334174916E-2</c:v>
                </c:pt>
                <c:pt idx="68">
                  <c:v>1.1719818221719164E-2</c:v>
                </c:pt>
                <c:pt idx="69">
                  <c:v>9.6795119283652562E-3</c:v>
                </c:pt>
                <c:pt idx="70">
                  <c:v>-9.1224178770170153E-3</c:v>
                </c:pt>
                <c:pt idx="71">
                  <c:v>2.1242068110124417E-3</c:v>
                </c:pt>
                <c:pt idx="72">
                  <c:v>4.4865305251193784E-3</c:v>
                </c:pt>
                <c:pt idx="73">
                  <c:v>4.8668518833443726E-3</c:v>
                </c:pt>
                <c:pt idx="74">
                  <c:v>-4.1127152580284791E-3</c:v>
                </c:pt>
                <c:pt idx="75">
                  <c:v>1.5113632784165009E-2</c:v>
                </c:pt>
                <c:pt idx="76">
                  <c:v>-1.7837731461082219E-3</c:v>
                </c:pt>
                <c:pt idx="77">
                  <c:v>-9.6676988558609799E-3</c:v>
                </c:pt>
                <c:pt idx="78">
                  <c:v>-4.4162974075115371E-3</c:v>
                </c:pt>
                <c:pt idx="79">
                  <c:v>-5.5341734678425252E-4</c:v>
                </c:pt>
                <c:pt idx="80">
                  <c:v>3.2657299702000186E-3</c:v>
                </c:pt>
                <c:pt idx="81">
                  <c:v>8.4414076498043854E-3</c:v>
                </c:pt>
                <c:pt idx="82">
                  <c:v>1.4413531694410929E-3</c:v>
                </c:pt>
                <c:pt idx="83">
                  <c:v>-2.3370936796498487E-3</c:v>
                </c:pt>
                <c:pt idx="84">
                  <c:v>6.896065998631953E-3</c:v>
                </c:pt>
                <c:pt idx="85">
                  <c:v>-2.7620086455854863E-2</c:v>
                </c:pt>
                <c:pt idx="86">
                  <c:v>-1.35088734627945E-2</c:v>
                </c:pt>
                <c:pt idx="87">
                  <c:v>1.9437884704366488E-2</c:v>
                </c:pt>
                <c:pt idx="88">
                  <c:v>2.371886775019337E-3</c:v>
                </c:pt>
                <c:pt idx="89">
                  <c:v>2.0505101232489952E-2</c:v>
                </c:pt>
                <c:pt idx="90">
                  <c:v>1.7427492264417199E-2</c:v>
                </c:pt>
                <c:pt idx="91">
                  <c:v>1.1640558081241906E-3</c:v>
                </c:pt>
                <c:pt idx="92">
                  <c:v>-5.8189490181392823E-4</c:v>
                </c:pt>
                <c:pt idx="93">
                  <c:v>-5.1543903609915691E-3</c:v>
                </c:pt>
                <c:pt idx="94">
                  <c:v>1.2932771267600488E-2</c:v>
                </c:pt>
                <c:pt idx="95">
                  <c:v>1.4908416079502361E-3</c:v>
                </c:pt>
                <c:pt idx="96">
                  <c:v>-1.7890961851480678E-2</c:v>
                </c:pt>
                <c:pt idx="97">
                  <c:v>4.1009479521376575E-3</c:v>
                </c:pt>
                <c:pt idx="98">
                  <c:v>2.1830609434021528E-2</c:v>
                </c:pt>
                <c:pt idx="99">
                  <c:v>-5.3053106057773117E-3</c:v>
                </c:pt>
                <c:pt idx="100">
                  <c:v>1.8658446969078493E-2</c:v>
                </c:pt>
                <c:pt idx="101">
                  <c:v>2.161312666163968E-3</c:v>
                </c:pt>
                <c:pt idx="102">
                  <c:v>1.0086958622630031E-2</c:v>
                </c:pt>
                <c:pt idx="103">
                  <c:v>1.4209511879799644E-2</c:v>
                </c:pt>
                <c:pt idx="104">
                  <c:v>-1.1000321920061101E-3</c:v>
                </c:pt>
                <c:pt idx="105">
                  <c:v>1.7501667186763239E-2</c:v>
                </c:pt>
                <c:pt idx="106">
                  <c:v>-1.2926256527529639E-2</c:v>
                </c:pt>
                <c:pt idx="107">
                  <c:v>9.4955214177470781E-3</c:v>
                </c:pt>
                <c:pt idx="108">
                  <c:v>2.7996496332134912E-3</c:v>
                </c:pt>
                <c:pt idx="109">
                  <c:v>1.6669824206661157E-3</c:v>
                </c:pt>
                <c:pt idx="110">
                  <c:v>-3.1561277762116903E-3</c:v>
                </c:pt>
                <c:pt idx="111">
                  <c:v>-5.4203180277675089E-4</c:v>
                </c:pt>
                <c:pt idx="112">
                  <c:v>-7.073630623394926E-3</c:v>
                </c:pt>
                <c:pt idx="113">
                  <c:v>-8.3162143093473868E-3</c:v>
                </c:pt>
                <c:pt idx="114">
                  <c:v>-1.4186633905825209E-2</c:v>
                </c:pt>
                <c:pt idx="115">
                  <c:v>1.3498092801711124E-2</c:v>
                </c:pt>
                <c:pt idx="116">
                  <c:v>2.4671348537077167E-2</c:v>
                </c:pt>
                <c:pt idx="117">
                  <c:v>-6.3335689730110445E-2</c:v>
                </c:pt>
                <c:pt idx="118">
                  <c:v>-3.7044849055341042E-2</c:v>
                </c:pt>
                <c:pt idx="119">
                  <c:v>1.1228869356653022E-2</c:v>
                </c:pt>
                <c:pt idx="120">
                  <c:v>2.7246745868386792E-2</c:v>
                </c:pt>
                <c:pt idx="121">
                  <c:v>1.3335192622405123E-3</c:v>
                </c:pt>
                <c:pt idx="122">
                  <c:v>3.5158007884474062E-3</c:v>
                </c:pt>
                <c:pt idx="123">
                  <c:v>6.9946689641856054E-3</c:v>
                </c:pt>
                <c:pt idx="124">
                  <c:v>3.4321291830219291E-3</c:v>
                </c:pt>
                <c:pt idx="125">
                  <c:v>-2.7937550470657727E-2</c:v>
                </c:pt>
                <c:pt idx="126">
                  <c:v>1.7083765292051446E-2</c:v>
                </c:pt>
                <c:pt idx="127">
                  <c:v>1.1229200483640176E-2</c:v>
                </c:pt>
                <c:pt idx="128">
                  <c:v>4.8675281888800638E-3</c:v>
                </c:pt>
                <c:pt idx="129">
                  <c:v>1.6760473983026478E-2</c:v>
                </c:pt>
                <c:pt idx="130">
                  <c:v>-1.4243288231328755E-3</c:v>
                </c:pt>
                <c:pt idx="131">
                  <c:v>-1.3470256920698516E-2</c:v>
                </c:pt>
                <c:pt idx="132">
                  <c:v>-2.0718365396469773E-2</c:v>
                </c:pt>
                <c:pt idx="133">
                  <c:v>-4.6053366092432074E-2</c:v>
                </c:pt>
                <c:pt idx="134">
                  <c:v>-1.9875352738175658E-2</c:v>
                </c:pt>
                <c:pt idx="135">
                  <c:v>2.1828726534974256E-3</c:v>
                </c:pt>
                <c:pt idx="136">
                  <c:v>-3.8511010679813905E-2</c:v>
                </c:pt>
                <c:pt idx="137">
                  <c:v>1.4232886346907945E-2</c:v>
                </c:pt>
                <c:pt idx="138">
                  <c:v>2.0416748729622316E-2</c:v>
                </c:pt>
                <c:pt idx="139">
                  <c:v>-5.5201955812742474E-2</c:v>
                </c:pt>
                <c:pt idx="140">
                  <c:v>3.1089468512341956E-2</c:v>
                </c:pt>
                <c:pt idx="141">
                  <c:v>-3.4970252803030295E-2</c:v>
                </c:pt>
                <c:pt idx="142">
                  <c:v>-2.2280188084052206E-2</c:v>
                </c:pt>
                <c:pt idx="143">
                  <c:v>-6.6141196344281658E-2</c:v>
                </c:pt>
                <c:pt idx="144">
                  <c:v>4.9997481142792781E-2</c:v>
                </c:pt>
                <c:pt idx="145">
                  <c:v>-4.5641172439717846E-2</c:v>
                </c:pt>
                <c:pt idx="146">
                  <c:v>-9.7209326323671269E-2</c:v>
                </c:pt>
                <c:pt idx="147">
                  <c:v>9.7444225887362734E-2</c:v>
                </c:pt>
                <c:pt idx="148">
                  <c:v>-0.15376905681802916</c:v>
                </c:pt>
                <c:pt idx="149">
                  <c:v>2.3086040893323782E-2</c:v>
                </c:pt>
                <c:pt idx="150">
                  <c:v>-1.6600630623688318E-2</c:v>
                </c:pt>
                <c:pt idx="151">
                  <c:v>4.1126777940233235E-2</c:v>
                </c:pt>
                <c:pt idx="152">
                  <c:v>-2.2453621044236899E-2</c:v>
                </c:pt>
                <c:pt idx="153">
                  <c:v>-1.0945883647954851E-2</c:v>
                </c:pt>
                <c:pt idx="154">
                  <c:v>8.3392347030861222E-2</c:v>
                </c:pt>
                <c:pt idx="155">
                  <c:v>-3.0078808163392163E-2</c:v>
                </c:pt>
                <c:pt idx="156">
                  <c:v>4.4632592786944945E-2</c:v>
                </c:pt>
                <c:pt idx="157">
                  <c:v>-4.0926607714679382E-2</c:v>
                </c:pt>
                <c:pt idx="158">
                  <c:v>5.6779234361595425E-2</c:v>
                </c:pt>
                <c:pt idx="159">
                  <c:v>5.1089878220085122E-3</c:v>
                </c:pt>
                <c:pt idx="160">
                  <c:v>-4.4124785300565003E-2</c:v>
                </c:pt>
                <c:pt idx="161">
                  <c:v>-8.8738677561805267E-3</c:v>
                </c:pt>
                <c:pt idx="162">
                  <c:v>-2.5676149223875924E-2</c:v>
                </c:pt>
                <c:pt idx="163">
                  <c:v>7.1152576485032287E-2</c:v>
                </c:pt>
                <c:pt idx="164">
                  <c:v>1.9619021220669466E-2</c:v>
                </c:pt>
                <c:pt idx="165">
                  <c:v>3.1770892176010132E-2</c:v>
                </c:pt>
                <c:pt idx="166">
                  <c:v>5.2079151525589278E-3</c:v>
                </c:pt>
                <c:pt idx="167">
                  <c:v>-2.2858973649705415E-3</c:v>
                </c:pt>
                <c:pt idx="168">
                  <c:v>1.9152926171707402E-2</c:v>
                </c:pt>
                <c:pt idx="169">
                  <c:v>-6.7579071368753119E-3</c:v>
                </c:pt>
                <c:pt idx="170">
                  <c:v>-4.0767906413907524E-3</c:v>
                </c:pt>
                <c:pt idx="171">
                  <c:v>1.6822276121122831E-2</c:v>
                </c:pt>
                <c:pt idx="172">
                  <c:v>-5.5947330225174317E-3</c:v>
                </c:pt>
                <c:pt idx="173">
                  <c:v>-4.2637685872111253E-2</c:v>
                </c:pt>
                <c:pt idx="174">
                  <c:v>6.5050661990744274E-2</c:v>
                </c:pt>
                <c:pt idx="175">
                  <c:v>1.5514347099516761E-2</c:v>
                </c:pt>
                <c:pt idx="176">
                  <c:v>2.633415418214918E-2</c:v>
                </c:pt>
                <c:pt idx="177">
                  <c:v>-1.3613616780816944E-2</c:v>
                </c:pt>
                <c:pt idx="178">
                  <c:v>-2.4784594953952806E-2</c:v>
                </c:pt>
                <c:pt idx="179">
                  <c:v>5.9842821068207284E-2</c:v>
                </c:pt>
                <c:pt idx="180">
                  <c:v>5.2757306122523814E-2</c:v>
                </c:pt>
                <c:pt idx="181">
                  <c:v>-1.1990919306692223E-2</c:v>
                </c:pt>
                <c:pt idx="182">
                  <c:v>1.4673985517667267E-2</c:v>
                </c:pt>
                <c:pt idx="183">
                  <c:v>8.7794902987073774E-3</c:v>
                </c:pt>
                <c:pt idx="184">
                  <c:v>6.7382166342725381E-3</c:v>
                </c:pt>
                <c:pt idx="185">
                  <c:v>1.3294427936298307E-2</c:v>
                </c:pt>
                <c:pt idx="186">
                  <c:v>5.1463062870215738E-3</c:v>
                </c:pt>
                <c:pt idx="187">
                  <c:v>3.9009614103704842E-3</c:v>
                </c:pt>
                <c:pt idx="188">
                  <c:v>-1.4553210016105192E-2</c:v>
                </c:pt>
                <c:pt idx="189">
                  <c:v>-2.4085942076427055E-2</c:v>
                </c:pt>
                <c:pt idx="190">
                  <c:v>8.3027933615157489E-3</c:v>
                </c:pt>
                <c:pt idx="191">
                  <c:v>1.9488787330436377E-2</c:v>
                </c:pt>
                <c:pt idx="192">
                  <c:v>1.0894521233444626E-2</c:v>
                </c:pt>
                <c:pt idx="193">
                  <c:v>1.7160431986879703E-2</c:v>
                </c:pt>
                <c:pt idx="194">
                  <c:v>5.860464173699053E-2</c:v>
                </c:pt>
                <c:pt idx="195">
                  <c:v>6.1557243106856356E-3</c:v>
                </c:pt>
                <c:pt idx="196">
                  <c:v>1.5097884801162016E-2</c:v>
                </c:pt>
                <c:pt idx="197">
                  <c:v>-1.1603422749577166E-2</c:v>
                </c:pt>
                <c:pt idx="198">
                  <c:v>-1.3265890242558771E-2</c:v>
                </c:pt>
                <c:pt idx="199">
                  <c:v>-1.6190375437314983E-2</c:v>
                </c:pt>
                <c:pt idx="200">
                  <c:v>-1.6424862089432267E-3</c:v>
                </c:pt>
                <c:pt idx="201">
                  <c:v>2.9849078160110561E-2</c:v>
                </c:pt>
                <c:pt idx="202">
                  <c:v>3.4866358687674869E-3</c:v>
                </c:pt>
                <c:pt idx="203">
                  <c:v>-1.1061281861448755E-2</c:v>
                </c:pt>
                <c:pt idx="204">
                  <c:v>-1.6957405022615512E-2</c:v>
                </c:pt>
                <c:pt idx="205">
                  <c:v>1.9604229249871947E-2</c:v>
                </c:pt>
                <c:pt idx="206">
                  <c:v>2.7262279806854767E-3</c:v>
                </c:pt>
                <c:pt idx="207">
                  <c:v>3.0934047465232296E-2</c:v>
                </c:pt>
                <c:pt idx="208">
                  <c:v>-8.1616019915146908E-3</c:v>
                </c:pt>
                <c:pt idx="209">
                  <c:v>-5.3356410941869825E-2</c:v>
                </c:pt>
                <c:pt idx="210">
                  <c:v>1.8322443856827176E-2</c:v>
                </c:pt>
                <c:pt idx="211">
                  <c:v>1.7003957808287208E-2</c:v>
                </c:pt>
                <c:pt idx="212">
                  <c:v>1.3457402880838893E-2</c:v>
                </c:pt>
                <c:pt idx="213">
                  <c:v>-5.093382757197268E-4</c:v>
                </c:pt>
                <c:pt idx="214">
                  <c:v>1.7392542578975705E-3</c:v>
                </c:pt>
                <c:pt idx="215">
                  <c:v>1.2006931389831237E-2</c:v>
                </c:pt>
                <c:pt idx="216">
                  <c:v>1.7991595213121487E-3</c:v>
                </c:pt>
                <c:pt idx="217">
                  <c:v>1.2545356088199452E-2</c:v>
                </c:pt>
                <c:pt idx="218">
                  <c:v>-3.4522392006402759E-2</c:v>
                </c:pt>
                <c:pt idx="219">
                  <c:v>7.0683241296619331E-3</c:v>
                </c:pt>
                <c:pt idx="220">
                  <c:v>-8.682620427283852E-2</c:v>
                </c:pt>
                <c:pt idx="221">
                  <c:v>2.0883690772530571E-2</c:v>
                </c:pt>
                <c:pt idx="222">
                  <c:v>2.8725961303961624E-2</c:v>
                </c:pt>
                <c:pt idx="223">
                  <c:v>4.5119769445167143E-2</c:v>
                </c:pt>
                <c:pt idx="224">
                  <c:v>-1.7538742845889077E-2</c:v>
                </c:pt>
                <c:pt idx="225">
                  <c:v>2.896550840418791E-2</c:v>
                </c:pt>
                <c:pt idx="226">
                  <c:v>2.4109501639739015E-3</c:v>
                </c:pt>
                <c:pt idx="227">
                  <c:v>1.1229582885695944E-2</c:v>
                </c:pt>
                <c:pt idx="228">
                  <c:v>3.769870045107533E-3</c:v>
                </c:pt>
                <c:pt idx="229">
                  <c:v>2.3286036702281476E-3</c:v>
                </c:pt>
                <c:pt idx="230">
                  <c:v>-2.5080360653644197E-2</c:v>
                </c:pt>
                <c:pt idx="231">
                  <c:v>3.0497214375324894E-3</c:v>
                </c:pt>
                <c:pt idx="232">
                  <c:v>2.2916324511062535E-3</c:v>
                </c:pt>
                <c:pt idx="233">
                  <c:v>2.701499994248624E-3</c:v>
                </c:pt>
                <c:pt idx="234">
                  <c:v>4.5552754694516548E-3</c:v>
                </c:pt>
                <c:pt idx="235">
                  <c:v>1.3909339115256969E-2</c:v>
                </c:pt>
                <c:pt idx="236">
                  <c:v>-1.5066886065702891E-2</c:v>
                </c:pt>
                <c:pt idx="237">
                  <c:v>-7.8070452570894568E-3</c:v>
                </c:pt>
                <c:pt idx="238">
                  <c:v>-3.0776823196393705E-2</c:v>
                </c:pt>
                <c:pt idx="239">
                  <c:v>-8.1587249612830072E-3</c:v>
                </c:pt>
                <c:pt idx="240">
                  <c:v>1.2020536190314511E-2</c:v>
                </c:pt>
                <c:pt idx="241">
                  <c:v>-1.458118684165379E-2</c:v>
                </c:pt>
                <c:pt idx="242">
                  <c:v>1.3681394569676195E-2</c:v>
                </c:pt>
                <c:pt idx="243">
                  <c:v>5.1733030493594599E-3</c:v>
                </c:pt>
                <c:pt idx="244">
                  <c:v>7.857861394111379E-2</c:v>
                </c:pt>
                <c:pt idx="245">
                  <c:v>-6.763829291532338E-3</c:v>
                </c:pt>
                <c:pt idx="246">
                  <c:v>-8.4896779730894729E-3</c:v>
                </c:pt>
                <c:pt idx="247">
                  <c:v>-2.8460065477867668E-3</c:v>
                </c:pt>
                <c:pt idx="248">
                  <c:v>6.2851180162288758E-2</c:v>
                </c:pt>
                <c:pt idx="249">
                  <c:v>1.184156456316484E-2</c:v>
                </c:pt>
                <c:pt idx="250">
                  <c:v>-2.047340056272845E-2</c:v>
                </c:pt>
                <c:pt idx="251">
                  <c:v>-1.6562282659833536E-2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9-D14B-A086-AA5645FE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82015"/>
        <c:axId val="248873615"/>
      </c:lineChart>
      <c:catAx>
        <c:axId val="24948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48873615"/>
        <c:crosses val="autoZero"/>
        <c:auto val="1"/>
        <c:lblAlgn val="ctr"/>
        <c:lblOffset val="100"/>
        <c:noMultiLvlLbl val="0"/>
      </c:catAx>
      <c:valAx>
        <c:axId val="2488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494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FB!$D$3:$D$254</c:f>
              <c:numCache>
                <c:formatCode>#,##0.00000</c:formatCode>
                <c:ptCount val="252"/>
                <c:pt idx="0">
                  <c:v>2.7155424493654644E-4</c:v>
                </c:pt>
                <c:pt idx="1">
                  <c:v>2.2551314469988091E-3</c:v>
                </c:pt>
                <c:pt idx="2">
                  <c:v>2.5276868541284172E-4</c:v>
                </c:pt>
                <c:pt idx="3">
                  <c:v>3.6733243892496892E-5</c:v>
                </c:pt>
                <c:pt idx="4">
                  <c:v>1.7838936466656741E-4</c:v>
                </c:pt>
                <c:pt idx="5">
                  <c:v>1.6275685571665922E-4</c:v>
                </c:pt>
                <c:pt idx="6">
                  <c:v>2.0035786414264147E-6</c:v>
                </c:pt>
                <c:pt idx="7">
                  <c:v>6.8239521217400764E-5</c:v>
                </c:pt>
                <c:pt idx="8">
                  <c:v>5.6874313054139836E-4</c:v>
                </c:pt>
                <c:pt idx="9">
                  <c:v>2.1248281877367457E-4</c:v>
                </c:pt>
                <c:pt idx="10">
                  <c:v>2.702206516528875E-5</c:v>
                </c:pt>
                <c:pt idx="11">
                  <c:v>6.4210227934738904E-6</c:v>
                </c:pt>
                <c:pt idx="12">
                  <c:v>4.3035913475520683E-4</c:v>
                </c:pt>
                <c:pt idx="13">
                  <c:v>2.9018322039573364E-7</c:v>
                </c:pt>
                <c:pt idx="14">
                  <c:v>3.176824121445655E-4</c:v>
                </c:pt>
                <c:pt idx="15">
                  <c:v>6.6099116335816682E-4</c:v>
                </c:pt>
                <c:pt idx="16">
                  <c:v>3.9571970415886967E-4</c:v>
                </c:pt>
                <c:pt idx="17">
                  <c:v>3.2487041503388643E-4</c:v>
                </c:pt>
                <c:pt idx="18">
                  <c:v>4.5573341773655159E-5</c:v>
                </c:pt>
                <c:pt idx="19">
                  <c:v>1.9088507040506254E-4</c:v>
                </c:pt>
                <c:pt idx="20">
                  <c:v>1.5338222003386139E-4</c:v>
                </c:pt>
                <c:pt idx="21">
                  <c:v>2.9443035087157618E-5</c:v>
                </c:pt>
                <c:pt idx="22">
                  <c:v>2.2340786029024891E-6</c:v>
                </c:pt>
                <c:pt idx="23">
                  <c:v>2.6991959495523347E-5</c:v>
                </c:pt>
                <c:pt idx="24">
                  <c:v>9.877654587221515E-5</c:v>
                </c:pt>
                <c:pt idx="25">
                  <c:v>1.0172678248845198E-7</c:v>
                </c:pt>
                <c:pt idx="26">
                  <c:v>1.1181532229271461E-4</c:v>
                </c:pt>
                <c:pt idx="27">
                  <c:v>1.2212267882783365E-6</c:v>
                </c:pt>
                <c:pt idx="28">
                  <c:v>2.7257753945481819E-4</c:v>
                </c:pt>
                <c:pt idx="29">
                  <c:v>9.0618050348454076E-4</c:v>
                </c:pt>
                <c:pt idx="30">
                  <c:v>6.9720557270136954E-5</c:v>
                </c:pt>
                <c:pt idx="31">
                  <c:v>2.1977749783450004E-4</c:v>
                </c:pt>
                <c:pt idx="32">
                  <c:v>2.8403042551236417E-4</c:v>
                </c:pt>
                <c:pt idx="33">
                  <c:v>3.0451856617800321E-5</c:v>
                </c:pt>
                <c:pt idx="34">
                  <c:v>1.6458436172695509E-4</c:v>
                </c:pt>
                <c:pt idx="35">
                  <c:v>4.769528502360242E-5</c:v>
                </c:pt>
                <c:pt idx="36">
                  <c:v>7.2947586049970875E-4</c:v>
                </c:pt>
                <c:pt idx="37">
                  <c:v>3.5369495906218325E-5</c:v>
                </c:pt>
                <c:pt idx="38">
                  <c:v>1.8286420384846092E-5</c:v>
                </c:pt>
                <c:pt idx="39">
                  <c:v>1.1662668071075865E-4</c:v>
                </c:pt>
                <c:pt idx="40">
                  <c:v>1.3794819192626954E-4</c:v>
                </c:pt>
                <c:pt idx="41">
                  <c:v>1.0005893110656066E-6</c:v>
                </c:pt>
                <c:pt idx="42">
                  <c:v>5.2186415670756687E-4</c:v>
                </c:pt>
                <c:pt idx="43">
                  <c:v>2.4530343738201352E-5</c:v>
                </c:pt>
                <c:pt idx="44">
                  <c:v>9.0901026279139891E-4</c:v>
                </c:pt>
                <c:pt idx="45">
                  <c:v>1.2166339605458606E-5</c:v>
                </c:pt>
                <c:pt idx="46">
                  <c:v>1.9551757459608565E-5</c:v>
                </c:pt>
                <c:pt idx="47">
                  <c:v>5.8248208796070691E-4</c:v>
                </c:pt>
                <c:pt idx="48">
                  <c:v>4.3347908045281858E-4</c:v>
                </c:pt>
                <c:pt idx="49">
                  <c:v>1.5909755802826311E-3</c:v>
                </c:pt>
                <c:pt idx="50">
                  <c:v>4.2765056561845432E-4</c:v>
                </c:pt>
                <c:pt idx="51">
                  <c:v>1.5248769913391269E-6</c:v>
                </c:pt>
                <c:pt idx="52">
                  <c:v>6.510961145514482E-5</c:v>
                </c:pt>
                <c:pt idx="53">
                  <c:v>6.4071527010824307E-5</c:v>
                </c:pt>
                <c:pt idx="54">
                  <c:v>2.2588786157834458E-7</c:v>
                </c:pt>
                <c:pt idx="55">
                  <c:v>3.1528289877241352E-5</c:v>
                </c:pt>
                <c:pt idx="56">
                  <c:v>3.2040619946502492E-4</c:v>
                </c:pt>
                <c:pt idx="57">
                  <c:v>1.0458516685250618E-4</c:v>
                </c:pt>
                <c:pt idx="58">
                  <c:v>3.2094320026532152E-5</c:v>
                </c:pt>
                <c:pt idx="59">
                  <c:v>4.2284258593582263E-6</c:v>
                </c:pt>
                <c:pt idx="60">
                  <c:v>2.061359084399928E-4</c:v>
                </c:pt>
                <c:pt idx="61">
                  <c:v>3.500779393207463E-5</c:v>
                </c:pt>
                <c:pt idx="62">
                  <c:v>4.85414018003136E-6</c:v>
                </c:pt>
                <c:pt idx="63">
                  <c:v>4.1809458193503056E-5</c:v>
                </c:pt>
                <c:pt idx="64">
                  <c:v>6.4052413753504592E-4</c:v>
                </c:pt>
                <c:pt idx="65">
                  <c:v>4.3609430881795293E-5</c:v>
                </c:pt>
                <c:pt idx="66">
                  <c:v>4.2895756915159633E-8</c:v>
                </c:pt>
                <c:pt idx="67">
                  <c:v>1.009064515621212E-4</c:v>
                </c:pt>
                <c:pt idx="68">
                  <c:v>1.3735413915014053E-4</c:v>
                </c:pt>
                <c:pt idx="69">
                  <c:v>9.3692951171365287E-5</c:v>
                </c:pt>
                <c:pt idx="70">
                  <c:v>8.3218507922919627E-5</c:v>
                </c:pt>
                <c:pt idx="71">
                  <c:v>4.5122545759516475E-6</c:v>
                </c:pt>
                <c:pt idx="72">
                  <c:v>2.0128956152827965E-5</c:v>
                </c:pt>
                <c:pt idx="73">
                  <c:v>2.3686247254412667E-5</c:v>
                </c:pt>
                <c:pt idx="74">
                  <c:v>1.6914426793620259E-5</c:v>
                </c:pt>
                <c:pt idx="75">
                  <c:v>2.2842189593458737E-4</c:v>
                </c:pt>
                <c:pt idx="76">
                  <c:v>3.181846636776824E-6</c:v>
                </c:pt>
                <c:pt idx="77">
                  <c:v>9.3464401167615699E-5</c:v>
                </c:pt>
                <c:pt idx="78">
                  <c:v>1.9503682791593125E-5</c:v>
                </c:pt>
                <c:pt idx="79">
                  <c:v>3.0627075972172163E-7</c:v>
                </c:pt>
                <c:pt idx="80">
                  <c:v>1.0664992238262614E-5</c:v>
                </c:pt>
                <c:pt idx="81">
                  <c:v>7.1257363110176E-5</c:v>
                </c:pt>
                <c:pt idx="82">
                  <c:v>2.0774989590578838E-6</c:v>
                </c:pt>
                <c:pt idx="83">
                  <c:v>5.4620068674592697E-6</c:v>
                </c:pt>
                <c:pt idx="84">
                  <c:v>4.7555726257487717E-5</c:v>
                </c:pt>
                <c:pt idx="85">
                  <c:v>7.6286917582889724E-4</c:v>
                </c:pt>
                <c:pt idx="86">
                  <c:v>1.8248966223379347E-4</c:v>
                </c:pt>
                <c:pt idx="87">
                  <c:v>3.7783136178024467E-4</c:v>
                </c:pt>
                <c:pt idx="88">
                  <c:v>5.6258468735116313E-6</c:v>
                </c:pt>
                <c:pt idx="89">
                  <c:v>4.2045917655466095E-4</c:v>
                </c:pt>
                <c:pt idx="90">
                  <c:v>3.0371748662632133E-4</c:v>
                </c:pt>
                <c:pt idx="91">
                  <c:v>1.3550259244276625E-6</c:v>
                </c:pt>
                <c:pt idx="92">
                  <c:v>3.3860167675704117E-7</c:v>
                </c:pt>
                <c:pt idx="93">
                  <c:v>2.6567739993482799E-5</c:v>
                </c:pt>
                <c:pt idx="94">
                  <c:v>1.6725657266007272E-4</c:v>
                </c:pt>
                <c:pt idx="95">
                  <c:v>2.2226086999956453E-6</c:v>
                </c:pt>
                <c:pt idx="96">
                  <c:v>3.2008651597113694E-4</c:v>
                </c:pt>
                <c:pt idx="97">
                  <c:v>1.6817774106142047E-5</c:v>
                </c:pt>
                <c:pt idx="98">
                  <c:v>4.7657550826078971E-4</c:v>
                </c:pt>
                <c:pt idx="99">
                  <c:v>2.8146320623773226E-5</c:v>
                </c:pt>
                <c:pt idx="100">
                  <c:v>3.4813764329791439E-4</c:v>
                </c:pt>
                <c:pt idx="101">
                  <c:v>4.6712724409207998E-6</c:v>
                </c:pt>
                <c:pt idx="102">
                  <c:v>1.0174673425465032E-4</c:v>
                </c:pt>
                <c:pt idx="103">
                  <c:v>2.019102278621672E-4</c:v>
                </c:pt>
                <c:pt idx="104">
                  <c:v>1.2100708234497675E-6</c:v>
                </c:pt>
                <c:pt idx="105">
                  <c:v>3.0630835431622505E-4</c:v>
                </c:pt>
                <c:pt idx="106">
                  <c:v>1.6708810781550259E-4</c:v>
                </c:pt>
                <c:pt idx="107">
                  <c:v>9.0164926994893484E-5</c:v>
                </c:pt>
                <c:pt idx="108">
                  <c:v>7.8380380687524352E-6</c:v>
                </c:pt>
                <c:pt idx="109">
                  <c:v>2.7788303908098625E-6</c:v>
                </c:pt>
                <c:pt idx="110">
                  <c:v>9.9611425397749492E-6</c:v>
                </c:pt>
                <c:pt idx="111">
                  <c:v>2.937984752214146E-7</c:v>
                </c:pt>
                <c:pt idx="112">
                  <c:v>5.0036250196230487E-5</c:v>
                </c:pt>
                <c:pt idx="113">
                  <c:v>6.9159420438994241E-5</c:v>
                </c:pt>
                <c:pt idx="114">
                  <c:v>2.0126058157790943E-4</c:v>
                </c:pt>
                <c:pt idx="115">
                  <c:v>1.8219850928360566E-4</c:v>
                </c:pt>
                <c:pt idx="116">
                  <c:v>6.086754386379397E-4</c:v>
                </c:pt>
                <c:pt idx="117">
                  <c:v>4.0114095935888175E-3</c:v>
                </c:pt>
                <c:pt idx="118">
                  <c:v>1.3723208415330021E-3</c:v>
                </c:pt>
                <c:pt idx="119">
                  <c:v>1.2608750702878125E-4</c:v>
                </c:pt>
                <c:pt idx="120">
                  <c:v>7.4238516041645272E-4</c:v>
                </c:pt>
                <c:pt idx="121">
                  <c:v>1.7782736227664803E-6</c:v>
                </c:pt>
                <c:pt idx="122">
                  <c:v>1.2360855184047404E-5</c:v>
                </c:pt>
                <c:pt idx="123">
                  <c:v>4.892539391854133E-5</c:v>
                </c:pt>
                <c:pt idx="124">
                  <c:v>1.1779510728950775E-5</c:v>
                </c:pt>
                <c:pt idx="125">
                  <c:v>7.8050672630054774E-4</c:v>
                </c:pt>
                <c:pt idx="126">
                  <c:v>2.9185503655390166E-4</c:v>
                </c:pt>
                <c:pt idx="127">
                  <c:v>1.2609494350178477E-4</c:v>
                </c:pt>
                <c:pt idx="128">
                  <c:v>2.3692830669542035E-5</c:v>
                </c:pt>
                <c:pt idx="129">
                  <c:v>2.8091348813570746E-4</c:v>
                </c:pt>
                <c:pt idx="130">
                  <c:v>2.0287125964070825E-6</c:v>
                </c:pt>
                <c:pt idx="131">
                  <c:v>1.8144782150962625E-4</c:v>
                </c:pt>
                <c:pt idx="132">
                  <c:v>4.2925066470163607E-4</c:v>
                </c:pt>
                <c:pt idx="133">
                  <c:v>2.1209125284435723E-3</c:v>
                </c:pt>
                <c:pt idx="134">
                  <c:v>3.9502964646690662E-4</c:v>
                </c:pt>
                <c:pt idx="135">
                  <c:v>4.7649330213868918E-6</c:v>
                </c:pt>
                <c:pt idx="136">
                  <c:v>1.4830979435807407E-3</c:v>
                </c:pt>
                <c:pt idx="137">
                  <c:v>2.025750537639986E-4</c:v>
                </c:pt>
                <c:pt idx="138">
                  <c:v>4.1684362868853447E-4</c:v>
                </c:pt>
                <c:pt idx="139">
                  <c:v>3.0472559255519728E-3</c:v>
                </c:pt>
                <c:pt idx="140">
                  <c:v>9.6655505237990197E-4</c:v>
                </c:pt>
                <c:pt idx="141">
                  <c:v>1.2229185811078482E-3</c:v>
                </c:pt>
                <c:pt idx="142">
                  <c:v>4.9640678106074193E-4</c:v>
                </c:pt>
                <c:pt idx="143">
                  <c:v>4.3746578538528171E-3</c:v>
                </c:pt>
                <c:pt idx="144">
                  <c:v>2.4997481206239197E-3</c:v>
                </c:pt>
                <c:pt idx="145">
                  <c:v>2.0831166216720601E-3</c:v>
                </c:pt>
                <c:pt idx="146">
                  <c:v>9.4496531243020085E-3</c:v>
                </c:pt>
                <c:pt idx="147">
                  <c:v>9.4953771587873732E-3</c:v>
                </c:pt>
                <c:pt idx="148">
                  <c:v>2.3644922834706279E-2</c:v>
                </c:pt>
                <c:pt idx="149">
                  <c:v>5.3296528412821796E-4</c:v>
                </c:pt>
                <c:pt idx="150">
                  <c:v>2.7558093710413842E-4</c:v>
                </c:pt>
                <c:pt idx="151">
                  <c:v>1.6914118637452551E-3</c:v>
                </c:pt>
                <c:pt idx="152">
                  <c:v>5.0416509799819809E-4</c:v>
                </c:pt>
                <c:pt idx="153">
                  <c:v>1.198123688345654E-4</c:v>
                </c:pt>
                <c:pt idx="154">
                  <c:v>6.9542835433155882E-3</c:v>
                </c:pt>
                <c:pt idx="155">
                  <c:v>9.0473470053014705E-4</c:v>
                </c:pt>
                <c:pt idx="156">
                  <c:v>1.9920683388852498E-3</c:v>
                </c:pt>
                <c:pt idx="157">
                  <c:v>1.6749872190312538E-3</c:v>
                </c:pt>
                <c:pt idx="158">
                  <c:v>3.2238814546889788E-3</c:v>
                </c:pt>
                <c:pt idx="159">
                  <c:v>2.6101756565431282E-5</c:v>
                </c:pt>
                <c:pt idx="160">
                  <c:v>1.9469966778209574E-3</c:v>
                </c:pt>
                <c:pt idx="161">
                  <c:v>7.8745528954180416E-5</c:v>
                </c:pt>
                <c:pt idx="162">
                  <c:v>6.5926463896674422E-4</c:v>
                </c:pt>
                <c:pt idx="163">
                  <c:v>5.0626891404583693E-3</c:v>
                </c:pt>
                <c:pt idx="164">
                  <c:v>3.8490599365707882E-4</c:v>
                </c:pt>
                <c:pt idx="165">
                  <c:v>1.0093895896596619E-3</c:v>
                </c:pt>
                <c:pt idx="166">
                  <c:v>2.712238023625288E-5</c:v>
                </c:pt>
                <c:pt idx="167">
                  <c:v>5.2253267631792647E-6</c:v>
                </c:pt>
                <c:pt idx="168">
                  <c:v>3.6683458093887439E-4</c:v>
                </c:pt>
                <c:pt idx="169">
                  <c:v>4.5669308870630277E-5</c:v>
                </c:pt>
                <c:pt idx="170">
                  <c:v>1.6620221933731223E-5</c:v>
                </c:pt>
                <c:pt idx="171">
                  <c:v>2.8298897389529939E-4</c:v>
                </c:pt>
                <c:pt idx="172">
                  <c:v>3.1301037593247035E-5</c:v>
                </c:pt>
                <c:pt idx="173">
                  <c:v>1.8179722565288354E-3</c:v>
                </c:pt>
                <c:pt idx="174">
                  <c:v>4.2315886254340618E-3</c:v>
                </c:pt>
                <c:pt idx="175">
                  <c:v>2.4069496592428412E-4</c:v>
                </c:pt>
                <c:pt idx="176">
                  <c:v>6.9348767648920516E-4</c:v>
                </c:pt>
                <c:pt idx="177">
                  <c:v>1.8533056185494071E-4</c:v>
                </c:pt>
                <c:pt idx="178">
                  <c:v>6.1427614703150283E-4</c:v>
                </c:pt>
                <c:pt idx="179">
                  <c:v>3.5811632334014736E-3</c:v>
                </c:pt>
                <c:pt idx="180">
                  <c:v>2.7833333493056888E-3</c:v>
                </c:pt>
                <c:pt idx="181">
                  <c:v>1.4378214581960429E-4</c:v>
                </c:pt>
                <c:pt idx="182">
                  <c:v>2.1532585097270868E-4</c:v>
                </c:pt>
                <c:pt idx="183">
                  <c:v>7.7079449905096954E-5</c:v>
                </c:pt>
                <c:pt idx="184">
                  <c:v>4.540356341038713E-5</c:v>
                </c:pt>
                <c:pt idx="185">
                  <c:v>1.7674181415342887E-4</c:v>
                </c:pt>
                <c:pt idx="186">
                  <c:v>2.6484468399837779E-5</c:v>
                </c:pt>
                <c:pt idx="187">
                  <c:v>1.5217499925199677E-5</c:v>
                </c:pt>
                <c:pt idx="188">
                  <c:v>2.117959217728645E-4</c:v>
                </c:pt>
                <c:pt idx="189">
                  <c:v>5.8013260570899926E-4</c:v>
                </c:pt>
                <c:pt idx="190">
                  <c:v>6.8936377604029986E-5</c:v>
                </c:pt>
                <c:pt idx="191">
                  <c:v>3.7981283161097744E-4</c:v>
                </c:pt>
                <c:pt idx="192">
                  <c:v>1.186905929059758E-4</c:v>
                </c:pt>
                <c:pt idx="193">
                  <c:v>2.9448042597632411E-4</c:v>
                </c:pt>
                <c:pt idx="194">
                  <c:v>3.4345040331210126E-3</c:v>
                </c:pt>
                <c:pt idx="195">
                  <c:v>3.7892941789166146E-5</c:v>
                </c:pt>
                <c:pt idx="196">
                  <c:v>2.2794612546915899E-4</c:v>
                </c:pt>
                <c:pt idx="197">
                  <c:v>1.3463941950540492E-4</c:v>
                </c:pt>
                <c:pt idx="198">
                  <c:v>1.7598384392761599E-4</c:v>
                </c:pt>
                <c:pt idx="199">
                  <c:v>2.6212825680121233E-4</c:v>
                </c:pt>
                <c:pt idx="200">
                  <c:v>2.6977609465686931E-6</c:v>
                </c:pt>
                <c:pt idx="201">
                  <c:v>8.9096746700838931E-4</c:v>
                </c:pt>
                <c:pt idx="202">
                  <c:v>1.2156629681376007E-5</c:v>
                </c:pt>
                <c:pt idx="203">
                  <c:v>1.2235195641841523E-4</c:v>
                </c:pt>
                <c:pt idx="204">
                  <c:v>2.8755358510102581E-4</c:v>
                </c:pt>
                <c:pt idx="205">
                  <c:v>3.8432580448153481E-4</c:v>
                </c:pt>
                <c:pt idx="206">
                  <c:v>7.4323190026724121E-6</c:v>
                </c:pt>
                <c:pt idx="207">
                  <c:v>9.5691529258124463E-4</c:v>
                </c:pt>
                <c:pt idx="208">
                  <c:v>6.6611747067896562E-5</c:v>
                </c:pt>
                <c:pt idx="209">
                  <c:v>2.846906588597686E-3</c:v>
                </c:pt>
                <c:pt idx="210">
                  <c:v>3.3571194888658393E-4</c:v>
                </c:pt>
                <c:pt idx="211">
                  <c:v>2.8913458114601149E-4</c:v>
                </c:pt>
                <c:pt idx="212">
                  <c:v>1.8110169229721096E-4</c:v>
                </c:pt>
                <c:pt idx="213">
                  <c:v>2.5942547911314444E-7</c:v>
                </c:pt>
                <c:pt idx="214">
                  <c:v>3.0250053736148283E-6</c:v>
                </c:pt>
                <c:pt idx="215">
                  <c:v>1.4416640140011469E-4</c:v>
                </c:pt>
                <c:pt idx="216">
                  <c:v>3.23697498312816E-6</c:v>
                </c:pt>
                <c:pt idx="217">
                  <c:v>1.5738595937972306E-4</c:v>
                </c:pt>
                <c:pt idx="218">
                  <c:v>1.1917955498437411E-3</c:v>
                </c:pt>
                <c:pt idx="219">
                  <c:v>4.996120600196112E-5</c:v>
                </c:pt>
                <c:pt idx="220">
                  <c:v>7.5387897484286816E-3</c:v>
                </c:pt>
                <c:pt idx="221">
                  <c:v>4.361285402826785E-4</c:v>
                </c:pt>
                <c:pt idx="222">
                  <c:v>8.2518085283670068E-4</c:v>
                </c:pt>
                <c:pt idx="223">
                  <c:v>2.0357935947850386E-3</c:v>
                </c:pt>
                <c:pt idx="224">
                  <c:v>3.0760750061422526E-4</c:v>
                </c:pt>
                <c:pt idx="225">
                  <c:v>8.3900067711308046E-4</c:v>
                </c:pt>
                <c:pt idx="226">
                  <c:v>5.8126806931657826E-6</c:v>
                </c:pt>
                <c:pt idx="227">
                  <c:v>1.2610353178671524E-4</c:v>
                </c:pt>
                <c:pt idx="228">
                  <c:v>1.4211920156999073E-5</c:v>
                </c:pt>
                <c:pt idx="229">
                  <c:v>5.4223950529999997E-6</c:v>
                </c:pt>
                <c:pt idx="230">
                  <c:v>6.2902449051686394E-4</c:v>
                </c:pt>
                <c:pt idx="231">
                  <c:v>9.3008008465452333E-6</c:v>
                </c:pt>
                <c:pt idx="232">
                  <c:v>5.2515792909632551E-6</c:v>
                </c:pt>
                <c:pt idx="233">
                  <c:v>7.2981022189253156E-6</c:v>
                </c:pt>
                <c:pt idx="234">
                  <c:v>2.0750534602587994E-5</c:v>
                </c:pt>
                <c:pt idx="235">
                  <c:v>1.9346971462321752E-4</c:v>
                </c:pt>
                <c:pt idx="236">
                  <c:v>2.2701105571687192E-4</c:v>
                </c:pt>
                <c:pt idx="237">
                  <c:v>6.0949955646242982E-5</c:v>
                </c:pt>
                <c:pt idx="238">
                  <c:v>9.4721284606207761E-4</c:v>
                </c:pt>
                <c:pt idx="239">
                  <c:v>6.656479299386241E-5</c:v>
                </c:pt>
                <c:pt idx="240">
                  <c:v>1.4449329030266088E-4</c:v>
                </c:pt>
                <c:pt idx="241">
                  <c:v>2.1261100971121762E-4</c:v>
                </c:pt>
                <c:pt idx="242">
                  <c:v>1.8718055737116526E-4</c:v>
                </c:pt>
                <c:pt idx="243">
                  <c:v>2.6763064440511884E-5</c:v>
                </c:pt>
                <c:pt idx="244">
                  <c:v>6.1745985689066023E-3</c:v>
                </c:pt>
                <c:pt idx="245">
                  <c:v>4.574938668499085E-5</c:v>
                </c:pt>
                <c:pt idx="246">
                  <c:v>7.2074632086760579E-5</c:v>
                </c:pt>
                <c:pt idx="247">
                  <c:v>8.0997532700451503E-6</c:v>
                </c:pt>
                <c:pt idx="248">
                  <c:v>3.95027084779248E-3</c:v>
                </c:pt>
                <c:pt idx="249">
                  <c:v>1.4022265130360132E-4</c:v>
                </c:pt>
                <c:pt idx="250">
                  <c:v>4.1916013060192963E-4</c:v>
                </c:pt>
                <c:pt idx="251">
                  <c:v>2.7430920690422263E-4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5-614C-B2F5-2AF3B170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407"/>
        <c:axId val="254252063"/>
      </c:lineChart>
      <c:catAx>
        <c:axId val="25432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54252063"/>
        <c:crosses val="autoZero"/>
        <c:auto val="1"/>
        <c:lblAlgn val="ctr"/>
        <c:lblOffset val="100"/>
        <c:noMultiLvlLbl val="0"/>
      </c:catAx>
      <c:valAx>
        <c:axId val="254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543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GBM!$E$6:$DA$6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2.6588985601794526E-2</c:v>
                </c:pt>
                <c:pt idx="2">
                  <c:v>0.12117782284847378</c:v>
                </c:pt>
                <c:pt idx="3">
                  <c:v>0.1040221351581225</c:v>
                </c:pt>
                <c:pt idx="4">
                  <c:v>8.9989527112553924E-3</c:v>
                </c:pt>
                <c:pt idx="5">
                  <c:v>0.1147173484516501</c:v>
                </c:pt>
                <c:pt idx="6">
                  <c:v>0.13249927379269116</c:v>
                </c:pt>
                <c:pt idx="7">
                  <c:v>0.12601484751175698</c:v>
                </c:pt>
                <c:pt idx="8">
                  <c:v>0.22449817023045598</c:v>
                </c:pt>
                <c:pt idx="9">
                  <c:v>0.44992224748959692</c:v>
                </c:pt>
                <c:pt idx="10">
                  <c:v>0.37276372730203899</c:v>
                </c:pt>
                <c:pt idx="11">
                  <c:v>0.43422924752358572</c:v>
                </c:pt>
                <c:pt idx="12">
                  <c:v>0.36443411784135282</c:v>
                </c:pt>
                <c:pt idx="13">
                  <c:v>0.328347721121168</c:v>
                </c:pt>
                <c:pt idx="14">
                  <c:v>0.1305169502506924</c:v>
                </c:pt>
                <c:pt idx="15">
                  <c:v>0.16945667301335271</c:v>
                </c:pt>
                <c:pt idx="16">
                  <c:v>0.19944908944892215</c:v>
                </c:pt>
                <c:pt idx="17">
                  <c:v>0.32235683079242922</c:v>
                </c:pt>
                <c:pt idx="18">
                  <c:v>0.28551874951223705</c:v>
                </c:pt>
                <c:pt idx="19">
                  <c:v>0.48384052683829304</c:v>
                </c:pt>
                <c:pt idx="20">
                  <c:v>0.63275613293330857</c:v>
                </c:pt>
                <c:pt idx="21">
                  <c:v>0.69345077330313287</c:v>
                </c:pt>
                <c:pt idx="22">
                  <c:v>0.73945024601684395</c:v>
                </c:pt>
                <c:pt idx="23">
                  <c:v>0.69993609382308797</c:v>
                </c:pt>
                <c:pt idx="24">
                  <c:v>0.62542268457064631</c:v>
                </c:pt>
                <c:pt idx="25">
                  <c:v>0.64432614597333371</c:v>
                </c:pt>
                <c:pt idx="26">
                  <c:v>0.67241396456253055</c:v>
                </c:pt>
                <c:pt idx="27">
                  <c:v>0.77715933552978511</c:v>
                </c:pt>
                <c:pt idx="28">
                  <c:v>0.86503049809977228</c:v>
                </c:pt>
                <c:pt idx="29">
                  <c:v>0.86873246894014566</c:v>
                </c:pt>
                <c:pt idx="30">
                  <c:v>0.95499879772643848</c:v>
                </c:pt>
                <c:pt idx="31">
                  <c:v>0.88734402931707668</c:v>
                </c:pt>
                <c:pt idx="32">
                  <c:v>0.88674455999648694</c:v>
                </c:pt>
                <c:pt idx="33">
                  <c:v>0.94642558810095467</c:v>
                </c:pt>
                <c:pt idx="34">
                  <c:v>1.1078220374855727</c:v>
                </c:pt>
                <c:pt idx="35">
                  <c:v>1.0076758880985781</c:v>
                </c:pt>
                <c:pt idx="36">
                  <c:v>1.032452952402759</c:v>
                </c:pt>
                <c:pt idx="37">
                  <c:v>1.0107755644303194</c:v>
                </c:pt>
                <c:pt idx="38">
                  <c:v>1.0672917827889457</c:v>
                </c:pt>
                <c:pt idx="39">
                  <c:v>1.114123128947756</c:v>
                </c:pt>
                <c:pt idx="40">
                  <c:v>1.0596131172873207</c:v>
                </c:pt>
                <c:pt idx="41">
                  <c:v>1.0501685333999817</c:v>
                </c:pt>
                <c:pt idx="42">
                  <c:v>1.0564810446434085</c:v>
                </c:pt>
                <c:pt idx="43">
                  <c:v>1.1846800579034054</c:v>
                </c:pt>
                <c:pt idx="44">
                  <c:v>1.1366909220906152</c:v>
                </c:pt>
                <c:pt idx="45">
                  <c:v>1.1248702075581023</c:v>
                </c:pt>
                <c:pt idx="46">
                  <c:v>1.2812662288209045</c:v>
                </c:pt>
                <c:pt idx="47">
                  <c:v>1.1793266125506778</c:v>
                </c:pt>
                <c:pt idx="48">
                  <c:v>1.3293323883833363</c:v>
                </c:pt>
                <c:pt idx="49">
                  <c:v>1.3415979508552147</c:v>
                </c:pt>
                <c:pt idx="50">
                  <c:v>1.3457557143222019</c:v>
                </c:pt>
                <c:pt idx="51">
                  <c:v>1.3566718694913238</c:v>
                </c:pt>
                <c:pt idx="52">
                  <c:v>1.2715453830665187</c:v>
                </c:pt>
                <c:pt idx="53">
                  <c:v>1.2377374359833351</c:v>
                </c:pt>
                <c:pt idx="54">
                  <c:v>1.2079216329878724</c:v>
                </c:pt>
                <c:pt idx="55">
                  <c:v>1.1998333357437996</c:v>
                </c:pt>
                <c:pt idx="56">
                  <c:v>1.2664871798951767</c:v>
                </c:pt>
                <c:pt idx="57">
                  <c:v>1.2777121392592219</c:v>
                </c:pt>
                <c:pt idx="58">
                  <c:v>1.1470150926521752</c:v>
                </c:pt>
                <c:pt idx="59">
                  <c:v>1.1839003511109194</c:v>
                </c:pt>
                <c:pt idx="60">
                  <c:v>1.1872284389560204</c:v>
                </c:pt>
                <c:pt idx="61">
                  <c:v>1.2119645020334431</c:v>
                </c:pt>
                <c:pt idx="62">
                  <c:v>1.2955376927522273</c:v>
                </c:pt>
                <c:pt idx="63">
                  <c:v>1.3107925897050552</c:v>
                </c:pt>
                <c:pt idx="64">
                  <c:v>1.213139691669741</c:v>
                </c:pt>
                <c:pt idx="65">
                  <c:v>1.3190418428128126</c:v>
                </c:pt>
                <c:pt idx="66">
                  <c:v>1.3411246035916136</c:v>
                </c:pt>
                <c:pt idx="67">
                  <c:v>1.3362726513362326</c:v>
                </c:pt>
                <c:pt idx="68">
                  <c:v>1.2434660836706413</c:v>
                </c:pt>
                <c:pt idx="69">
                  <c:v>1.2595558545359666</c:v>
                </c:pt>
                <c:pt idx="70">
                  <c:v>1.4792918882206942</c:v>
                </c:pt>
                <c:pt idx="71">
                  <c:v>1.4534546066521146</c:v>
                </c:pt>
                <c:pt idx="72">
                  <c:v>1.5103036871499953</c:v>
                </c:pt>
                <c:pt idx="73">
                  <c:v>1.4676835892948354</c:v>
                </c:pt>
                <c:pt idx="74">
                  <c:v>1.5551943814931817</c:v>
                </c:pt>
                <c:pt idx="75">
                  <c:v>1.6180625267552244</c:v>
                </c:pt>
                <c:pt idx="76">
                  <c:v>1.6841623360211235</c:v>
                </c:pt>
                <c:pt idx="77">
                  <c:v>1.7495438716509439</c:v>
                </c:pt>
                <c:pt idx="78">
                  <c:v>1.6610390087455604</c:v>
                </c:pt>
                <c:pt idx="79">
                  <c:v>1.599504068725758</c:v>
                </c:pt>
                <c:pt idx="80">
                  <c:v>1.7491974818660621</c:v>
                </c:pt>
                <c:pt idx="81">
                  <c:v>1.7743272495898814</c:v>
                </c:pt>
                <c:pt idx="82">
                  <c:v>1.9643318795104125</c:v>
                </c:pt>
                <c:pt idx="83">
                  <c:v>1.8476705721062969</c:v>
                </c:pt>
                <c:pt idx="84">
                  <c:v>1.7855898272075272</c:v>
                </c:pt>
                <c:pt idx="85">
                  <c:v>1.7680603322510267</c:v>
                </c:pt>
                <c:pt idx="86">
                  <c:v>1.7584399455294202</c:v>
                </c:pt>
                <c:pt idx="87">
                  <c:v>1.7103213142332712</c:v>
                </c:pt>
                <c:pt idx="88">
                  <c:v>1.6607419054381323</c:v>
                </c:pt>
                <c:pt idx="89">
                  <c:v>1.7409211708193797</c:v>
                </c:pt>
                <c:pt idx="90">
                  <c:v>1.7863507265897693</c:v>
                </c:pt>
                <c:pt idx="91">
                  <c:v>1.8088417396735474</c:v>
                </c:pt>
                <c:pt idx="92">
                  <c:v>1.5697229965150961</c:v>
                </c:pt>
                <c:pt idx="93">
                  <c:v>1.7569450282972494</c:v>
                </c:pt>
                <c:pt idx="94">
                  <c:v>1.7809918507559033</c:v>
                </c:pt>
                <c:pt idx="95">
                  <c:v>1.8779009488109715</c:v>
                </c:pt>
                <c:pt idx="96">
                  <c:v>2.0850176385216685</c:v>
                </c:pt>
                <c:pt idx="97">
                  <c:v>2.0395006461043574</c:v>
                </c:pt>
                <c:pt idx="98">
                  <c:v>2.222098443500752</c:v>
                </c:pt>
                <c:pt idx="99">
                  <c:v>2.2608851908584815</c:v>
                </c:pt>
                <c:pt idx="100">
                  <c:v>2.3693587855475369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8-144B-94DF-78445BEAC2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GBM!$E$7:$DA$7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-0.10084138091060364</c:v>
                </c:pt>
                <c:pt idx="2">
                  <c:v>-0.19722725951522541</c:v>
                </c:pt>
                <c:pt idx="3">
                  <c:v>-0.34259338088654245</c:v>
                </c:pt>
                <c:pt idx="4">
                  <c:v>-0.23070684338920597</c:v>
                </c:pt>
                <c:pt idx="5">
                  <c:v>-0.23062516727594942</c:v>
                </c:pt>
                <c:pt idx="6">
                  <c:v>-4.3509328968425881E-2</c:v>
                </c:pt>
                <c:pt idx="7">
                  <c:v>4.0134080538343567E-2</c:v>
                </c:pt>
                <c:pt idx="8">
                  <c:v>5.6800791767741929E-2</c:v>
                </c:pt>
                <c:pt idx="9">
                  <c:v>0.14617357026504696</c:v>
                </c:pt>
                <c:pt idx="10">
                  <c:v>5.8244226636300911E-2</c:v>
                </c:pt>
                <c:pt idx="11">
                  <c:v>0.15973074715929469</c:v>
                </c:pt>
                <c:pt idx="12">
                  <c:v>0.15803466845599903</c:v>
                </c:pt>
                <c:pt idx="13">
                  <c:v>0.1638118685416679</c:v>
                </c:pt>
                <c:pt idx="14">
                  <c:v>0.17825782154979</c:v>
                </c:pt>
                <c:pt idx="15">
                  <c:v>9.6758863785249324E-2</c:v>
                </c:pt>
                <c:pt idx="16">
                  <c:v>0.18182306178128427</c:v>
                </c:pt>
                <c:pt idx="17">
                  <c:v>0.19570542107023195</c:v>
                </c:pt>
                <c:pt idx="18">
                  <c:v>0.19436872807198488</c:v>
                </c:pt>
                <c:pt idx="19">
                  <c:v>0.16365059646144114</c:v>
                </c:pt>
                <c:pt idx="20">
                  <c:v>0.25227399890029989</c:v>
                </c:pt>
                <c:pt idx="21">
                  <c:v>0.50638090301297889</c:v>
                </c:pt>
                <c:pt idx="22">
                  <c:v>0.39885233559769068</c:v>
                </c:pt>
                <c:pt idx="23">
                  <c:v>0.50972907599139183</c:v>
                </c:pt>
                <c:pt idx="24">
                  <c:v>0.58767629959084045</c:v>
                </c:pt>
                <c:pt idx="25">
                  <c:v>0.80891692192165976</c:v>
                </c:pt>
                <c:pt idx="26">
                  <c:v>0.91976525036426227</c:v>
                </c:pt>
                <c:pt idx="27">
                  <c:v>0.94609710453157903</c:v>
                </c:pt>
                <c:pt idx="28">
                  <c:v>1.0403027360609303</c:v>
                </c:pt>
                <c:pt idx="29">
                  <c:v>0.92440384898809924</c:v>
                </c:pt>
                <c:pt idx="30">
                  <c:v>0.89498724277538877</c:v>
                </c:pt>
                <c:pt idx="31">
                  <c:v>0.81159789702776142</c:v>
                </c:pt>
                <c:pt idx="32">
                  <c:v>0.67836031762350013</c:v>
                </c:pt>
                <c:pt idx="33">
                  <c:v>0.67790026935086134</c:v>
                </c:pt>
                <c:pt idx="34">
                  <c:v>0.53933445392741386</c:v>
                </c:pt>
                <c:pt idx="35">
                  <c:v>0.5815554353025536</c:v>
                </c:pt>
                <c:pt idx="36">
                  <c:v>0.65694165748122146</c:v>
                </c:pt>
                <c:pt idx="37">
                  <c:v>0.75070766472529549</c:v>
                </c:pt>
                <c:pt idx="38">
                  <c:v>0.67900024727389374</c:v>
                </c:pt>
                <c:pt idx="39">
                  <c:v>0.87704934812381152</c:v>
                </c:pt>
                <c:pt idx="40">
                  <c:v>0.91024054111842323</c:v>
                </c:pt>
                <c:pt idx="41">
                  <c:v>0.94796292212583755</c:v>
                </c:pt>
                <c:pt idx="42">
                  <c:v>0.8381175601866262</c:v>
                </c:pt>
                <c:pt idx="43">
                  <c:v>0.83256074768956612</c:v>
                </c:pt>
                <c:pt idx="44">
                  <c:v>0.89789268667941746</c:v>
                </c:pt>
                <c:pt idx="45">
                  <c:v>0.97773108957270072</c:v>
                </c:pt>
                <c:pt idx="46">
                  <c:v>1.0715629322193947</c:v>
                </c:pt>
                <c:pt idx="47">
                  <c:v>0.91902460445995038</c:v>
                </c:pt>
                <c:pt idx="48">
                  <c:v>0.74882187562899083</c:v>
                </c:pt>
                <c:pt idx="49">
                  <c:v>0.90047966093828535</c:v>
                </c:pt>
                <c:pt idx="50">
                  <c:v>0.80255314879412487</c:v>
                </c:pt>
                <c:pt idx="51">
                  <c:v>0.71327797874532939</c:v>
                </c:pt>
                <c:pt idx="52">
                  <c:v>0.74924878247102344</c:v>
                </c:pt>
                <c:pt idx="53">
                  <c:v>0.77600394928682348</c:v>
                </c:pt>
                <c:pt idx="54">
                  <c:v>0.76058307842957107</c:v>
                </c:pt>
                <c:pt idx="55">
                  <c:v>0.71176490841036189</c:v>
                </c:pt>
                <c:pt idx="56">
                  <c:v>0.78431582471049932</c:v>
                </c:pt>
                <c:pt idx="57">
                  <c:v>0.92716368174958053</c:v>
                </c:pt>
                <c:pt idx="58">
                  <c:v>0.95309927423318108</c:v>
                </c:pt>
                <c:pt idx="59">
                  <c:v>0.93435303409129622</c:v>
                </c:pt>
                <c:pt idx="60">
                  <c:v>0.80485014283669998</c:v>
                </c:pt>
                <c:pt idx="61">
                  <c:v>0.83220472875840779</c:v>
                </c:pt>
                <c:pt idx="62">
                  <c:v>0.87327017899671566</c:v>
                </c:pt>
                <c:pt idx="63">
                  <c:v>0.8870039979998825</c:v>
                </c:pt>
                <c:pt idx="64">
                  <c:v>0.93975880647305088</c:v>
                </c:pt>
                <c:pt idx="65">
                  <c:v>0.99395278335285153</c:v>
                </c:pt>
                <c:pt idx="66">
                  <c:v>0.99749838725497597</c:v>
                </c:pt>
                <c:pt idx="67">
                  <c:v>1.1191645049178698</c:v>
                </c:pt>
                <c:pt idx="68">
                  <c:v>1.0258354684393791</c:v>
                </c:pt>
                <c:pt idx="69">
                  <c:v>1.0337347414625599</c:v>
                </c:pt>
                <c:pt idx="70">
                  <c:v>1.0705640203027431</c:v>
                </c:pt>
                <c:pt idx="71">
                  <c:v>1.2393328189975323</c:v>
                </c:pt>
                <c:pt idx="72">
                  <c:v>1.2297651134484935</c:v>
                </c:pt>
                <c:pt idx="73">
                  <c:v>1.3307750107980902</c:v>
                </c:pt>
                <c:pt idx="74">
                  <c:v>1.2393973965402088</c:v>
                </c:pt>
                <c:pt idx="75">
                  <c:v>1.0521218399843051</c:v>
                </c:pt>
                <c:pt idx="76">
                  <c:v>1.0091279994755329</c:v>
                </c:pt>
                <c:pt idx="77">
                  <c:v>0.92321422862250868</c:v>
                </c:pt>
                <c:pt idx="78">
                  <c:v>0.94116053140965872</c:v>
                </c:pt>
                <c:pt idx="79">
                  <c:v>0.89109867614203564</c:v>
                </c:pt>
                <c:pt idx="80">
                  <c:v>0.89391505467104881</c:v>
                </c:pt>
                <c:pt idx="81">
                  <c:v>0.91207141821865956</c:v>
                </c:pt>
                <c:pt idx="82">
                  <c:v>0.95173518893547726</c:v>
                </c:pt>
                <c:pt idx="83">
                  <c:v>0.92908765922339731</c:v>
                </c:pt>
                <c:pt idx="84">
                  <c:v>0.8836255132742713</c:v>
                </c:pt>
                <c:pt idx="85">
                  <c:v>0.70585139467296432</c:v>
                </c:pt>
                <c:pt idx="86">
                  <c:v>0.61091377979692973</c:v>
                </c:pt>
                <c:pt idx="87">
                  <c:v>0.57431014802083802</c:v>
                </c:pt>
                <c:pt idx="88">
                  <c:v>0.24682339620617494</c:v>
                </c:pt>
                <c:pt idx="89">
                  <c:v>0.40957187712543686</c:v>
                </c:pt>
                <c:pt idx="90">
                  <c:v>0.49162703335014024</c:v>
                </c:pt>
                <c:pt idx="91">
                  <c:v>0.45796899936799818</c:v>
                </c:pt>
                <c:pt idx="92">
                  <c:v>0.33931685838265491</c:v>
                </c:pt>
                <c:pt idx="93">
                  <c:v>0.40472327169706124</c:v>
                </c:pt>
                <c:pt idx="94">
                  <c:v>0.43016780272377636</c:v>
                </c:pt>
                <c:pt idx="95">
                  <c:v>0.3392241342041637</c:v>
                </c:pt>
                <c:pt idx="96">
                  <c:v>0.36926517364610223</c:v>
                </c:pt>
                <c:pt idx="97">
                  <c:v>0.27581143298407174</c:v>
                </c:pt>
                <c:pt idx="98">
                  <c:v>0.21722552910641471</c:v>
                </c:pt>
                <c:pt idx="99">
                  <c:v>0.17832745243164172</c:v>
                </c:pt>
                <c:pt idx="100">
                  <c:v>0.17278869101089614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8-144B-94DF-78445BEAC2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GBM!$E$8:$DA$8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6.6375600800441276E-2</c:v>
                </c:pt>
                <c:pt idx="2">
                  <c:v>1.5138005254737519E-2</c:v>
                </c:pt>
                <c:pt idx="3">
                  <c:v>-4.9401849540442216E-2</c:v>
                </c:pt>
                <c:pt idx="4">
                  <c:v>7.0328423270496029E-2</c:v>
                </c:pt>
                <c:pt idx="5">
                  <c:v>-0.13341083127896752</c:v>
                </c:pt>
                <c:pt idx="6">
                  <c:v>-8.3606164822495249E-2</c:v>
                </c:pt>
                <c:pt idx="7">
                  <c:v>5.4782757520168812E-2</c:v>
                </c:pt>
                <c:pt idx="8">
                  <c:v>0.13590140146692203</c:v>
                </c:pt>
                <c:pt idx="9">
                  <c:v>0.19892530993588617</c:v>
                </c:pt>
                <c:pt idx="10">
                  <c:v>0.28618217130657864</c:v>
                </c:pt>
                <c:pt idx="11">
                  <c:v>0.15676763282611991</c:v>
                </c:pt>
                <c:pt idx="12">
                  <c:v>0.20412568208917786</c:v>
                </c:pt>
                <c:pt idx="13">
                  <c:v>3.5730847525086651E-2</c:v>
                </c:pt>
                <c:pt idx="14">
                  <c:v>3.5555626341971056E-2</c:v>
                </c:pt>
                <c:pt idx="15">
                  <c:v>0.17102735902965499</c:v>
                </c:pt>
                <c:pt idx="16">
                  <c:v>0.11510099040616648</c:v>
                </c:pt>
                <c:pt idx="17">
                  <c:v>3.4742664965506612E-2</c:v>
                </c:pt>
                <c:pt idx="18">
                  <c:v>1.2774082543557816E-2</c:v>
                </c:pt>
                <c:pt idx="19">
                  <c:v>-3.1444508921383299E-2</c:v>
                </c:pt>
                <c:pt idx="20">
                  <c:v>-1.2100049543693044E-2</c:v>
                </c:pt>
                <c:pt idx="21">
                  <c:v>0.10238236425390468</c:v>
                </c:pt>
                <c:pt idx="22">
                  <c:v>8.161101876690538E-2</c:v>
                </c:pt>
                <c:pt idx="23">
                  <c:v>0.10811848786789049</c:v>
                </c:pt>
                <c:pt idx="24">
                  <c:v>-2.301513282420023E-2</c:v>
                </c:pt>
                <c:pt idx="25">
                  <c:v>4.3992613365406372E-2</c:v>
                </c:pt>
                <c:pt idx="26">
                  <c:v>0.16653127677396656</c:v>
                </c:pt>
                <c:pt idx="27">
                  <c:v>-7.5936471169724684E-3</c:v>
                </c:pt>
                <c:pt idx="28">
                  <c:v>0.15545491417909152</c:v>
                </c:pt>
                <c:pt idx="29">
                  <c:v>8.4505903818090436E-2</c:v>
                </c:pt>
                <c:pt idx="30">
                  <c:v>0.12201162170505694</c:v>
                </c:pt>
                <c:pt idx="31">
                  <c:v>0.21004720895080961</c:v>
                </c:pt>
                <c:pt idx="32">
                  <c:v>0.15544682225754369</c:v>
                </c:pt>
                <c:pt idx="33">
                  <c:v>0.24926933716474003</c:v>
                </c:pt>
                <c:pt idx="34">
                  <c:v>2.9150759302743162E-2</c:v>
                </c:pt>
                <c:pt idx="35">
                  <c:v>3.5258676736160018E-2</c:v>
                </c:pt>
                <c:pt idx="36">
                  <c:v>1.4963136642650997E-2</c:v>
                </c:pt>
                <c:pt idx="37">
                  <c:v>-4.6321492409943578E-2</c:v>
                </c:pt>
                <c:pt idx="38">
                  <c:v>-0.12209888056704657</c:v>
                </c:pt>
                <c:pt idx="39">
                  <c:v>-0.127301911377845</c:v>
                </c:pt>
                <c:pt idx="40">
                  <c:v>-8.8617812312724253E-2</c:v>
                </c:pt>
                <c:pt idx="41">
                  <c:v>-4.3089128819200587E-2</c:v>
                </c:pt>
                <c:pt idx="42">
                  <c:v>-1.6075515056818885E-2</c:v>
                </c:pt>
                <c:pt idx="43">
                  <c:v>7.3953488730106098E-2</c:v>
                </c:pt>
                <c:pt idx="44">
                  <c:v>-6.7099728274362641E-2</c:v>
                </c:pt>
                <c:pt idx="45">
                  <c:v>-0.24618501989743569</c:v>
                </c:pt>
                <c:pt idx="46">
                  <c:v>-0.29526343416279616</c:v>
                </c:pt>
                <c:pt idx="47">
                  <c:v>-0.42458413758914071</c:v>
                </c:pt>
                <c:pt idx="48">
                  <c:v>-0.41318477267056053</c:v>
                </c:pt>
                <c:pt idx="49">
                  <c:v>-0.41056153437874593</c:v>
                </c:pt>
                <c:pt idx="50">
                  <c:v>-0.42873502616114068</c:v>
                </c:pt>
                <c:pt idx="51">
                  <c:v>-0.37149567581300752</c:v>
                </c:pt>
                <c:pt idx="52">
                  <c:v>-0.42976303283537709</c:v>
                </c:pt>
                <c:pt idx="53">
                  <c:v>-0.34144405039359577</c:v>
                </c:pt>
                <c:pt idx="54">
                  <c:v>-0.29499117505881495</c:v>
                </c:pt>
                <c:pt idx="55">
                  <c:v>-0.23873540346780942</c:v>
                </c:pt>
                <c:pt idx="56">
                  <c:v>-0.28539466243780776</c:v>
                </c:pt>
                <c:pt idx="57">
                  <c:v>-0.13545593742060483</c:v>
                </c:pt>
                <c:pt idx="58">
                  <c:v>-0.28195569637553208</c:v>
                </c:pt>
                <c:pt idx="59">
                  <c:v>-0.29935867880839612</c:v>
                </c:pt>
                <c:pt idx="60">
                  <c:v>-0.30519840293690814</c:v>
                </c:pt>
                <c:pt idx="61">
                  <c:v>-0.22372609441569308</c:v>
                </c:pt>
                <c:pt idx="62">
                  <c:v>-0.18495087632419244</c:v>
                </c:pt>
                <c:pt idx="63">
                  <c:v>-0.23688322787963084</c:v>
                </c:pt>
                <c:pt idx="64">
                  <c:v>-0.15852911816185519</c:v>
                </c:pt>
                <c:pt idx="65">
                  <c:v>-0.31154877655547153</c:v>
                </c:pt>
                <c:pt idx="66">
                  <c:v>-0.16229305537856778</c:v>
                </c:pt>
                <c:pt idx="67">
                  <c:v>-6.0166573873915927E-2</c:v>
                </c:pt>
                <c:pt idx="68">
                  <c:v>-6.4417652100121514E-2</c:v>
                </c:pt>
                <c:pt idx="69">
                  <c:v>-1.9118067720045789E-2</c:v>
                </c:pt>
                <c:pt idx="70">
                  <c:v>-2.5901710863505203E-2</c:v>
                </c:pt>
                <c:pt idx="71">
                  <c:v>-9.9599724247956767E-2</c:v>
                </c:pt>
                <c:pt idx="72">
                  <c:v>-0.13600396764446937</c:v>
                </c:pt>
                <c:pt idx="73">
                  <c:v>-0.35653663679780223</c:v>
                </c:pt>
                <c:pt idx="74">
                  <c:v>-0.40933331065700029</c:v>
                </c:pt>
                <c:pt idx="75">
                  <c:v>-0.58325090216607056</c:v>
                </c:pt>
                <c:pt idx="76">
                  <c:v>-0.64443260841994021</c:v>
                </c:pt>
                <c:pt idx="77">
                  <c:v>-0.57115143709754679</c:v>
                </c:pt>
                <c:pt idx="78">
                  <c:v>-0.63903330019508098</c:v>
                </c:pt>
                <c:pt idx="79">
                  <c:v>-0.71957989437648151</c:v>
                </c:pt>
                <c:pt idx="80">
                  <c:v>-0.61652674003864882</c:v>
                </c:pt>
                <c:pt idx="81">
                  <c:v>-0.69622878330881777</c:v>
                </c:pt>
                <c:pt idx="82">
                  <c:v>-0.74900299785040292</c:v>
                </c:pt>
                <c:pt idx="83">
                  <c:v>-0.68567948532080358</c:v>
                </c:pt>
                <c:pt idx="84">
                  <c:v>-0.56184048216014859</c:v>
                </c:pt>
                <c:pt idx="85">
                  <c:v>-0.65082153390270703</c:v>
                </c:pt>
                <c:pt idx="86">
                  <c:v>-0.60215832667787106</c:v>
                </c:pt>
                <c:pt idx="87">
                  <c:v>-0.67098332885273249</c:v>
                </c:pt>
                <c:pt idx="88">
                  <c:v>-0.74249336789345943</c:v>
                </c:pt>
                <c:pt idx="89">
                  <c:v>-0.8454991929989677</c:v>
                </c:pt>
                <c:pt idx="90">
                  <c:v>-0.65417709134738578</c:v>
                </c:pt>
                <c:pt idx="91">
                  <c:v>-0.73487065776576288</c:v>
                </c:pt>
                <c:pt idx="92">
                  <c:v>-0.87812343674240301</c:v>
                </c:pt>
                <c:pt idx="93">
                  <c:v>-0.95580148314033686</c:v>
                </c:pt>
                <c:pt idx="94">
                  <c:v>-0.77417583752205443</c:v>
                </c:pt>
                <c:pt idx="95">
                  <c:v>-0.59479384136973179</c:v>
                </c:pt>
                <c:pt idx="96">
                  <c:v>-0.56231851918345566</c:v>
                </c:pt>
                <c:pt idx="97">
                  <c:v>-0.53444799621333527</c:v>
                </c:pt>
                <c:pt idx="98">
                  <c:v>-0.49364236683162921</c:v>
                </c:pt>
                <c:pt idx="99">
                  <c:v>-0.70538842626839393</c:v>
                </c:pt>
                <c:pt idx="100">
                  <c:v>-0.5829127755130239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8-144B-94DF-78445BEAC2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GBM!$E$9:$DA$9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-5.6324980412238074E-2</c:v>
                </c:pt>
                <c:pt idx="2">
                  <c:v>-9.4934957058214406E-2</c:v>
                </c:pt>
                <c:pt idx="3">
                  <c:v>-0.12313690953708525</c:v>
                </c:pt>
                <c:pt idx="4">
                  <c:v>5.4539744246812349E-3</c:v>
                </c:pt>
                <c:pt idx="5">
                  <c:v>1.0824432009463748E-2</c:v>
                </c:pt>
                <c:pt idx="6">
                  <c:v>0.11623108242554143</c:v>
                </c:pt>
                <c:pt idx="7">
                  <c:v>8.6857417686168059E-3</c:v>
                </c:pt>
                <c:pt idx="8">
                  <c:v>0.23296415511759438</c:v>
                </c:pt>
                <c:pt idx="9">
                  <c:v>0.34548202441455039</c:v>
                </c:pt>
                <c:pt idx="10">
                  <c:v>0.21015902441660672</c:v>
                </c:pt>
                <c:pt idx="11">
                  <c:v>0.17112658656110852</c:v>
                </c:pt>
                <c:pt idx="12">
                  <c:v>-4.3943482316258164E-2</c:v>
                </c:pt>
                <c:pt idx="13">
                  <c:v>0.10120737722886133</c:v>
                </c:pt>
                <c:pt idx="14">
                  <c:v>7.0549405814307561E-2</c:v>
                </c:pt>
                <c:pt idx="15">
                  <c:v>0.18405652674151457</c:v>
                </c:pt>
                <c:pt idx="16">
                  <c:v>0.24082878463027832</c:v>
                </c:pt>
                <c:pt idx="17">
                  <c:v>0.2495675033957937</c:v>
                </c:pt>
                <c:pt idx="18">
                  <c:v>0.11503629894410833</c:v>
                </c:pt>
                <c:pt idx="19">
                  <c:v>1.4403475536593588E-2</c:v>
                </c:pt>
                <c:pt idx="20">
                  <c:v>-0.2111165152327999</c:v>
                </c:pt>
                <c:pt idx="21">
                  <c:v>-0.22828858925796483</c:v>
                </c:pt>
                <c:pt idx="22">
                  <c:v>-0.30800753636281597</c:v>
                </c:pt>
                <c:pt idx="23">
                  <c:v>-0.11492382014905597</c:v>
                </c:pt>
                <c:pt idx="24">
                  <c:v>-0.10499218440639389</c:v>
                </c:pt>
                <c:pt idx="25">
                  <c:v>-2.4238058709757773E-2</c:v>
                </c:pt>
                <c:pt idx="26">
                  <c:v>-2.2212442333051294E-2</c:v>
                </c:pt>
                <c:pt idx="27">
                  <c:v>3.0150723433210361E-2</c:v>
                </c:pt>
                <c:pt idx="28">
                  <c:v>0.23030492558065063</c:v>
                </c:pt>
                <c:pt idx="29">
                  <c:v>0.28403354135086767</c:v>
                </c:pt>
                <c:pt idx="30">
                  <c:v>0.22930972504495448</c:v>
                </c:pt>
                <c:pt idx="31">
                  <c:v>8.5259964063176819E-2</c:v>
                </c:pt>
                <c:pt idx="32">
                  <c:v>2.8851457794202645E-2</c:v>
                </c:pt>
                <c:pt idx="33">
                  <c:v>5.5618035233681841E-2</c:v>
                </c:pt>
                <c:pt idx="34">
                  <c:v>0.11206097581522576</c:v>
                </c:pt>
                <c:pt idx="35">
                  <c:v>0.2250048523386336</c:v>
                </c:pt>
                <c:pt idx="36">
                  <c:v>0.30706486886458656</c:v>
                </c:pt>
                <c:pt idx="37">
                  <c:v>0.24647981884730014</c:v>
                </c:pt>
                <c:pt idx="38">
                  <c:v>0.39263492830267194</c:v>
                </c:pt>
                <c:pt idx="39">
                  <c:v>0.30638754580345601</c:v>
                </c:pt>
                <c:pt idx="40">
                  <c:v>0.46303934985642037</c:v>
                </c:pt>
                <c:pt idx="41">
                  <c:v>0.1821120623180667</c:v>
                </c:pt>
                <c:pt idx="42">
                  <c:v>0.19759521567000998</c:v>
                </c:pt>
                <c:pt idx="43">
                  <c:v>0.31950321077634702</c:v>
                </c:pt>
                <c:pt idx="44">
                  <c:v>0.23850302342985141</c:v>
                </c:pt>
                <c:pt idx="45">
                  <c:v>0.18195261583878108</c:v>
                </c:pt>
                <c:pt idx="46">
                  <c:v>0.31698958201913408</c:v>
                </c:pt>
                <c:pt idx="47">
                  <c:v>0.40315198982084682</c:v>
                </c:pt>
                <c:pt idx="48">
                  <c:v>0.52473376050578824</c:v>
                </c:pt>
                <c:pt idx="49">
                  <c:v>0.49666845297495743</c:v>
                </c:pt>
                <c:pt idx="50">
                  <c:v>0.48873511516611517</c:v>
                </c:pt>
                <c:pt idx="51">
                  <c:v>0.43062445044723818</c:v>
                </c:pt>
                <c:pt idx="52">
                  <c:v>0.1700867361572746</c:v>
                </c:pt>
                <c:pt idx="53">
                  <c:v>0.12028193473238263</c:v>
                </c:pt>
                <c:pt idx="54">
                  <c:v>0.19023870689944294</c:v>
                </c:pt>
                <c:pt idx="55">
                  <c:v>0.28289421554570077</c:v>
                </c:pt>
                <c:pt idx="56">
                  <c:v>0.38330206169361575</c:v>
                </c:pt>
                <c:pt idx="57">
                  <c:v>0.37418344791119662</c:v>
                </c:pt>
                <c:pt idx="58">
                  <c:v>0.21091567519400783</c:v>
                </c:pt>
                <c:pt idx="59">
                  <c:v>0.40027995299783364</c:v>
                </c:pt>
                <c:pt idx="60">
                  <c:v>0.45766832142869535</c:v>
                </c:pt>
                <c:pt idx="61">
                  <c:v>0.50266601691767487</c:v>
                </c:pt>
                <c:pt idx="62">
                  <c:v>0.49496583802952038</c:v>
                </c:pt>
                <c:pt idx="63">
                  <c:v>0.43465391555089777</c:v>
                </c:pt>
                <c:pt idx="64">
                  <c:v>0.38488708477192934</c:v>
                </c:pt>
                <c:pt idx="65">
                  <c:v>0.30266173067245916</c:v>
                </c:pt>
                <c:pt idx="66">
                  <c:v>0.21079638914097817</c:v>
                </c:pt>
                <c:pt idx="67">
                  <c:v>0.13259895403206307</c:v>
                </c:pt>
                <c:pt idx="68">
                  <c:v>9.3794104065315784E-2</c:v>
                </c:pt>
                <c:pt idx="69">
                  <c:v>0.14406250809078736</c:v>
                </c:pt>
                <c:pt idx="70">
                  <c:v>0.1542698311459921</c:v>
                </c:pt>
                <c:pt idx="71">
                  <c:v>0.19384434630057429</c:v>
                </c:pt>
                <c:pt idx="72">
                  <c:v>0.21394571032694676</c:v>
                </c:pt>
                <c:pt idx="73">
                  <c:v>-1.091134053483292E-2</c:v>
                </c:pt>
                <c:pt idx="74">
                  <c:v>6.6976872711212707E-2</c:v>
                </c:pt>
                <c:pt idx="75">
                  <c:v>-8.2816437859831879E-2</c:v>
                </c:pt>
                <c:pt idx="76">
                  <c:v>-6.2156662867507151E-2</c:v>
                </c:pt>
                <c:pt idx="77">
                  <c:v>-3.365410270436249E-3</c:v>
                </c:pt>
                <c:pt idx="78">
                  <c:v>5.1996316416155861E-2</c:v>
                </c:pt>
                <c:pt idx="79">
                  <c:v>0.17000915301214042</c:v>
                </c:pt>
                <c:pt idx="80">
                  <c:v>0.14004614268929053</c:v>
                </c:pt>
                <c:pt idx="81">
                  <c:v>0.16052822069548414</c:v>
                </c:pt>
                <c:pt idx="82">
                  <c:v>0.3901191017136405</c:v>
                </c:pt>
                <c:pt idx="83">
                  <c:v>0.38496670477239769</c:v>
                </c:pt>
                <c:pt idx="84">
                  <c:v>0.31602292159089534</c:v>
                </c:pt>
                <c:pt idx="85">
                  <c:v>0.33067263156990617</c:v>
                </c:pt>
                <c:pt idx="86">
                  <c:v>0.28594116084744114</c:v>
                </c:pt>
                <c:pt idx="87">
                  <c:v>0.18132546566804053</c:v>
                </c:pt>
                <c:pt idx="88">
                  <c:v>0.20646305917525584</c:v>
                </c:pt>
                <c:pt idx="89">
                  <c:v>0.1912807956790071</c:v>
                </c:pt>
                <c:pt idx="90">
                  <c:v>0.13011814420154386</c:v>
                </c:pt>
                <c:pt idx="91">
                  <c:v>-2.8796114517494698E-2</c:v>
                </c:pt>
                <c:pt idx="92">
                  <c:v>-8.920917837948078E-2</c:v>
                </c:pt>
                <c:pt idx="93">
                  <c:v>-9.5859384838333922E-2</c:v>
                </c:pt>
                <c:pt idx="94">
                  <c:v>-0.48714013593507655</c:v>
                </c:pt>
                <c:pt idx="95">
                  <c:v>-0.51866617311116703</c:v>
                </c:pt>
                <c:pt idx="96">
                  <c:v>-0.43174830394508734</c:v>
                </c:pt>
                <c:pt idx="97">
                  <c:v>-0.3751172217549702</c:v>
                </c:pt>
                <c:pt idx="98">
                  <c:v>-0.42631957944235288</c:v>
                </c:pt>
                <c:pt idx="99">
                  <c:v>-0.34855791718965934</c:v>
                </c:pt>
                <c:pt idx="100">
                  <c:v>-0.29628516107285957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8-144B-94DF-78445BEAC2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GBM!$E$10:$DA$10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-0.27757988285619339</c:v>
                </c:pt>
                <c:pt idx="2">
                  <c:v>-0.3575565711269208</c:v>
                </c:pt>
                <c:pt idx="3">
                  <c:v>-0.51807581299796768</c:v>
                </c:pt>
                <c:pt idx="4">
                  <c:v>-0.47701859082229592</c:v>
                </c:pt>
                <c:pt idx="5">
                  <c:v>-0.50880664286782573</c:v>
                </c:pt>
                <c:pt idx="6">
                  <c:v>-0.52703606870318864</c:v>
                </c:pt>
                <c:pt idx="7">
                  <c:v>-0.63354194473219183</c:v>
                </c:pt>
                <c:pt idx="8">
                  <c:v>-0.52126194494231304</c:v>
                </c:pt>
                <c:pt idx="9">
                  <c:v>-0.49494517643493641</c:v>
                </c:pt>
                <c:pt idx="10">
                  <c:v>-0.43234654873410366</c:v>
                </c:pt>
                <c:pt idx="11">
                  <c:v>-0.41565843856397</c:v>
                </c:pt>
                <c:pt idx="12">
                  <c:v>-0.49106542512598561</c:v>
                </c:pt>
                <c:pt idx="13">
                  <c:v>-0.56090739738732975</c:v>
                </c:pt>
                <c:pt idx="14">
                  <c:v>-0.5956804253115463</c:v>
                </c:pt>
                <c:pt idx="15">
                  <c:v>-0.72300022576711753</c:v>
                </c:pt>
                <c:pt idx="16">
                  <c:v>-0.5650211163457034</c:v>
                </c:pt>
                <c:pt idx="17">
                  <c:v>-0.62052086360184588</c:v>
                </c:pt>
                <c:pt idx="18">
                  <c:v>-0.75963117451143713</c:v>
                </c:pt>
                <c:pt idx="19">
                  <c:v>-0.65379523172267318</c:v>
                </c:pt>
                <c:pt idx="20">
                  <c:v>-0.63753315246555231</c:v>
                </c:pt>
                <c:pt idx="21">
                  <c:v>-0.665055136445728</c:v>
                </c:pt>
                <c:pt idx="22">
                  <c:v>-0.74263913076289989</c:v>
                </c:pt>
                <c:pt idx="23">
                  <c:v>-0.83292228824959236</c:v>
                </c:pt>
                <c:pt idx="24">
                  <c:v>-0.98343007705265117</c:v>
                </c:pt>
                <c:pt idx="25">
                  <c:v>-1.0617154828791118</c:v>
                </c:pt>
                <c:pt idx="26">
                  <c:v>-0.98998330483057551</c:v>
                </c:pt>
                <c:pt idx="27">
                  <c:v>-0.84878284210262023</c:v>
                </c:pt>
                <c:pt idx="28">
                  <c:v>-0.81795303971724043</c:v>
                </c:pt>
                <c:pt idx="29">
                  <c:v>-0.85889857266636527</c:v>
                </c:pt>
                <c:pt idx="30">
                  <c:v>-0.94429243702068277</c:v>
                </c:pt>
                <c:pt idx="31">
                  <c:v>-0.96841215757012333</c:v>
                </c:pt>
                <c:pt idx="32">
                  <c:v>-1.0578773872132381</c:v>
                </c:pt>
                <c:pt idx="33">
                  <c:v>-1.1862343393045665</c:v>
                </c:pt>
                <c:pt idx="34">
                  <c:v>-1.3407479829984068</c:v>
                </c:pt>
                <c:pt idx="35">
                  <c:v>-1.2908933796306745</c:v>
                </c:pt>
                <c:pt idx="36">
                  <c:v>-1.1723210914205227</c:v>
                </c:pt>
                <c:pt idx="37">
                  <c:v>-1.1479265676406527</c:v>
                </c:pt>
                <c:pt idx="38">
                  <c:v>-1.3046612565164581</c:v>
                </c:pt>
                <c:pt idx="39">
                  <c:v>-1.2070709170744023</c:v>
                </c:pt>
                <c:pt idx="40">
                  <c:v>-1.4000495089437983</c:v>
                </c:pt>
                <c:pt idx="41">
                  <c:v>-1.5222009671589385</c:v>
                </c:pt>
                <c:pt idx="42">
                  <c:v>-1.5470787977261675</c:v>
                </c:pt>
                <c:pt idx="43">
                  <c:v>-1.5552536135665915</c:v>
                </c:pt>
                <c:pt idx="44">
                  <c:v>-1.5266425479267847</c:v>
                </c:pt>
                <c:pt idx="45">
                  <c:v>-1.3544624151841458</c:v>
                </c:pt>
                <c:pt idx="46">
                  <c:v>-1.2559702383499016</c:v>
                </c:pt>
                <c:pt idx="47">
                  <c:v>-1.1731894192005305</c:v>
                </c:pt>
                <c:pt idx="48">
                  <c:v>-1.0513990619280653</c:v>
                </c:pt>
                <c:pt idx="49">
                  <c:v>-0.85378291549485685</c:v>
                </c:pt>
                <c:pt idx="50">
                  <c:v>-0.68074469689109351</c:v>
                </c:pt>
                <c:pt idx="51">
                  <c:v>-0.71410750948293056</c:v>
                </c:pt>
                <c:pt idx="52">
                  <c:v>-0.64210160703346286</c:v>
                </c:pt>
                <c:pt idx="53">
                  <c:v>-0.69927532844830598</c:v>
                </c:pt>
                <c:pt idx="54">
                  <c:v>-0.53907191499849949</c:v>
                </c:pt>
                <c:pt idx="55">
                  <c:v>-0.58204284170694931</c:v>
                </c:pt>
                <c:pt idx="56">
                  <c:v>-0.54767389130624244</c:v>
                </c:pt>
                <c:pt idx="57">
                  <c:v>-0.49818480955788441</c:v>
                </c:pt>
                <c:pt idx="58">
                  <c:v>-0.47604551817533775</c:v>
                </c:pt>
                <c:pt idx="59">
                  <c:v>-0.51123579728986279</c:v>
                </c:pt>
                <c:pt idx="60">
                  <c:v>-0.5422318021103425</c:v>
                </c:pt>
                <c:pt idx="61">
                  <c:v>-0.57579131556445984</c:v>
                </c:pt>
                <c:pt idx="62">
                  <c:v>-0.38697661000480743</c:v>
                </c:pt>
                <c:pt idx="63">
                  <c:v>-0.22516654037036404</c:v>
                </c:pt>
                <c:pt idx="64">
                  <c:v>-0.15492326317833149</c:v>
                </c:pt>
                <c:pt idx="65">
                  <c:v>-0.15664361765786525</c:v>
                </c:pt>
                <c:pt idx="66">
                  <c:v>-0.16483371405220626</c:v>
                </c:pt>
                <c:pt idx="67">
                  <c:v>-0.33413653908909202</c:v>
                </c:pt>
                <c:pt idx="68">
                  <c:v>-0.30651428151631754</c:v>
                </c:pt>
                <c:pt idx="69">
                  <c:v>-0.26358315828712103</c:v>
                </c:pt>
                <c:pt idx="70">
                  <c:v>-0.16762685716453818</c:v>
                </c:pt>
                <c:pt idx="71">
                  <c:v>-0.14486863764711819</c:v>
                </c:pt>
                <c:pt idx="72">
                  <c:v>-0.16695474090549806</c:v>
                </c:pt>
                <c:pt idx="73">
                  <c:v>-0.17297901332584387</c:v>
                </c:pt>
                <c:pt idx="74">
                  <c:v>-0.25939894603334129</c:v>
                </c:pt>
                <c:pt idx="75">
                  <c:v>-0.34163290466780799</c:v>
                </c:pt>
                <c:pt idx="76">
                  <c:v>-0.40809426953112965</c:v>
                </c:pt>
                <c:pt idx="77">
                  <c:v>-0.38924231345951038</c:v>
                </c:pt>
                <c:pt idx="78">
                  <c:v>-0.29126691504993429</c:v>
                </c:pt>
                <c:pt idx="79">
                  <c:v>-0.13379196483813663</c:v>
                </c:pt>
                <c:pt idx="80">
                  <c:v>-0.25826753585828444</c:v>
                </c:pt>
                <c:pt idx="81">
                  <c:v>-0.28083752965892933</c:v>
                </c:pt>
                <c:pt idx="82">
                  <c:v>-0.24962792033033879</c:v>
                </c:pt>
                <c:pt idx="83">
                  <c:v>-0.18788897422604448</c:v>
                </c:pt>
                <c:pt idx="84">
                  <c:v>-0.21927057359582641</c:v>
                </c:pt>
                <c:pt idx="85">
                  <c:v>-0.35814316757473919</c:v>
                </c:pt>
                <c:pt idx="86">
                  <c:v>-0.33420292804530971</c:v>
                </c:pt>
                <c:pt idx="87">
                  <c:v>-0.41814197843702666</c:v>
                </c:pt>
                <c:pt idx="88">
                  <c:v>-0.53725471459937935</c:v>
                </c:pt>
                <c:pt idx="89">
                  <c:v>-0.51447545473820644</c:v>
                </c:pt>
                <c:pt idx="90">
                  <c:v>-0.45651910927453437</c:v>
                </c:pt>
                <c:pt idx="91">
                  <c:v>-0.60068164810334601</c:v>
                </c:pt>
                <c:pt idx="92">
                  <c:v>-0.66046238424956283</c:v>
                </c:pt>
                <c:pt idx="93">
                  <c:v>-0.6464973518708923</c:v>
                </c:pt>
                <c:pt idx="94">
                  <c:v>-0.62165607193767713</c:v>
                </c:pt>
                <c:pt idx="95">
                  <c:v>-0.72134827121598222</c:v>
                </c:pt>
                <c:pt idx="96">
                  <c:v>-0.727624299874431</c:v>
                </c:pt>
                <c:pt idx="97">
                  <c:v>-0.83469068417233405</c:v>
                </c:pt>
                <c:pt idx="98">
                  <c:v>-0.87878475501060582</c:v>
                </c:pt>
                <c:pt idx="99">
                  <c:v>-0.96076213121229403</c:v>
                </c:pt>
                <c:pt idx="100">
                  <c:v>-1.1174867224121301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78-144B-94DF-78445BEAC2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GBM!$E$11:$DA$11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0.28773706441964569</c:v>
                </c:pt>
                <c:pt idx="2">
                  <c:v>0.14255715800066993</c:v>
                </c:pt>
                <c:pt idx="3">
                  <c:v>0.21629652662652293</c:v>
                </c:pt>
                <c:pt idx="4">
                  <c:v>0.38060589751273904</c:v>
                </c:pt>
                <c:pt idx="5">
                  <c:v>0.38687123144088981</c:v>
                </c:pt>
                <c:pt idx="6">
                  <c:v>0.55648761251162049</c:v>
                </c:pt>
                <c:pt idx="7">
                  <c:v>0.53407468034272365</c:v>
                </c:pt>
                <c:pt idx="8">
                  <c:v>0.53749999845554464</c:v>
                </c:pt>
                <c:pt idx="9">
                  <c:v>0.4397106428408219</c:v>
                </c:pt>
                <c:pt idx="10">
                  <c:v>0.38293657600287645</c:v>
                </c:pt>
                <c:pt idx="11">
                  <c:v>0.54618058751381915</c:v>
                </c:pt>
                <c:pt idx="12">
                  <c:v>0.66793603950047886</c:v>
                </c:pt>
                <c:pt idx="13">
                  <c:v>0.73456390104670999</c:v>
                </c:pt>
                <c:pt idx="14">
                  <c:v>0.6840756757643276</c:v>
                </c:pt>
                <c:pt idx="15">
                  <c:v>0.63237781692555373</c:v>
                </c:pt>
                <c:pt idx="16">
                  <c:v>0.65353454358786445</c:v>
                </c:pt>
                <c:pt idx="17">
                  <c:v>0.68330552653149135</c:v>
                </c:pt>
                <c:pt idx="18">
                  <c:v>0.91011177334167559</c:v>
                </c:pt>
                <c:pt idx="19">
                  <c:v>0.70623011083632303</c:v>
                </c:pt>
                <c:pt idx="20">
                  <c:v>0.66060177794395647</c:v>
                </c:pt>
                <c:pt idx="21">
                  <c:v>0.52496351742464631</c:v>
                </c:pt>
                <c:pt idx="22">
                  <c:v>0.41208380274428658</c:v>
                </c:pt>
                <c:pt idx="23">
                  <c:v>0.25963169664490249</c:v>
                </c:pt>
                <c:pt idx="24">
                  <c:v>0.33451322268020156</c:v>
                </c:pt>
                <c:pt idx="25">
                  <c:v>0.29468282151044334</c:v>
                </c:pt>
                <c:pt idx="26">
                  <c:v>0.4021038492888504</c:v>
                </c:pt>
                <c:pt idx="27">
                  <c:v>0.64848187308591621</c:v>
                </c:pt>
                <c:pt idx="28">
                  <c:v>0.7034241211747525</c:v>
                </c:pt>
                <c:pt idx="29">
                  <c:v>0.70164632279626726</c:v>
                </c:pt>
                <c:pt idx="30">
                  <c:v>0.58258415779760231</c:v>
                </c:pt>
                <c:pt idx="31">
                  <c:v>0.67744359753737138</c:v>
                </c:pt>
                <c:pt idx="32">
                  <c:v>0.84251902149895497</c:v>
                </c:pt>
                <c:pt idx="33">
                  <c:v>0.69205175932485041</c:v>
                </c:pt>
                <c:pt idx="34">
                  <c:v>0.59277878400434836</c:v>
                </c:pt>
                <c:pt idx="35">
                  <c:v>0.55441096914629007</c:v>
                </c:pt>
                <c:pt idx="36">
                  <c:v>0.4060346491993565</c:v>
                </c:pt>
                <c:pt idx="37">
                  <c:v>0.26801720576074023</c:v>
                </c:pt>
                <c:pt idx="38">
                  <c:v>0.24091584194784615</c:v>
                </c:pt>
                <c:pt idx="39">
                  <c:v>0.19769249069893027</c:v>
                </c:pt>
                <c:pt idx="40">
                  <c:v>0.28921273693505711</c:v>
                </c:pt>
                <c:pt idx="41">
                  <c:v>0.19103274505733106</c:v>
                </c:pt>
                <c:pt idx="42">
                  <c:v>0.16793879783537302</c:v>
                </c:pt>
                <c:pt idx="43">
                  <c:v>-8.2067685240295174E-3</c:v>
                </c:pt>
                <c:pt idx="44">
                  <c:v>-7.8463454748598591E-3</c:v>
                </c:pt>
                <c:pt idx="45">
                  <c:v>5.3000254839294832E-2</c:v>
                </c:pt>
                <c:pt idx="46">
                  <c:v>-5.1923052904191504E-2</c:v>
                </c:pt>
                <c:pt idx="47">
                  <c:v>4.6722987816336554E-2</c:v>
                </c:pt>
                <c:pt idx="48">
                  <c:v>0.16536203836141414</c:v>
                </c:pt>
                <c:pt idx="49">
                  <c:v>3.0113732189954695E-2</c:v>
                </c:pt>
                <c:pt idx="50">
                  <c:v>1.6832501523231992E-2</c:v>
                </c:pt>
                <c:pt idx="51">
                  <c:v>-5.802154723122073E-3</c:v>
                </c:pt>
                <c:pt idx="52">
                  <c:v>-9.3635298323563071E-2</c:v>
                </c:pt>
                <c:pt idx="53">
                  <c:v>-0.12626766087199709</c:v>
                </c:pt>
                <c:pt idx="54">
                  <c:v>-0.11019363769105803</c:v>
                </c:pt>
                <c:pt idx="55">
                  <c:v>-3.5328423679717363E-2</c:v>
                </c:pt>
                <c:pt idx="56">
                  <c:v>7.9209174990086187E-3</c:v>
                </c:pt>
                <c:pt idx="57">
                  <c:v>5.2586312784406092E-2</c:v>
                </c:pt>
                <c:pt idx="58">
                  <c:v>0.11691785435318024</c:v>
                </c:pt>
                <c:pt idx="59">
                  <c:v>0.16293827425139523</c:v>
                </c:pt>
                <c:pt idx="60">
                  <c:v>0.15521174770724208</c:v>
                </c:pt>
                <c:pt idx="61">
                  <c:v>-8.2279261764881484E-2</c:v>
                </c:pt>
                <c:pt idx="62">
                  <c:v>-0.18024910488166271</c:v>
                </c:pt>
                <c:pt idx="63">
                  <c:v>-0.39244387688500881</c:v>
                </c:pt>
                <c:pt idx="64">
                  <c:v>-0.32405669719797192</c:v>
                </c:pt>
                <c:pt idx="65">
                  <c:v>-0.33726753317477054</c:v>
                </c:pt>
                <c:pt idx="66">
                  <c:v>-0.26607059206599359</c:v>
                </c:pt>
                <c:pt idx="67">
                  <c:v>-0.13334350705602119</c:v>
                </c:pt>
                <c:pt idx="68">
                  <c:v>-2.6215660435708152E-2</c:v>
                </c:pt>
                <c:pt idx="69">
                  <c:v>0.22990603881191807</c:v>
                </c:pt>
                <c:pt idx="70">
                  <c:v>0.25063221411558467</c:v>
                </c:pt>
                <c:pt idx="71">
                  <c:v>0.37085625033025349</c:v>
                </c:pt>
                <c:pt idx="72">
                  <c:v>0.31886009120241621</c:v>
                </c:pt>
                <c:pt idx="73">
                  <c:v>0.35233516376151336</c:v>
                </c:pt>
                <c:pt idx="74">
                  <c:v>0.38446412841930055</c:v>
                </c:pt>
                <c:pt idx="75">
                  <c:v>0.39183815659244892</c:v>
                </c:pt>
                <c:pt idx="76">
                  <c:v>0.48981340303840432</c:v>
                </c:pt>
                <c:pt idx="77">
                  <c:v>0.52173663587454444</c:v>
                </c:pt>
                <c:pt idx="78">
                  <c:v>0.60567989601803818</c:v>
                </c:pt>
                <c:pt idx="79">
                  <c:v>0.57602563304345045</c:v>
                </c:pt>
                <c:pt idx="80">
                  <c:v>0.50086974821029406</c:v>
                </c:pt>
                <c:pt idx="81">
                  <c:v>0.61997865406043584</c:v>
                </c:pt>
                <c:pt idx="82">
                  <c:v>0.64133310774991126</c:v>
                </c:pt>
                <c:pt idx="83">
                  <c:v>0.62159634119196838</c:v>
                </c:pt>
                <c:pt idx="84">
                  <c:v>0.43480968482606897</c:v>
                </c:pt>
                <c:pt idx="85">
                  <c:v>0.36204516425562583</c:v>
                </c:pt>
                <c:pt idx="86">
                  <c:v>0.34044261733111542</c:v>
                </c:pt>
                <c:pt idx="87">
                  <c:v>0.4567857602596892</c:v>
                </c:pt>
                <c:pt idx="88">
                  <c:v>0.41883708649156942</c:v>
                </c:pt>
                <c:pt idx="89">
                  <c:v>0.39175437136004154</c:v>
                </c:pt>
                <c:pt idx="90">
                  <c:v>0.41988481893272478</c:v>
                </c:pt>
                <c:pt idx="91">
                  <c:v>0.50729541175586879</c:v>
                </c:pt>
                <c:pt idx="92">
                  <c:v>0.51221754247901874</c:v>
                </c:pt>
                <c:pt idx="93">
                  <c:v>0.65223148988251822</c:v>
                </c:pt>
                <c:pt idx="94">
                  <c:v>0.65141148982569264</c:v>
                </c:pt>
                <c:pt idx="95">
                  <c:v>0.44687601780858588</c:v>
                </c:pt>
                <c:pt idx="96">
                  <c:v>0.50894114615242336</c:v>
                </c:pt>
                <c:pt idx="97">
                  <c:v>0.52010471473984543</c:v>
                </c:pt>
                <c:pt idx="98">
                  <c:v>0.60630908546884399</c:v>
                </c:pt>
                <c:pt idx="99">
                  <c:v>0.60175556964093224</c:v>
                </c:pt>
                <c:pt idx="100">
                  <c:v>0.68022017530758516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8-144B-94DF-78445BEAC2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GBM!$E$12:$DA$12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3.549222920640302E-2</c:v>
                </c:pt>
                <c:pt idx="2">
                  <c:v>-1.9175728639442599E-2</c:v>
                </c:pt>
                <c:pt idx="3">
                  <c:v>-0.14521240218058656</c:v>
                </c:pt>
                <c:pt idx="4">
                  <c:v>-4.7749274214924864E-2</c:v>
                </c:pt>
                <c:pt idx="5">
                  <c:v>-0.16430301871575903</c:v>
                </c:pt>
                <c:pt idx="6">
                  <c:v>-9.0586571059050103E-2</c:v>
                </c:pt>
                <c:pt idx="7">
                  <c:v>-9.6756931684928882E-2</c:v>
                </c:pt>
                <c:pt idx="8">
                  <c:v>4.9742408810546951E-2</c:v>
                </c:pt>
                <c:pt idx="9">
                  <c:v>-8.5969821938976371E-2</c:v>
                </c:pt>
                <c:pt idx="10">
                  <c:v>-0.12775648990077265</c:v>
                </c:pt>
                <c:pt idx="11">
                  <c:v>-0.14773757598225537</c:v>
                </c:pt>
                <c:pt idx="12">
                  <c:v>-4.9678563572038745E-2</c:v>
                </c:pt>
                <c:pt idx="13">
                  <c:v>6.2291178773378156E-2</c:v>
                </c:pt>
                <c:pt idx="14">
                  <c:v>-7.8949851782139327E-2</c:v>
                </c:pt>
                <c:pt idx="15">
                  <c:v>-0.10518407197996874</c:v>
                </c:pt>
                <c:pt idx="16">
                  <c:v>-8.7039300233599778E-2</c:v>
                </c:pt>
                <c:pt idx="17">
                  <c:v>-0.20623849489404278</c:v>
                </c:pt>
                <c:pt idx="18">
                  <c:v>-0.22701475796645962</c:v>
                </c:pt>
                <c:pt idx="19">
                  <c:v>-9.9801394628048351E-2</c:v>
                </c:pt>
                <c:pt idx="20">
                  <c:v>-0.11717913395795659</c:v>
                </c:pt>
                <c:pt idx="21">
                  <c:v>-9.4277677759598486E-2</c:v>
                </c:pt>
                <c:pt idx="22">
                  <c:v>-0.20660632372197904</c:v>
                </c:pt>
                <c:pt idx="23">
                  <c:v>-0.28477959551509857</c:v>
                </c:pt>
                <c:pt idx="24">
                  <c:v>-6.5687972743989742E-2</c:v>
                </c:pt>
                <c:pt idx="25">
                  <c:v>-9.9100549538063271E-2</c:v>
                </c:pt>
                <c:pt idx="26">
                  <c:v>-1.2947128467230562E-2</c:v>
                </c:pt>
                <c:pt idx="27">
                  <c:v>-8.8000147405827345E-2</c:v>
                </c:pt>
                <c:pt idx="28">
                  <c:v>-0.22776116023112886</c:v>
                </c:pt>
                <c:pt idx="29">
                  <c:v>-0.31181953517190275</c:v>
                </c:pt>
                <c:pt idx="30">
                  <c:v>-0.28124189946183686</c:v>
                </c:pt>
                <c:pt idx="31">
                  <c:v>-0.27698986849311047</c:v>
                </c:pt>
                <c:pt idx="32">
                  <c:v>-0.28446555659262768</c:v>
                </c:pt>
                <c:pt idx="33">
                  <c:v>-6.5468022168285678E-2</c:v>
                </c:pt>
                <c:pt idx="34">
                  <c:v>5.4212327229671703E-2</c:v>
                </c:pt>
                <c:pt idx="35">
                  <c:v>6.1815339298498945E-2</c:v>
                </c:pt>
                <c:pt idx="36">
                  <c:v>-0.10917559077190706</c:v>
                </c:pt>
                <c:pt idx="37">
                  <c:v>-3.4149768903537187E-2</c:v>
                </c:pt>
                <c:pt idx="38">
                  <c:v>-4.4005426800305357E-2</c:v>
                </c:pt>
                <c:pt idx="39">
                  <c:v>-3.8281961353602706E-2</c:v>
                </c:pt>
                <c:pt idx="40">
                  <c:v>5.025078220324132E-2</c:v>
                </c:pt>
                <c:pt idx="41">
                  <c:v>-4.4897317871614328E-2</c:v>
                </c:pt>
                <c:pt idx="42">
                  <c:v>1.4011550647824514E-3</c:v>
                </c:pt>
                <c:pt idx="43">
                  <c:v>0.1299525861738072</c:v>
                </c:pt>
                <c:pt idx="44">
                  <c:v>2.0692427973787023E-2</c:v>
                </c:pt>
                <c:pt idx="45">
                  <c:v>7.7966833028562846E-2</c:v>
                </c:pt>
                <c:pt idx="46">
                  <c:v>0.11180791201567608</c:v>
                </c:pt>
                <c:pt idx="47">
                  <c:v>0.17888250155699281</c:v>
                </c:pt>
                <c:pt idx="48">
                  <c:v>0.19551463661636853</c:v>
                </c:pt>
                <c:pt idx="49">
                  <c:v>0.20939034538022216</c:v>
                </c:pt>
                <c:pt idx="50">
                  <c:v>8.9843184772982643E-2</c:v>
                </c:pt>
                <c:pt idx="51">
                  <c:v>0.11051940080875376</c:v>
                </c:pt>
                <c:pt idx="52">
                  <c:v>0.17197165832583655</c:v>
                </c:pt>
                <c:pt idx="53">
                  <c:v>3.9059793220918321E-2</c:v>
                </c:pt>
                <c:pt idx="54">
                  <c:v>0.16739399506604047</c:v>
                </c:pt>
                <c:pt idx="55">
                  <c:v>4.0603985687252292E-2</c:v>
                </c:pt>
                <c:pt idx="56">
                  <c:v>7.1545972420614695E-2</c:v>
                </c:pt>
                <c:pt idx="57">
                  <c:v>-0.11255037781045035</c:v>
                </c:pt>
                <c:pt idx="58">
                  <c:v>-9.2442764287446841E-2</c:v>
                </c:pt>
                <c:pt idx="59">
                  <c:v>-0.31807058224617046</c:v>
                </c:pt>
                <c:pt idx="60">
                  <c:v>-0.21130603858700353</c:v>
                </c:pt>
                <c:pt idx="61">
                  <c:v>-0.10082544197044159</c:v>
                </c:pt>
                <c:pt idx="62">
                  <c:v>-0.14642300493950475</c:v>
                </c:pt>
                <c:pt idx="63">
                  <c:v>-4.2206164934687568E-2</c:v>
                </c:pt>
                <c:pt idx="64">
                  <c:v>-6.1792037424866733E-2</c:v>
                </c:pt>
                <c:pt idx="65">
                  <c:v>-5.2554265616613617E-2</c:v>
                </c:pt>
                <c:pt idx="66">
                  <c:v>-0.18292458800742578</c:v>
                </c:pt>
                <c:pt idx="67">
                  <c:v>-0.18874298885346527</c:v>
                </c:pt>
                <c:pt idx="68">
                  <c:v>-0.2235020642477844</c:v>
                </c:pt>
                <c:pt idx="69">
                  <c:v>-0.2474202286935378</c:v>
                </c:pt>
                <c:pt idx="70">
                  <c:v>-0.2986893662990337</c:v>
                </c:pt>
                <c:pt idx="71">
                  <c:v>-0.31975758458621278</c:v>
                </c:pt>
                <c:pt idx="72">
                  <c:v>-0.46133444634593679</c:v>
                </c:pt>
                <c:pt idx="73">
                  <c:v>-0.41841450726163776</c:v>
                </c:pt>
                <c:pt idx="74">
                  <c:v>-0.42391020899389781</c:v>
                </c:pt>
                <c:pt idx="75">
                  <c:v>-0.50853577102721303</c:v>
                </c:pt>
                <c:pt idx="76">
                  <c:v>-0.64540318530628593</c:v>
                </c:pt>
                <c:pt idx="77">
                  <c:v>-0.62511967972938942</c:v>
                </c:pt>
                <c:pt idx="78">
                  <c:v>-0.50538124400245299</c:v>
                </c:pt>
                <c:pt idx="79">
                  <c:v>-0.32958224256460777</c:v>
                </c:pt>
                <c:pt idx="80">
                  <c:v>-0.23356683331847483</c:v>
                </c:pt>
                <c:pt idx="81">
                  <c:v>-0.28512862844783082</c:v>
                </c:pt>
                <c:pt idx="82">
                  <c:v>-0.25581229785287646</c:v>
                </c:pt>
                <c:pt idx="83">
                  <c:v>-0.17877881494817016</c:v>
                </c:pt>
                <c:pt idx="84">
                  <c:v>-0.30098971242955613</c:v>
                </c:pt>
                <c:pt idx="85">
                  <c:v>-0.29138113386014747</c:v>
                </c:pt>
                <c:pt idx="86">
                  <c:v>-0.34642319825135981</c:v>
                </c:pt>
                <c:pt idx="87">
                  <c:v>-0.38635238135188238</c:v>
                </c:pt>
                <c:pt idx="88">
                  <c:v>-0.37969914452020131</c:v>
                </c:pt>
                <c:pt idx="89">
                  <c:v>-0.37340675373591065</c:v>
                </c:pt>
                <c:pt idx="90">
                  <c:v>-0.44195945051176444</c:v>
                </c:pt>
                <c:pt idx="91">
                  <c:v>-0.37143764718533934</c:v>
                </c:pt>
                <c:pt idx="92">
                  <c:v>-0.45568834734644137</c:v>
                </c:pt>
                <c:pt idx="93">
                  <c:v>-0.51459278541277742</c:v>
                </c:pt>
                <c:pt idx="94">
                  <c:v>-0.677520294622178</c:v>
                </c:pt>
                <c:pt idx="95">
                  <c:v>-0.76114596679988744</c:v>
                </c:pt>
                <c:pt idx="96">
                  <c:v>-0.68653558709810314</c:v>
                </c:pt>
                <c:pt idx="97">
                  <c:v>-0.52957418591984196</c:v>
                </c:pt>
                <c:pt idx="98">
                  <c:v>-0.34337971729363159</c:v>
                </c:pt>
                <c:pt idx="99">
                  <c:v>-0.41858776795368052</c:v>
                </c:pt>
                <c:pt idx="100">
                  <c:v>-0.37487174430502684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8-144B-94DF-78445BEAC27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GBM!$E$13:$DA$13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-5.677026228269203E-3</c:v>
                </c:pt>
                <c:pt idx="2">
                  <c:v>9.9533430757913391E-2</c:v>
                </c:pt>
                <c:pt idx="3">
                  <c:v>6.2002208920826529E-2</c:v>
                </c:pt>
                <c:pt idx="4">
                  <c:v>0.11175961147206903</c:v>
                </c:pt>
                <c:pt idx="5">
                  <c:v>3.1712730600627459E-2</c:v>
                </c:pt>
                <c:pt idx="6">
                  <c:v>0.18017795338254747</c:v>
                </c:pt>
                <c:pt idx="7">
                  <c:v>0.13785687938648303</c:v>
                </c:pt>
                <c:pt idx="8">
                  <c:v>1.8634511861405065E-2</c:v>
                </c:pt>
                <c:pt idx="9">
                  <c:v>-8.8416312363033558E-2</c:v>
                </c:pt>
                <c:pt idx="10">
                  <c:v>-8.2207061588035632E-2</c:v>
                </c:pt>
                <c:pt idx="11">
                  <c:v>2.2874446928263639E-2</c:v>
                </c:pt>
                <c:pt idx="12">
                  <c:v>9.5515368071442605E-2</c:v>
                </c:pt>
                <c:pt idx="13">
                  <c:v>0.18949974252599122</c:v>
                </c:pt>
                <c:pt idx="14">
                  <c:v>0.1889108343326828</c:v>
                </c:pt>
                <c:pt idx="15">
                  <c:v>7.3990189472487089E-2</c:v>
                </c:pt>
                <c:pt idx="16">
                  <c:v>-0.17357047044399354</c:v>
                </c:pt>
                <c:pt idx="17">
                  <c:v>-8.3805833502565985E-2</c:v>
                </c:pt>
                <c:pt idx="18">
                  <c:v>-0.2277448524243523</c:v>
                </c:pt>
                <c:pt idx="19">
                  <c:v>-0.29157654264255878</c:v>
                </c:pt>
                <c:pt idx="20">
                  <c:v>-0.36056412856852321</c:v>
                </c:pt>
                <c:pt idx="21">
                  <c:v>-0.31319054186471418</c:v>
                </c:pt>
                <c:pt idx="22">
                  <c:v>-0.25046221669318847</c:v>
                </c:pt>
                <c:pt idx="23">
                  <c:v>-0.25564035727335477</c:v>
                </c:pt>
                <c:pt idx="24">
                  <c:v>-0.20053595838493279</c:v>
                </c:pt>
                <c:pt idx="25">
                  <c:v>-7.4522438557240056E-2</c:v>
                </c:pt>
                <c:pt idx="26">
                  <c:v>-0.1493243867736474</c:v>
                </c:pt>
                <c:pt idx="27">
                  <c:v>-9.5385567863599086E-2</c:v>
                </c:pt>
                <c:pt idx="28">
                  <c:v>-0.11555680905696827</c:v>
                </c:pt>
                <c:pt idx="29">
                  <c:v>-7.6326064481267747E-2</c:v>
                </c:pt>
                <c:pt idx="30">
                  <c:v>-0.20215665555084344</c:v>
                </c:pt>
                <c:pt idx="31">
                  <c:v>-0.11855770883613305</c:v>
                </c:pt>
                <c:pt idx="32">
                  <c:v>1.8228813376179057E-2</c:v>
                </c:pt>
                <c:pt idx="33">
                  <c:v>-1.8764846164874144E-3</c:v>
                </c:pt>
                <c:pt idx="34">
                  <c:v>6.7124256193080933E-2</c:v>
                </c:pt>
                <c:pt idx="35">
                  <c:v>-7.2204969069275288E-2</c:v>
                </c:pt>
                <c:pt idx="36">
                  <c:v>-6.5625792634067481E-2</c:v>
                </c:pt>
                <c:pt idx="37">
                  <c:v>7.2679530876294196E-2</c:v>
                </c:pt>
                <c:pt idx="38">
                  <c:v>-0.13587669906209854</c:v>
                </c:pt>
                <c:pt idx="39">
                  <c:v>6.1489169177868813E-2</c:v>
                </c:pt>
                <c:pt idx="40">
                  <c:v>-7.6251714278173455E-2</c:v>
                </c:pt>
                <c:pt idx="41">
                  <c:v>-0.15528972914685607</c:v>
                </c:pt>
                <c:pt idx="42">
                  <c:v>-5.3544420955955088E-2</c:v>
                </c:pt>
                <c:pt idx="43">
                  <c:v>-2.2380473564506745E-2</c:v>
                </c:pt>
                <c:pt idx="44">
                  <c:v>-0.15610707192400758</c:v>
                </c:pt>
                <c:pt idx="45">
                  <c:v>-0.16942657038465841</c:v>
                </c:pt>
                <c:pt idx="46">
                  <c:v>-0.30996834461971157</c:v>
                </c:pt>
                <c:pt idx="47">
                  <c:v>-0.32581907664341941</c:v>
                </c:pt>
                <c:pt idx="48">
                  <c:v>-0.2636018108078555</c:v>
                </c:pt>
                <c:pt idx="49">
                  <c:v>-0.20149169419464422</c:v>
                </c:pt>
                <c:pt idx="50">
                  <c:v>-0.17596386970510941</c:v>
                </c:pt>
                <c:pt idx="51">
                  <c:v>-0.45228497339020385</c:v>
                </c:pt>
                <c:pt idx="52">
                  <c:v>-0.41183481974419134</c:v>
                </c:pt>
                <c:pt idx="53">
                  <c:v>-0.44782837049238977</c:v>
                </c:pt>
                <c:pt idx="54">
                  <c:v>-0.53184102159006552</c:v>
                </c:pt>
                <c:pt idx="55">
                  <c:v>-0.50365965516877653</c:v>
                </c:pt>
                <c:pt idx="56">
                  <c:v>-0.48666137640724633</c:v>
                </c:pt>
                <c:pt idx="57">
                  <c:v>-0.50155343744824543</c:v>
                </c:pt>
                <c:pt idx="58">
                  <c:v>-0.4319188333939506</c:v>
                </c:pt>
                <c:pt idx="59">
                  <c:v>-0.42894984932083641</c:v>
                </c:pt>
                <c:pt idx="60">
                  <c:v>-0.18131369616470955</c:v>
                </c:pt>
                <c:pt idx="61">
                  <c:v>-7.2373564651940836E-2</c:v>
                </c:pt>
                <c:pt idx="62">
                  <c:v>-1.8232587050210053E-2</c:v>
                </c:pt>
                <c:pt idx="63">
                  <c:v>-5.8666094975968246E-2</c:v>
                </c:pt>
                <c:pt idx="64">
                  <c:v>0.11987822219818337</c:v>
                </c:pt>
                <c:pt idx="65">
                  <c:v>4.5648387981799543E-3</c:v>
                </c:pt>
                <c:pt idx="66">
                  <c:v>-0.14554935404913225</c:v>
                </c:pt>
                <c:pt idx="67">
                  <c:v>-0.12505497984752353</c:v>
                </c:pt>
                <c:pt idx="68">
                  <c:v>-0.22824175686301618</c:v>
                </c:pt>
                <c:pt idx="69">
                  <c:v>-0.20351509283481684</c:v>
                </c:pt>
                <c:pt idx="70">
                  <c:v>-0.20189615177892778</c:v>
                </c:pt>
                <c:pt idx="71">
                  <c:v>-0.38155468683933425</c:v>
                </c:pt>
                <c:pt idx="72">
                  <c:v>-0.33130036913490568</c:v>
                </c:pt>
                <c:pt idx="73">
                  <c:v>-0.37986851014039286</c:v>
                </c:pt>
                <c:pt idx="74">
                  <c:v>-0.39318552409884033</c:v>
                </c:pt>
                <c:pt idx="75">
                  <c:v>-0.32975671421372016</c:v>
                </c:pt>
                <c:pt idx="76">
                  <c:v>-0.27196836350007381</c:v>
                </c:pt>
                <c:pt idx="77">
                  <c:v>-0.47015727648702027</c:v>
                </c:pt>
                <c:pt idx="78">
                  <c:v>-0.27115532094957662</c:v>
                </c:pt>
                <c:pt idx="79">
                  <c:v>-0.29101418436909182</c:v>
                </c:pt>
                <c:pt idx="80">
                  <c:v>-0.33374426374558053</c:v>
                </c:pt>
                <c:pt idx="81">
                  <c:v>-0.27209194612001542</c:v>
                </c:pt>
                <c:pt idx="82">
                  <c:v>-0.4719532202204697</c:v>
                </c:pt>
                <c:pt idx="83">
                  <c:v>-0.45764693098092485</c:v>
                </c:pt>
                <c:pt idx="84">
                  <c:v>-0.591915185063287</c:v>
                </c:pt>
                <c:pt idx="85">
                  <c:v>-0.57001311815539735</c:v>
                </c:pt>
                <c:pt idx="86">
                  <c:v>-0.63574774164045</c:v>
                </c:pt>
                <c:pt idx="87">
                  <c:v>-0.52171823864218381</c:v>
                </c:pt>
                <c:pt idx="88">
                  <c:v>-0.47694317242067785</c:v>
                </c:pt>
                <c:pt idx="89">
                  <c:v>-0.52535541753796877</c:v>
                </c:pt>
                <c:pt idx="90">
                  <c:v>-0.56268616212504086</c:v>
                </c:pt>
                <c:pt idx="91">
                  <c:v>-0.68673711491389355</c:v>
                </c:pt>
                <c:pt idx="92">
                  <c:v>-0.76379789697765688</c:v>
                </c:pt>
                <c:pt idx="93">
                  <c:v>-0.69656332894308437</c:v>
                </c:pt>
                <c:pt idx="94">
                  <c:v>-0.86752530859071042</c:v>
                </c:pt>
                <c:pt idx="95">
                  <c:v>-0.60384922904107829</c:v>
                </c:pt>
                <c:pt idx="96">
                  <c:v>-0.46438999101561601</c:v>
                </c:pt>
                <c:pt idx="97">
                  <c:v>-0.30786201266344981</c:v>
                </c:pt>
                <c:pt idx="98">
                  <c:v>-0.30567684249700222</c:v>
                </c:pt>
                <c:pt idx="99">
                  <c:v>-0.3142032829764807</c:v>
                </c:pt>
                <c:pt idx="100">
                  <c:v>-0.17846820453801965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78-144B-94DF-78445BEAC27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GBM!$E$14:$DA$14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-0.23956797864552848</c:v>
                </c:pt>
                <c:pt idx="2">
                  <c:v>-0.26284268299280694</c:v>
                </c:pt>
                <c:pt idx="3">
                  <c:v>-0.30234512255121593</c:v>
                </c:pt>
                <c:pt idx="4">
                  <c:v>-0.324785989056321</c:v>
                </c:pt>
                <c:pt idx="5">
                  <c:v>-0.23759696035165867</c:v>
                </c:pt>
                <c:pt idx="6">
                  <c:v>-0.32883327645128035</c:v>
                </c:pt>
                <c:pt idx="7">
                  <c:v>-0.1773064935074839</c:v>
                </c:pt>
                <c:pt idx="8">
                  <c:v>-0.2265174638361179</c:v>
                </c:pt>
                <c:pt idx="9">
                  <c:v>-0.18358248595238064</c:v>
                </c:pt>
                <c:pt idx="10">
                  <c:v>-1.9874091798610549E-2</c:v>
                </c:pt>
                <c:pt idx="11">
                  <c:v>-2.0634847288834399E-2</c:v>
                </c:pt>
                <c:pt idx="12">
                  <c:v>-0.14832949350650265</c:v>
                </c:pt>
                <c:pt idx="13">
                  <c:v>-3.465451304991847E-2</c:v>
                </c:pt>
                <c:pt idx="14">
                  <c:v>-0.10591678766857715</c:v>
                </c:pt>
                <c:pt idx="15">
                  <c:v>-0.1313485529170812</c:v>
                </c:pt>
                <c:pt idx="16">
                  <c:v>-0.13396706666029171</c:v>
                </c:pt>
                <c:pt idx="17">
                  <c:v>-0.2754671763657055</c:v>
                </c:pt>
                <c:pt idx="18">
                  <c:v>-0.33121633245689008</c:v>
                </c:pt>
                <c:pt idx="19">
                  <c:v>-0.34789994921611389</c:v>
                </c:pt>
                <c:pt idx="20">
                  <c:v>-0.29226219019481103</c:v>
                </c:pt>
                <c:pt idx="21">
                  <c:v>-0.22152752292582248</c:v>
                </c:pt>
                <c:pt idx="22">
                  <c:v>-0.19484184430121521</c:v>
                </c:pt>
                <c:pt idx="23">
                  <c:v>-0.15475123054677992</c:v>
                </c:pt>
                <c:pt idx="24">
                  <c:v>1.5847416373937634E-2</c:v>
                </c:pt>
                <c:pt idx="25">
                  <c:v>9.4042831377886035E-2</c:v>
                </c:pt>
                <c:pt idx="26">
                  <c:v>0.14326180032735808</c:v>
                </c:pt>
                <c:pt idx="27">
                  <c:v>0.21328506261135111</c:v>
                </c:pt>
                <c:pt idx="28">
                  <c:v>0.16981746059385389</c:v>
                </c:pt>
                <c:pt idx="29">
                  <c:v>0.18635302428095926</c:v>
                </c:pt>
                <c:pt idx="30">
                  <c:v>0.23937978058883141</c:v>
                </c:pt>
                <c:pt idx="31">
                  <c:v>0.2971988845191737</c:v>
                </c:pt>
                <c:pt idx="32">
                  <c:v>0.28767835647108109</c:v>
                </c:pt>
                <c:pt idx="33">
                  <c:v>0.28621918040632305</c:v>
                </c:pt>
                <c:pt idx="34">
                  <c:v>0.15584523604904629</c:v>
                </c:pt>
                <c:pt idx="35">
                  <c:v>0.17495271061658504</c:v>
                </c:pt>
                <c:pt idx="36">
                  <c:v>-0.15960574288574822</c:v>
                </c:pt>
                <c:pt idx="37">
                  <c:v>-0.12747505953289209</c:v>
                </c:pt>
                <c:pt idx="38">
                  <c:v>-9.6113786595982159E-2</c:v>
                </c:pt>
                <c:pt idx="39">
                  <c:v>-7.020232563898697E-2</c:v>
                </c:pt>
                <c:pt idx="40">
                  <c:v>1.6808513655202931E-2</c:v>
                </c:pt>
                <c:pt idx="41">
                  <c:v>0.17058236820974654</c:v>
                </c:pt>
                <c:pt idx="42">
                  <c:v>0.11904368485343117</c:v>
                </c:pt>
                <c:pt idx="43">
                  <c:v>0.26402982322958013</c:v>
                </c:pt>
                <c:pt idx="44">
                  <c:v>0.37154752907199667</c:v>
                </c:pt>
                <c:pt idx="45">
                  <c:v>0.48902386760062677</c:v>
                </c:pt>
                <c:pt idx="46">
                  <c:v>0.57845788105635054</c:v>
                </c:pt>
                <c:pt idx="47">
                  <c:v>0.57566564198401782</c:v>
                </c:pt>
                <c:pt idx="48">
                  <c:v>0.5970658349358966</c:v>
                </c:pt>
                <c:pt idx="49">
                  <c:v>0.68031282879457189</c:v>
                </c:pt>
                <c:pt idx="50">
                  <c:v>0.79673193204561632</c:v>
                </c:pt>
                <c:pt idx="51">
                  <c:v>0.79718696535211853</c:v>
                </c:pt>
                <c:pt idx="52">
                  <c:v>0.79889415565364341</c:v>
                </c:pt>
                <c:pt idx="53">
                  <c:v>0.81088147655847143</c:v>
                </c:pt>
                <c:pt idx="54">
                  <c:v>0.79788428395460698</c:v>
                </c:pt>
                <c:pt idx="55">
                  <c:v>0.99504439493489416</c:v>
                </c:pt>
                <c:pt idx="56">
                  <c:v>0.98688458275914814</c:v>
                </c:pt>
                <c:pt idx="57">
                  <c:v>0.9739468952201974</c:v>
                </c:pt>
                <c:pt idx="58">
                  <c:v>0.96820916441420202</c:v>
                </c:pt>
                <c:pt idx="59">
                  <c:v>1.0523589771788866</c:v>
                </c:pt>
                <c:pt idx="60">
                  <c:v>0.84553133459811103</c:v>
                </c:pt>
                <c:pt idx="61">
                  <c:v>0.83241172743339564</c:v>
                </c:pt>
                <c:pt idx="62">
                  <c:v>0.82762911415133178</c:v>
                </c:pt>
                <c:pt idx="63">
                  <c:v>0.86846043712830989</c:v>
                </c:pt>
                <c:pt idx="64">
                  <c:v>0.86614395596523508</c:v>
                </c:pt>
                <c:pt idx="65">
                  <c:v>1.0265283570922485</c:v>
                </c:pt>
                <c:pt idx="66">
                  <c:v>1.1014943163654145</c:v>
                </c:pt>
                <c:pt idx="67">
                  <c:v>0.9556977578708501</c:v>
                </c:pt>
                <c:pt idx="68">
                  <c:v>0.92456570984974895</c:v>
                </c:pt>
                <c:pt idx="69">
                  <c:v>0.90699373721181442</c:v>
                </c:pt>
                <c:pt idx="70">
                  <c:v>0.83359705690564434</c:v>
                </c:pt>
                <c:pt idx="71">
                  <c:v>0.8647696001054751</c:v>
                </c:pt>
                <c:pt idx="72">
                  <c:v>0.77168399614495509</c:v>
                </c:pt>
                <c:pt idx="73">
                  <c:v>0.70543062577941296</c:v>
                </c:pt>
                <c:pt idx="74">
                  <c:v>0.77984131342592711</c:v>
                </c:pt>
                <c:pt idx="75">
                  <c:v>0.77009435595012532</c:v>
                </c:pt>
                <c:pt idx="76">
                  <c:v>0.68848897825230482</c:v>
                </c:pt>
                <c:pt idx="77">
                  <c:v>0.75449462182698879</c:v>
                </c:pt>
                <c:pt idx="78">
                  <c:v>0.70104192465915427</c:v>
                </c:pt>
                <c:pt idx="79">
                  <c:v>0.70753767629733377</c:v>
                </c:pt>
                <c:pt idx="80">
                  <c:v>0.61231076542321305</c:v>
                </c:pt>
                <c:pt idx="81">
                  <c:v>0.75985507425596333</c:v>
                </c:pt>
                <c:pt idx="82">
                  <c:v>0.62290346737487701</c:v>
                </c:pt>
                <c:pt idx="83">
                  <c:v>0.66539874388007847</c:v>
                </c:pt>
                <c:pt idx="84">
                  <c:v>0.68429527435833182</c:v>
                </c:pt>
                <c:pt idx="85">
                  <c:v>0.737717473157391</c:v>
                </c:pt>
                <c:pt idx="86">
                  <c:v>0.64215842095509101</c:v>
                </c:pt>
                <c:pt idx="87">
                  <c:v>0.69855839402491204</c:v>
                </c:pt>
                <c:pt idx="88">
                  <c:v>0.65276307873291795</c:v>
                </c:pt>
                <c:pt idx="89">
                  <c:v>0.72626217684188121</c:v>
                </c:pt>
                <c:pt idx="90">
                  <c:v>0.90799287865998413</c:v>
                </c:pt>
                <c:pt idx="91">
                  <c:v>0.9900306315665397</c:v>
                </c:pt>
                <c:pt idx="92">
                  <c:v>0.9777232877084443</c:v>
                </c:pt>
                <c:pt idx="93">
                  <c:v>1.0877194792496336</c:v>
                </c:pt>
                <c:pt idx="94">
                  <c:v>1.1542402514634782</c:v>
                </c:pt>
                <c:pt idx="95">
                  <c:v>1.317298163744967</c:v>
                </c:pt>
                <c:pt idx="96">
                  <c:v>1.25092918277188</c:v>
                </c:pt>
                <c:pt idx="97">
                  <c:v>1.2532297045817702</c:v>
                </c:pt>
                <c:pt idx="98">
                  <c:v>1.1766292840296728</c:v>
                </c:pt>
                <c:pt idx="99">
                  <c:v>0.87855531062861514</c:v>
                </c:pt>
                <c:pt idx="100">
                  <c:v>0.6795159941398905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78-144B-94DF-78445BEAC27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GBM!$E$15:$DA$15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-0.25266513426203913</c:v>
                </c:pt>
                <c:pt idx="2">
                  <c:v>-3.5149603841884758E-2</c:v>
                </c:pt>
                <c:pt idx="3">
                  <c:v>3.3690064953625129E-2</c:v>
                </c:pt>
                <c:pt idx="4">
                  <c:v>7.9207474933950292E-2</c:v>
                </c:pt>
                <c:pt idx="5">
                  <c:v>4.9813204108957246E-2</c:v>
                </c:pt>
                <c:pt idx="6">
                  <c:v>-2.0242108993562824E-3</c:v>
                </c:pt>
                <c:pt idx="7">
                  <c:v>-7.4708553676049116E-2</c:v>
                </c:pt>
                <c:pt idx="8">
                  <c:v>-0.11880385455695089</c:v>
                </c:pt>
                <c:pt idx="9">
                  <c:v>1.2769850156030743E-2</c:v>
                </c:pt>
                <c:pt idx="10">
                  <c:v>-0.10356888761297593</c:v>
                </c:pt>
                <c:pt idx="11">
                  <c:v>-0.17329996714556584</c:v>
                </c:pt>
                <c:pt idx="12">
                  <c:v>-0.18379566091260935</c:v>
                </c:pt>
                <c:pt idx="13">
                  <c:v>-0.23479569269941378</c:v>
                </c:pt>
                <c:pt idx="14">
                  <c:v>-0.26911316857649631</c:v>
                </c:pt>
                <c:pt idx="15">
                  <c:v>-0.3399763646434561</c:v>
                </c:pt>
                <c:pt idx="16">
                  <c:v>-0.1972202884096855</c:v>
                </c:pt>
                <c:pt idx="17">
                  <c:v>-0.18798091839535228</c:v>
                </c:pt>
                <c:pt idx="18">
                  <c:v>-0.16185584683185883</c:v>
                </c:pt>
                <c:pt idx="19">
                  <c:v>-1.6654626513251697E-2</c:v>
                </c:pt>
                <c:pt idx="20">
                  <c:v>0.16184253545960514</c:v>
                </c:pt>
                <c:pt idx="21">
                  <c:v>0.13500699928011742</c:v>
                </c:pt>
                <c:pt idx="22">
                  <c:v>-1.4776685458327277E-2</c:v>
                </c:pt>
                <c:pt idx="23">
                  <c:v>-8.0677986961251238E-2</c:v>
                </c:pt>
                <c:pt idx="24">
                  <c:v>-7.2961519458968116E-2</c:v>
                </c:pt>
                <c:pt idx="25">
                  <c:v>-0.25219952623853381</c:v>
                </c:pt>
                <c:pt idx="26">
                  <c:v>-0.20865134537051722</c:v>
                </c:pt>
                <c:pt idx="27">
                  <c:v>-0.29601517481658746</c:v>
                </c:pt>
                <c:pt idx="28">
                  <c:v>-0.24552325853682255</c:v>
                </c:pt>
                <c:pt idx="29">
                  <c:v>-0.28785617173118055</c:v>
                </c:pt>
                <c:pt idx="30">
                  <c:v>-0.30813890929490978</c:v>
                </c:pt>
                <c:pt idx="31">
                  <c:v>-0.27898139291093854</c:v>
                </c:pt>
                <c:pt idx="32">
                  <c:v>-0.33206864915691248</c:v>
                </c:pt>
                <c:pt idx="33">
                  <c:v>-0.29049372456186318</c:v>
                </c:pt>
                <c:pt idx="34">
                  <c:v>-0.29097423042548259</c:v>
                </c:pt>
                <c:pt idx="35">
                  <c:v>-0.28781873057234009</c:v>
                </c:pt>
                <c:pt idx="36">
                  <c:v>-5.8921546472929021E-2</c:v>
                </c:pt>
                <c:pt idx="37">
                  <c:v>-9.8690533536732794E-2</c:v>
                </c:pt>
                <c:pt idx="38">
                  <c:v>-0.25228026465231135</c:v>
                </c:pt>
                <c:pt idx="39">
                  <c:v>-0.20076476945404254</c:v>
                </c:pt>
                <c:pt idx="40">
                  <c:v>-0.18751360422165547</c:v>
                </c:pt>
                <c:pt idx="41">
                  <c:v>-0.31447742118029176</c:v>
                </c:pt>
                <c:pt idx="42">
                  <c:v>-0.4048428246619018</c:v>
                </c:pt>
                <c:pt idx="43">
                  <c:v>-0.67604563527853567</c:v>
                </c:pt>
                <c:pt idx="44">
                  <c:v>-0.63462541867496192</c:v>
                </c:pt>
                <c:pt idx="45">
                  <c:v>-0.71418074740502602</c:v>
                </c:pt>
                <c:pt idx="46">
                  <c:v>-0.77277520473295891</c:v>
                </c:pt>
                <c:pt idx="47">
                  <c:v>-0.87564061786968628</c:v>
                </c:pt>
                <c:pt idx="48">
                  <c:v>-0.79537965965546009</c:v>
                </c:pt>
                <c:pt idx="49">
                  <c:v>-0.90849368920608309</c:v>
                </c:pt>
                <c:pt idx="50">
                  <c:v>-0.90974560763119017</c:v>
                </c:pt>
                <c:pt idx="51">
                  <c:v>-0.90116174045078323</c:v>
                </c:pt>
                <c:pt idx="52">
                  <c:v>-0.80818679436979834</c:v>
                </c:pt>
                <c:pt idx="53">
                  <c:v>-0.8571580881268871</c:v>
                </c:pt>
                <c:pt idx="54">
                  <c:v>-0.97357654776622216</c:v>
                </c:pt>
                <c:pt idx="55">
                  <c:v>-0.91044915620330547</c:v>
                </c:pt>
                <c:pt idx="56">
                  <c:v>-1.0086453945790155</c:v>
                </c:pt>
                <c:pt idx="57">
                  <c:v>-0.93149028145944612</c:v>
                </c:pt>
                <c:pt idx="58">
                  <c:v>-0.82668260444890285</c:v>
                </c:pt>
                <c:pt idx="59">
                  <c:v>-0.79367620337600508</c:v>
                </c:pt>
                <c:pt idx="60">
                  <c:v>-0.79518086779546826</c:v>
                </c:pt>
                <c:pt idx="61">
                  <c:v>-0.63579038803909382</c:v>
                </c:pt>
                <c:pt idx="62">
                  <c:v>-0.6726331595913817</c:v>
                </c:pt>
                <c:pt idx="63">
                  <c:v>-0.75507300244449049</c:v>
                </c:pt>
                <c:pt idx="64">
                  <c:v>-0.80485534498411715</c:v>
                </c:pt>
                <c:pt idx="65">
                  <c:v>-0.96350604768342751</c:v>
                </c:pt>
                <c:pt idx="66">
                  <c:v>-1.0342582984083917</c:v>
                </c:pt>
                <c:pt idx="67">
                  <c:v>-0.98421347716281637</c:v>
                </c:pt>
                <c:pt idx="68">
                  <c:v>-1.0289800223382624</c:v>
                </c:pt>
                <c:pt idx="69">
                  <c:v>-0.95799918598172484</c:v>
                </c:pt>
                <c:pt idx="70">
                  <c:v>-0.91573406126424817</c:v>
                </c:pt>
                <c:pt idx="71">
                  <c:v>-0.96628612590117668</c:v>
                </c:pt>
                <c:pt idx="72">
                  <c:v>-0.93492388843926988</c:v>
                </c:pt>
                <c:pt idx="73">
                  <c:v>-0.86371174351032098</c:v>
                </c:pt>
                <c:pt idx="74">
                  <c:v>-0.99710665553130839</c:v>
                </c:pt>
                <c:pt idx="75">
                  <c:v>-0.77465567062028218</c:v>
                </c:pt>
                <c:pt idx="76">
                  <c:v>-0.56429812294439463</c:v>
                </c:pt>
                <c:pt idx="77">
                  <c:v>-0.61921648132928175</c:v>
                </c:pt>
                <c:pt idx="78">
                  <c:v>-0.59696810347738305</c:v>
                </c:pt>
                <c:pt idx="79">
                  <c:v>-0.35265429434882478</c:v>
                </c:pt>
                <c:pt idx="80">
                  <c:v>-0.24533470764200294</c:v>
                </c:pt>
                <c:pt idx="81">
                  <c:v>-0.28152724633553977</c:v>
                </c:pt>
                <c:pt idx="82">
                  <c:v>-0.13143887398187432</c:v>
                </c:pt>
                <c:pt idx="83">
                  <c:v>-0.16451684545085404</c:v>
                </c:pt>
                <c:pt idx="84">
                  <c:v>-0.16447039941444083</c:v>
                </c:pt>
                <c:pt idx="85">
                  <c:v>-0.20861048251038211</c:v>
                </c:pt>
                <c:pt idx="86">
                  <c:v>-0.17680185657064565</c:v>
                </c:pt>
                <c:pt idx="87">
                  <c:v>-0.20099291046646067</c:v>
                </c:pt>
                <c:pt idx="88">
                  <c:v>-1.8827141098749473E-2</c:v>
                </c:pt>
                <c:pt idx="89">
                  <c:v>-2.214565400641981E-2</c:v>
                </c:pt>
                <c:pt idx="90">
                  <c:v>-0.22913313496274912</c:v>
                </c:pt>
                <c:pt idx="91">
                  <c:v>-0.30271591716259061</c:v>
                </c:pt>
                <c:pt idx="92">
                  <c:v>-0.11819354956115438</c:v>
                </c:pt>
                <c:pt idx="93">
                  <c:v>-0.2161488872009269</c:v>
                </c:pt>
                <c:pt idx="94">
                  <c:v>-0.26406079528128257</c:v>
                </c:pt>
                <c:pt idx="95">
                  <c:v>-0.20847928722025483</c:v>
                </c:pt>
                <c:pt idx="96">
                  <c:v>-0.15634921314883585</c:v>
                </c:pt>
                <c:pt idx="97">
                  <c:v>-0.14027323623156232</c:v>
                </c:pt>
                <c:pt idx="98">
                  <c:v>-8.3151676713928119E-2</c:v>
                </c:pt>
                <c:pt idx="99">
                  <c:v>-0.14215623051464785</c:v>
                </c:pt>
                <c:pt idx="100">
                  <c:v>-0.16983702781797505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78-144B-94DF-78445BEA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79504"/>
        <c:axId val="713295456"/>
      </c:lineChart>
      <c:catAx>
        <c:axId val="7206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3295456"/>
        <c:crosses val="autoZero"/>
        <c:auto val="1"/>
        <c:lblAlgn val="ctr"/>
        <c:lblOffset val="100"/>
        <c:noMultiLvlLbl val="0"/>
      </c:catAx>
      <c:valAx>
        <c:axId val="713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206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GBM!$E$20:$DA$20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8.3310542496414786E-2</c:v>
                </c:pt>
                <c:pt idx="2">
                  <c:v>-4.252407410347657E-2</c:v>
                </c:pt>
                <c:pt idx="3">
                  <c:v>-0.13046953864529146</c:v>
                </c:pt>
                <c:pt idx="4">
                  <c:v>-0.11358908397882922</c:v>
                </c:pt>
                <c:pt idx="5">
                  <c:v>-0.1064700688178685</c:v>
                </c:pt>
                <c:pt idx="6">
                  <c:v>-7.7974779486269463E-2</c:v>
                </c:pt>
                <c:pt idx="7">
                  <c:v>1.9677667277246774E-2</c:v>
                </c:pt>
                <c:pt idx="8">
                  <c:v>5.7368211676937432E-2</c:v>
                </c:pt>
                <c:pt idx="9">
                  <c:v>4.2746539280070689E-2</c:v>
                </c:pt>
                <c:pt idx="10">
                  <c:v>-1.5196334558936592E-2</c:v>
                </c:pt>
                <c:pt idx="11">
                  <c:v>2.6228629528288709E-4</c:v>
                </c:pt>
                <c:pt idx="12">
                  <c:v>-0.11433577615832768</c:v>
                </c:pt>
                <c:pt idx="13">
                  <c:v>8.5662783480097981E-2</c:v>
                </c:pt>
                <c:pt idx="14">
                  <c:v>-6.8988937692113728E-2</c:v>
                </c:pt>
                <c:pt idx="15">
                  <c:v>-6.209249917343182E-2</c:v>
                </c:pt>
                <c:pt idx="16">
                  <c:v>7.9911485782923532E-3</c:v>
                </c:pt>
                <c:pt idx="17">
                  <c:v>0.15644210867143085</c:v>
                </c:pt>
                <c:pt idx="18">
                  <c:v>1.0623659125867106E-2</c:v>
                </c:pt>
                <c:pt idx="19">
                  <c:v>-9.7466089510115511E-3</c:v>
                </c:pt>
                <c:pt idx="20">
                  <c:v>-1.7899205641492485E-2</c:v>
                </c:pt>
                <c:pt idx="21">
                  <c:v>-4.7685327097808691E-2</c:v>
                </c:pt>
                <c:pt idx="22">
                  <c:v>-0.24660896150975462</c:v>
                </c:pt>
                <c:pt idx="23">
                  <c:v>-1.429042353175824E-2</c:v>
                </c:pt>
                <c:pt idx="24">
                  <c:v>-8.6979540853093326E-2</c:v>
                </c:pt>
                <c:pt idx="25">
                  <c:v>-0.14459409395284004</c:v>
                </c:pt>
                <c:pt idx="26">
                  <c:v>-0.10953943048808559</c:v>
                </c:pt>
                <c:pt idx="27">
                  <c:v>-8.7243646738168035E-2</c:v>
                </c:pt>
                <c:pt idx="28">
                  <c:v>-3.1261229165154302E-3</c:v>
                </c:pt>
                <c:pt idx="29">
                  <c:v>5.733852530995337E-2</c:v>
                </c:pt>
                <c:pt idx="30">
                  <c:v>-0.15581281709678468</c:v>
                </c:pt>
                <c:pt idx="31">
                  <c:v>-8.3062306961698348E-2</c:v>
                </c:pt>
                <c:pt idx="32">
                  <c:v>-8.8134837610246586E-3</c:v>
                </c:pt>
                <c:pt idx="33">
                  <c:v>-0.17844215796136498</c:v>
                </c:pt>
                <c:pt idx="34">
                  <c:v>0.15573225371692428</c:v>
                </c:pt>
                <c:pt idx="35">
                  <c:v>2.2455033437034878E-3</c:v>
                </c:pt>
                <c:pt idx="36">
                  <c:v>7.056129344511778E-3</c:v>
                </c:pt>
                <c:pt idx="37">
                  <c:v>-4.7974995773479551E-2</c:v>
                </c:pt>
                <c:pt idx="38">
                  <c:v>-9.5210707885157231E-2</c:v>
                </c:pt>
                <c:pt idx="39">
                  <c:v>-6.8314556355735814E-2</c:v>
                </c:pt>
                <c:pt idx="40">
                  <c:v>-5.1974363745746377E-2</c:v>
                </c:pt>
                <c:pt idx="41">
                  <c:v>-0.14341321453248845</c:v>
                </c:pt>
                <c:pt idx="42">
                  <c:v>0.17320918453072986</c:v>
                </c:pt>
                <c:pt idx="43">
                  <c:v>0.14941797408234009</c:v>
                </c:pt>
                <c:pt idx="44">
                  <c:v>-5.3142550969871596E-2</c:v>
                </c:pt>
                <c:pt idx="45">
                  <c:v>-0.11603469942590963</c:v>
                </c:pt>
                <c:pt idx="46">
                  <c:v>-0.23780538641001889</c:v>
                </c:pt>
                <c:pt idx="47">
                  <c:v>-1.9125624868817089E-2</c:v>
                </c:pt>
                <c:pt idx="48">
                  <c:v>0.11366449438702274</c:v>
                </c:pt>
                <c:pt idx="49">
                  <c:v>-0.12025916712357268</c:v>
                </c:pt>
                <c:pt idx="50">
                  <c:v>-9.992555759281814E-2</c:v>
                </c:pt>
                <c:pt idx="51">
                  <c:v>5.639104337632486E-3</c:v>
                </c:pt>
                <c:pt idx="52">
                  <c:v>-0.11397643276980246</c:v>
                </c:pt>
                <c:pt idx="53">
                  <c:v>-0.12612146912797481</c:v>
                </c:pt>
                <c:pt idx="54">
                  <c:v>-7.160029437216113E-2</c:v>
                </c:pt>
                <c:pt idx="55">
                  <c:v>1.1745321629165665E-2</c:v>
                </c:pt>
                <c:pt idx="56">
                  <c:v>1.8127624500327014E-2</c:v>
                </c:pt>
                <c:pt idx="57">
                  <c:v>-9.1667798258473834E-2</c:v>
                </c:pt>
                <c:pt idx="58">
                  <c:v>7.4536112178674625E-3</c:v>
                </c:pt>
                <c:pt idx="59">
                  <c:v>-0.16474862450875155</c:v>
                </c:pt>
                <c:pt idx="60">
                  <c:v>-5.3375216990402055E-2</c:v>
                </c:pt>
                <c:pt idx="61">
                  <c:v>0.17388507737123388</c:v>
                </c:pt>
                <c:pt idx="62">
                  <c:v>8.5504427279345499E-2</c:v>
                </c:pt>
                <c:pt idx="63">
                  <c:v>-0.11689589204665968</c:v>
                </c:pt>
                <c:pt idx="64">
                  <c:v>7.2891353702313574E-2</c:v>
                </c:pt>
                <c:pt idx="65">
                  <c:v>-0.12944509731134191</c:v>
                </c:pt>
                <c:pt idx="66">
                  <c:v>-4.8689498718746171E-2</c:v>
                </c:pt>
                <c:pt idx="67">
                  <c:v>4.3764642656826344E-4</c:v>
                </c:pt>
                <c:pt idx="68">
                  <c:v>0.14442868077128329</c:v>
                </c:pt>
                <c:pt idx="69">
                  <c:v>0.18701085341322327</c:v>
                </c:pt>
                <c:pt idx="70">
                  <c:v>5.6441610016078239E-2</c:v>
                </c:pt>
                <c:pt idx="71">
                  <c:v>-0.24873589394427925</c:v>
                </c:pt>
                <c:pt idx="72">
                  <c:v>-8.600767941864268E-2</c:v>
                </c:pt>
                <c:pt idx="73">
                  <c:v>0.11938206275168167</c:v>
                </c:pt>
                <c:pt idx="74">
                  <c:v>3.7731155558171983E-2</c:v>
                </c:pt>
                <c:pt idx="75">
                  <c:v>-0.16152206912237768</c:v>
                </c:pt>
                <c:pt idx="76">
                  <c:v>-0.16465185757624923</c:v>
                </c:pt>
                <c:pt idx="77">
                  <c:v>-5.3183633980136751E-2</c:v>
                </c:pt>
                <c:pt idx="78">
                  <c:v>0.12172170416717952</c:v>
                </c:pt>
                <c:pt idx="79">
                  <c:v>5.8876231320547839E-2</c:v>
                </c:pt>
                <c:pt idx="80">
                  <c:v>-9.7590616668325816E-2</c:v>
                </c:pt>
                <c:pt idx="81">
                  <c:v>-0.16347428903405087</c:v>
                </c:pt>
                <c:pt idx="82">
                  <c:v>-5.6954933246667255E-2</c:v>
                </c:pt>
                <c:pt idx="83">
                  <c:v>-0.14650138485475753</c:v>
                </c:pt>
                <c:pt idx="84">
                  <c:v>7.2431030353192413E-2</c:v>
                </c:pt>
                <c:pt idx="85">
                  <c:v>-2.2355026900927472E-2</c:v>
                </c:pt>
                <c:pt idx="86">
                  <c:v>-0.10730329103816508</c:v>
                </c:pt>
                <c:pt idx="87">
                  <c:v>-7.4440130953526515E-2</c:v>
                </c:pt>
                <c:pt idx="88">
                  <c:v>-6.687846797334189E-2</c:v>
                </c:pt>
                <c:pt idx="89">
                  <c:v>-0.232696920983474</c:v>
                </c:pt>
                <c:pt idx="90">
                  <c:v>-0.13053468019274136</c:v>
                </c:pt>
                <c:pt idx="91">
                  <c:v>0.16637462935732017</c:v>
                </c:pt>
                <c:pt idx="92">
                  <c:v>7.238590643826015E-2</c:v>
                </c:pt>
                <c:pt idx="93">
                  <c:v>-0.13254143372057803</c:v>
                </c:pt>
                <c:pt idx="94">
                  <c:v>-5.6380971570039712E-2</c:v>
                </c:pt>
                <c:pt idx="95">
                  <c:v>-0.18925197935466212</c:v>
                </c:pt>
                <c:pt idx="96">
                  <c:v>1.7742224947952124E-2</c:v>
                </c:pt>
                <c:pt idx="97">
                  <c:v>0.17167270376465527</c:v>
                </c:pt>
                <c:pt idx="98">
                  <c:v>-9.1312443989820677E-2</c:v>
                </c:pt>
                <c:pt idx="99">
                  <c:v>-4.2647262277627163E-2</c:v>
                </c:pt>
                <c:pt idx="100">
                  <c:v>5.2000788179393881E-2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7-4F41-9DF8-90A3683840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GBM!$E$21:$DA$21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-6.0820938555747155E-2</c:v>
                </c:pt>
                <c:pt idx="2">
                  <c:v>-7.8998446410643589E-2</c:v>
                </c:pt>
                <c:pt idx="3">
                  <c:v>2.2580943475969603E-2</c:v>
                </c:pt>
                <c:pt idx="4">
                  <c:v>2.8612274844435473E-2</c:v>
                </c:pt>
                <c:pt idx="5">
                  <c:v>-1.0781687261977421E-2</c:v>
                </c:pt>
                <c:pt idx="6">
                  <c:v>-0.10715739390233683</c:v>
                </c:pt>
                <c:pt idx="7">
                  <c:v>-7.5575235307359961E-2</c:v>
                </c:pt>
                <c:pt idx="8">
                  <c:v>-2.4334080900208745E-2</c:v>
                </c:pt>
                <c:pt idx="9">
                  <c:v>-7.8354857862555749E-2</c:v>
                </c:pt>
                <c:pt idx="10">
                  <c:v>-0.114083856066798</c:v>
                </c:pt>
                <c:pt idx="11">
                  <c:v>-3.1883621463790146E-2</c:v>
                </c:pt>
                <c:pt idx="12">
                  <c:v>5.538404848586468E-2</c:v>
                </c:pt>
                <c:pt idx="13">
                  <c:v>2.4716816995048858E-2</c:v>
                </c:pt>
                <c:pt idx="14">
                  <c:v>-0.14042668380433238</c:v>
                </c:pt>
                <c:pt idx="15">
                  <c:v>7.7708929176410799E-2</c:v>
                </c:pt>
                <c:pt idx="16">
                  <c:v>7.3794116838054799E-2</c:v>
                </c:pt>
                <c:pt idx="17">
                  <c:v>-0.10793097038767441</c:v>
                </c:pt>
                <c:pt idx="18">
                  <c:v>4.6592685786465915E-2</c:v>
                </c:pt>
                <c:pt idx="19">
                  <c:v>-0.1777488894535473</c:v>
                </c:pt>
                <c:pt idx="20">
                  <c:v>0.1070778401779926</c:v>
                </c:pt>
                <c:pt idx="21">
                  <c:v>3.9268672595049736E-2</c:v>
                </c:pt>
                <c:pt idx="22">
                  <c:v>-1.9358763727104628E-2</c:v>
                </c:pt>
                <c:pt idx="23">
                  <c:v>-0.13235196209883787</c:v>
                </c:pt>
                <c:pt idx="24">
                  <c:v>-5.8518074281425726E-2</c:v>
                </c:pt>
                <c:pt idx="25">
                  <c:v>8.1750065804600883E-2</c:v>
                </c:pt>
                <c:pt idx="26">
                  <c:v>-0.16207266363602912</c:v>
                </c:pt>
                <c:pt idx="27">
                  <c:v>-5.8074056672861446E-2</c:v>
                </c:pt>
                <c:pt idx="28">
                  <c:v>0.11394795243846499</c:v>
                </c:pt>
                <c:pt idx="29">
                  <c:v>3.0291910081102127E-2</c:v>
                </c:pt>
                <c:pt idx="30">
                  <c:v>-0.10919417230800954</c:v>
                </c:pt>
                <c:pt idx="31">
                  <c:v>1.7984866643773089E-2</c:v>
                </c:pt>
                <c:pt idx="32">
                  <c:v>9.2037663240802162E-2</c:v>
                </c:pt>
                <c:pt idx="33">
                  <c:v>-0.13552254557751717</c:v>
                </c:pt>
                <c:pt idx="34">
                  <c:v>2.5940559030890126E-2</c:v>
                </c:pt>
                <c:pt idx="35">
                  <c:v>2.1426233626897766E-2</c:v>
                </c:pt>
                <c:pt idx="36">
                  <c:v>-9.5243613356394627E-2</c:v>
                </c:pt>
                <c:pt idx="37">
                  <c:v>0.12624303810030083</c:v>
                </c:pt>
                <c:pt idx="38">
                  <c:v>0.13142685323270661</c:v>
                </c:pt>
                <c:pt idx="39">
                  <c:v>0.10920990317646412</c:v>
                </c:pt>
                <c:pt idx="40">
                  <c:v>2.904662702204297E-2</c:v>
                </c:pt>
                <c:pt idx="41">
                  <c:v>-0.11230571938790104</c:v>
                </c:pt>
                <c:pt idx="42">
                  <c:v>-2.0359967029534008E-3</c:v>
                </c:pt>
                <c:pt idx="43">
                  <c:v>9.6232322876054335E-2</c:v>
                </c:pt>
                <c:pt idx="44">
                  <c:v>-1.4264754578264744E-2</c:v>
                </c:pt>
                <c:pt idx="45">
                  <c:v>0.12606841052539633</c:v>
                </c:pt>
                <c:pt idx="46">
                  <c:v>-0.21971995924407584</c:v>
                </c:pt>
                <c:pt idx="47">
                  <c:v>0.24683216719848056</c:v>
                </c:pt>
                <c:pt idx="48">
                  <c:v>-5.5113104688756603E-2</c:v>
                </c:pt>
                <c:pt idx="49">
                  <c:v>0.21328704097947468</c:v>
                </c:pt>
                <c:pt idx="50">
                  <c:v>-8.6385582848927334E-2</c:v>
                </c:pt>
                <c:pt idx="51">
                  <c:v>-1.2987343078237136E-2</c:v>
                </c:pt>
                <c:pt idx="52">
                  <c:v>-0.22830532315477556</c:v>
                </c:pt>
                <c:pt idx="53">
                  <c:v>6.6810757275397634E-2</c:v>
                </c:pt>
                <c:pt idx="54">
                  <c:v>6.4267201407697677E-2</c:v>
                </c:pt>
                <c:pt idx="55">
                  <c:v>9.0910747996204896E-2</c:v>
                </c:pt>
                <c:pt idx="56">
                  <c:v>0.14807119354780118</c:v>
                </c:pt>
                <c:pt idx="57">
                  <c:v>-4.7458849572404802E-2</c:v>
                </c:pt>
                <c:pt idx="58">
                  <c:v>-9.2487925642980764E-2</c:v>
                </c:pt>
                <c:pt idx="59">
                  <c:v>0.12546780074855471</c:v>
                </c:pt>
                <c:pt idx="60">
                  <c:v>0.10860020354635579</c:v>
                </c:pt>
                <c:pt idx="61">
                  <c:v>-7.2528271129677885E-2</c:v>
                </c:pt>
                <c:pt idx="62">
                  <c:v>2.8637918880456859E-2</c:v>
                </c:pt>
                <c:pt idx="63">
                  <c:v>0.11647199985072734</c:v>
                </c:pt>
                <c:pt idx="64">
                  <c:v>-2.640564248598792E-2</c:v>
                </c:pt>
                <c:pt idx="65">
                  <c:v>0.13268936882609356</c:v>
                </c:pt>
                <c:pt idx="66">
                  <c:v>8.7054595581274097E-2</c:v>
                </c:pt>
                <c:pt idx="67">
                  <c:v>-8.1143201742876314E-2</c:v>
                </c:pt>
                <c:pt idx="68">
                  <c:v>1.2564556826891483E-2</c:v>
                </c:pt>
                <c:pt idx="69">
                  <c:v>5.4824496791989412E-2</c:v>
                </c:pt>
                <c:pt idx="70">
                  <c:v>8.9552133685859014E-2</c:v>
                </c:pt>
                <c:pt idx="71">
                  <c:v>-0.1543323238715433</c:v>
                </c:pt>
                <c:pt idx="72">
                  <c:v>2.4332670418110314E-2</c:v>
                </c:pt>
                <c:pt idx="73">
                  <c:v>-9.7880569119830202E-3</c:v>
                </c:pt>
                <c:pt idx="74">
                  <c:v>2.4744311089736768E-2</c:v>
                </c:pt>
                <c:pt idx="75">
                  <c:v>0.118820901796431</c:v>
                </c:pt>
                <c:pt idx="76">
                  <c:v>-3.4214222454384297E-2</c:v>
                </c:pt>
                <c:pt idx="77">
                  <c:v>-1.7980174412353094E-2</c:v>
                </c:pt>
                <c:pt idx="78">
                  <c:v>1.2040691093522481E-2</c:v>
                </c:pt>
                <c:pt idx="79">
                  <c:v>4.3086987126851301E-2</c:v>
                </c:pt>
                <c:pt idx="80">
                  <c:v>-4.2316313216290341E-2</c:v>
                </c:pt>
                <c:pt idx="81">
                  <c:v>7.9583520280821413E-2</c:v>
                </c:pt>
                <c:pt idx="82">
                  <c:v>-1.2272651422244762E-2</c:v>
                </c:pt>
                <c:pt idx="83">
                  <c:v>-0.12971196518906319</c:v>
                </c:pt>
                <c:pt idx="84">
                  <c:v>-0.14636505535603922</c:v>
                </c:pt>
                <c:pt idx="85">
                  <c:v>3.0019838786447723E-2</c:v>
                </c:pt>
                <c:pt idx="86">
                  <c:v>-3.7318206563620136E-3</c:v>
                </c:pt>
                <c:pt idx="87">
                  <c:v>3.2728103068652876E-3</c:v>
                </c:pt>
                <c:pt idx="88">
                  <c:v>1.0210572564863678E-2</c:v>
                </c:pt>
                <c:pt idx="89">
                  <c:v>-4.2645545409020678E-2</c:v>
                </c:pt>
                <c:pt idx="90">
                  <c:v>0.10397050982761087</c:v>
                </c:pt>
                <c:pt idx="91">
                  <c:v>0.11834324518858355</c:v>
                </c:pt>
                <c:pt idx="92">
                  <c:v>-4.3847475137272933E-2</c:v>
                </c:pt>
                <c:pt idx="93">
                  <c:v>5.6873115183414973E-2</c:v>
                </c:pt>
                <c:pt idx="94">
                  <c:v>0.10970675682718732</c:v>
                </c:pt>
                <c:pt idx="95">
                  <c:v>-0.16936895989410253</c:v>
                </c:pt>
                <c:pt idx="96">
                  <c:v>-0.11388636889190765</c:v>
                </c:pt>
                <c:pt idx="97">
                  <c:v>6.1076708567504107E-2</c:v>
                </c:pt>
                <c:pt idx="98">
                  <c:v>2.6270100066242204E-2</c:v>
                </c:pt>
                <c:pt idx="99">
                  <c:v>-7.9662812695055055E-2</c:v>
                </c:pt>
                <c:pt idx="100">
                  <c:v>-5.3510199097726696E-2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7-4F41-9DF8-90A3683840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GBM!$E$22:$DA$22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9.7117779410725871E-2</c:v>
                </c:pt>
                <c:pt idx="2">
                  <c:v>0.17972400196992608</c:v>
                </c:pt>
                <c:pt idx="3">
                  <c:v>0.22835325325217715</c:v>
                </c:pt>
                <c:pt idx="4">
                  <c:v>-9.6166197996448946E-2</c:v>
                </c:pt>
                <c:pt idx="5">
                  <c:v>-3.0263770177906477E-2</c:v>
                </c:pt>
                <c:pt idx="6">
                  <c:v>-4.7844605604864338E-2</c:v>
                </c:pt>
                <c:pt idx="7">
                  <c:v>0.12159680911062172</c:v>
                </c:pt>
                <c:pt idx="8">
                  <c:v>-3.0700922507250761E-2</c:v>
                </c:pt>
                <c:pt idx="9">
                  <c:v>-8.7463076789282057E-2</c:v>
                </c:pt>
                <c:pt idx="10">
                  <c:v>0.22034969058336429</c:v>
                </c:pt>
                <c:pt idx="11">
                  <c:v>3.9925075163440835E-2</c:v>
                </c:pt>
                <c:pt idx="12">
                  <c:v>4.9340148809448495E-2</c:v>
                </c:pt>
                <c:pt idx="13">
                  <c:v>1.6559233056555878E-2</c:v>
                </c:pt>
                <c:pt idx="14">
                  <c:v>-9.975340718563136E-2</c:v>
                </c:pt>
                <c:pt idx="15">
                  <c:v>-2.7169151720112267E-2</c:v>
                </c:pt>
                <c:pt idx="16">
                  <c:v>-0.17595146605471756</c:v>
                </c:pt>
                <c:pt idx="17">
                  <c:v>3.1827290311880918E-2</c:v>
                </c:pt>
                <c:pt idx="18">
                  <c:v>0.10065279968007149</c:v>
                </c:pt>
                <c:pt idx="19">
                  <c:v>-5.290981649562565E-2</c:v>
                </c:pt>
                <c:pt idx="20">
                  <c:v>-1.8872746885636303E-2</c:v>
                </c:pt>
                <c:pt idx="21">
                  <c:v>5.4778882429376966E-2</c:v>
                </c:pt>
                <c:pt idx="22">
                  <c:v>-0.13735870497581856</c:v>
                </c:pt>
                <c:pt idx="23">
                  <c:v>-6.9266269215409612E-2</c:v>
                </c:pt>
                <c:pt idx="24">
                  <c:v>0.11167507035414964</c:v>
                </c:pt>
                <c:pt idx="25">
                  <c:v>7.1669448994203855E-2</c:v>
                </c:pt>
                <c:pt idx="26">
                  <c:v>-9.8612058389038731E-3</c:v>
                </c:pt>
                <c:pt idx="27">
                  <c:v>8.3672148505521071E-2</c:v>
                </c:pt>
                <c:pt idx="28">
                  <c:v>-0.13282615787015836</c:v>
                </c:pt>
                <c:pt idx="29">
                  <c:v>8.3937684310778929E-2</c:v>
                </c:pt>
                <c:pt idx="30">
                  <c:v>-9.295440792944186E-2</c:v>
                </c:pt>
                <c:pt idx="31">
                  <c:v>-1.1776712746894846E-2</c:v>
                </c:pt>
                <c:pt idx="32">
                  <c:v>-4.1452378549253703E-2</c:v>
                </c:pt>
                <c:pt idx="33">
                  <c:v>7.7335326950757413E-2</c:v>
                </c:pt>
                <c:pt idx="34">
                  <c:v>0.10803363900458754</c:v>
                </c:pt>
                <c:pt idx="35">
                  <c:v>-9.1675098415525264E-2</c:v>
                </c:pt>
                <c:pt idx="36">
                  <c:v>1.8489742822011112E-2</c:v>
                </c:pt>
                <c:pt idx="37">
                  <c:v>-0.10523814851427366</c:v>
                </c:pt>
                <c:pt idx="38">
                  <c:v>5.5577100534744239E-2</c:v>
                </c:pt>
                <c:pt idx="39">
                  <c:v>-0.12508268534292463</c:v>
                </c:pt>
                <c:pt idx="40">
                  <c:v>2.8562504454897004E-2</c:v>
                </c:pt>
                <c:pt idx="41">
                  <c:v>3.3788994084313698E-2</c:v>
                </c:pt>
                <c:pt idx="42">
                  <c:v>-3.5835180111383091E-2</c:v>
                </c:pt>
                <c:pt idx="43">
                  <c:v>-6.5609043673973732E-3</c:v>
                </c:pt>
                <c:pt idx="44">
                  <c:v>2.8350626374700472E-2</c:v>
                </c:pt>
                <c:pt idx="45">
                  <c:v>3.9931485895884106E-2</c:v>
                </c:pt>
                <c:pt idx="46">
                  <c:v>-0.13555859455754654</c:v>
                </c:pt>
                <c:pt idx="47">
                  <c:v>1.0441677798282161E-2</c:v>
                </c:pt>
                <c:pt idx="48">
                  <c:v>0.22416903969400701</c:v>
                </c:pt>
                <c:pt idx="49">
                  <c:v>6.6003686910216533E-2</c:v>
                </c:pt>
                <c:pt idx="50">
                  <c:v>-6.4574345074634651E-2</c:v>
                </c:pt>
                <c:pt idx="51">
                  <c:v>-9.3768881887935751E-2</c:v>
                </c:pt>
                <c:pt idx="52">
                  <c:v>-0.10345047147419294</c:v>
                </c:pt>
                <c:pt idx="53">
                  <c:v>-2.0421821774909685E-2</c:v>
                </c:pt>
                <c:pt idx="54">
                  <c:v>-8.0200348440415653E-2</c:v>
                </c:pt>
                <c:pt idx="55">
                  <c:v>-7.1567260508304961E-2</c:v>
                </c:pt>
                <c:pt idx="56">
                  <c:v>0.12118450879743331</c:v>
                </c:pt>
                <c:pt idx="57">
                  <c:v>2.7579865659522609E-2</c:v>
                </c:pt>
                <c:pt idx="58">
                  <c:v>0.1804788603070081</c:v>
                </c:pt>
                <c:pt idx="59">
                  <c:v>-1.774006481165926E-2</c:v>
                </c:pt>
                <c:pt idx="60">
                  <c:v>1.3662701279574469E-2</c:v>
                </c:pt>
                <c:pt idx="61">
                  <c:v>7.7392993825004794E-2</c:v>
                </c:pt>
                <c:pt idx="62">
                  <c:v>5.8420324035878598E-3</c:v>
                </c:pt>
                <c:pt idx="63">
                  <c:v>0.18621915274747219</c:v>
                </c:pt>
                <c:pt idx="64">
                  <c:v>-5.4398748963339842E-2</c:v>
                </c:pt>
                <c:pt idx="65">
                  <c:v>8.2136042985985092E-2</c:v>
                </c:pt>
                <c:pt idx="66">
                  <c:v>-3.5765964364948187E-2</c:v>
                </c:pt>
                <c:pt idx="67">
                  <c:v>0.10784559600150508</c:v>
                </c:pt>
                <c:pt idx="68">
                  <c:v>-7.1668022727984212E-2</c:v>
                </c:pt>
                <c:pt idx="69">
                  <c:v>7.4966913524442E-2</c:v>
                </c:pt>
                <c:pt idx="70">
                  <c:v>6.6590890416835136E-2</c:v>
                </c:pt>
                <c:pt idx="71">
                  <c:v>-4.436986788258529E-2</c:v>
                </c:pt>
                <c:pt idx="72">
                  <c:v>-1.24578046788591E-2</c:v>
                </c:pt>
                <c:pt idx="73">
                  <c:v>0.13065445195032252</c:v>
                </c:pt>
                <c:pt idx="74">
                  <c:v>5.2679014800644887E-2</c:v>
                </c:pt>
                <c:pt idx="75">
                  <c:v>1.0131097181706371E-2</c:v>
                </c:pt>
                <c:pt idx="76">
                  <c:v>0.21233183181212151</c:v>
                </c:pt>
                <c:pt idx="77">
                  <c:v>1.8330096374504095E-2</c:v>
                </c:pt>
                <c:pt idx="78">
                  <c:v>3.2447737419069075E-2</c:v>
                </c:pt>
                <c:pt idx="79">
                  <c:v>3.308257616688761E-2</c:v>
                </c:pt>
                <c:pt idx="80">
                  <c:v>-1.0623763285106905E-2</c:v>
                </c:pt>
                <c:pt idx="81">
                  <c:v>2.7337541341921085E-2</c:v>
                </c:pt>
                <c:pt idx="82">
                  <c:v>6.8330387531490927E-2</c:v>
                </c:pt>
                <c:pt idx="83">
                  <c:v>0.24865846654745505</c:v>
                </c:pt>
                <c:pt idx="84">
                  <c:v>-3.3094476375414718E-2</c:v>
                </c:pt>
                <c:pt idx="85">
                  <c:v>6.1531064851768062E-2</c:v>
                </c:pt>
                <c:pt idx="86">
                  <c:v>-1.3842309925458873E-2</c:v>
                </c:pt>
                <c:pt idx="87">
                  <c:v>5.591842098653034E-2</c:v>
                </c:pt>
                <c:pt idx="88">
                  <c:v>-9.2698027431537655E-2</c:v>
                </c:pt>
                <c:pt idx="89">
                  <c:v>7.0970908782810843E-2</c:v>
                </c:pt>
                <c:pt idx="90">
                  <c:v>-0.32479126793490265</c:v>
                </c:pt>
                <c:pt idx="91">
                  <c:v>-0.19754649865799206</c:v>
                </c:pt>
                <c:pt idx="92">
                  <c:v>-0.21361767664432554</c:v>
                </c:pt>
                <c:pt idx="93">
                  <c:v>7.2324539720611786E-2</c:v>
                </c:pt>
                <c:pt idx="94">
                  <c:v>7.4222636025633518E-2</c:v>
                </c:pt>
                <c:pt idx="95">
                  <c:v>5.8532859196420553E-2</c:v>
                </c:pt>
                <c:pt idx="96">
                  <c:v>1.0313992336454234E-2</c:v>
                </c:pt>
                <c:pt idx="97">
                  <c:v>2.3958913850292113E-2</c:v>
                </c:pt>
                <c:pt idx="98">
                  <c:v>1.6570829821298604E-2</c:v>
                </c:pt>
                <c:pt idx="99">
                  <c:v>6.1204468527041846E-2</c:v>
                </c:pt>
                <c:pt idx="100">
                  <c:v>-0.16675877553386267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7-4F41-9DF8-90A3683840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GBM!$E$23:$DA$23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0.17571724430018842</c:v>
                </c:pt>
                <c:pt idx="2">
                  <c:v>0.19583077812316929</c:v>
                </c:pt>
                <c:pt idx="3">
                  <c:v>0.10824621688856587</c:v>
                </c:pt>
                <c:pt idx="4">
                  <c:v>0.20283970990752764</c:v>
                </c:pt>
                <c:pt idx="5">
                  <c:v>7.4725047634033523E-2</c:v>
                </c:pt>
                <c:pt idx="6">
                  <c:v>3.8302407154031493E-2</c:v>
                </c:pt>
                <c:pt idx="7">
                  <c:v>-9.5173932058197352E-2</c:v>
                </c:pt>
                <c:pt idx="8">
                  <c:v>-0.16246656665813974</c:v>
                </c:pt>
                <c:pt idx="9">
                  <c:v>0.11693873571599916</c:v>
                </c:pt>
                <c:pt idx="10">
                  <c:v>0.10890664550954671</c:v>
                </c:pt>
                <c:pt idx="11">
                  <c:v>-2.4804236206748001E-2</c:v>
                </c:pt>
                <c:pt idx="12">
                  <c:v>-5.6122791224230806E-2</c:v>
                </c:pt>
                <c:pt idx="13">
                  <c:v>-6.7857985164950826E-2</c:v>
                </c:pt>
                <c:pt idx="14">
                  <c:v>-0.18061685243630765</c:v>
                </c:pt>
                <c:pt idx="15">
                  <c:v>-0.12580221426149749</c:v>
                </c:pt>
                <c:pt idx="16">
                  <c:v>-4.6935939656204989E-2</c:v>
                </c:pt>
                <c:pt idx="17">
                  <c:v>-0.12477945126386931</c:v>
                </c:pt>
                <c:pt idx="18">
                  <c:v>0.20268055580080682</c:v>
                </c:pt>
                <c:pt idx="19">
                  <c:v>-2.7856998680055763E-2</c:v>
                </c:pt>
                <c:pt idx="20">
                  <c:v>-7.4346686734607412E-2</c:v>
                </c:pt>
                <c:pt idx="21">
                  <c:v>-4.3986075799074924E-2</c:v>
                </c:pt>
                <c:pt idx="22">
                  <c:v>-0.17637218061396981</c:v>
                </c:pt>
                <c:pt idx="23">
                  <c:v>5.0477740084831683E-2</c:v>
                </c:pt>
                <c:pt idx="24">
                  <c:v>-8.9999361611301509E-2</c:v>
                </c:pt>
                <c:pt idx="25">
                  <c:v>2.4113319225004891E-2</c:v>
                </c:pt>
                <c:pt idx="26">
                  <c:v>0.11417431493720794</c:v>
                </c:pt>
                <c:pt idx="27">
                  <c:v>-3.9104152600218156E-2</c:v>
                </c:pt>
                <c:pt idx="28">
                  <c:v>-2.3928861048639179E-2</c:v>
                </c:pt>
                <c:pt idx="29">
                  <c:v>-0.13221545896854667</c:v>
                </c:pt>
                <c:pt idx="30">
                  <c:v>8.0664889146186747E-2</c:v>
                </c:pt>
                <c:pt idx="31">
                  <c:v>9.8896468489061903E-2</c:v>
                </c:pt>
                <c:pt idx="32">
                  <c:v>1.7192687983648949E-2</c:v>
                </c:pt>
                <c:pt idx="33">
                  <c:v>-0.1900535035965103</c:v>
                </c:pt>
                <c:pt idx="34">
                  <c:v>7.4571472709020772E-2</c:v>
                </c:pt>
                <c:pt idx="35">
                  <c:v>0.10839992135036823</c:v>
                </c:pt>
                <c:pt idx="36">
                  <c:v>0.12821555571517462</c:v>
                </c:pt>
                <c:pt idx="37">
                  <c:v>5.43377327267636E-2</c:v>
                </c:pt>
                <c:pt idx="38">
                  <c:v>-9.080798387012784E-2</c:v>
                </c:pt>
                <c:pt idx="39">
                  <c:v>-1.5228516493534705E-3</c:v>
                </c:pt>
                <c:pt idx="40">
                  <c:v>-7.7879057315297651E-2</c:v>
                </c:pt>
                <c:pt idx="41">
                  <c:v>-1.2113766496139138E-3</c:v>
                </c:pt>
                <c:pt idx="42">
                  <c:v>-3.2637986387904251E-3</c:v>
                </c:pt>
                <c:pt idx="43">
                  <c:v>0.2296961997130052</c:v>
                </c:pt>
                <c:pt idx="44">
                  <c:v>0.17406592822147676</c:v>
                </c:pt>
                <c:pt idx="45">
                  <c:v>8.4002522162622717E-2</c:v>
                </c:pt>
                <c:pt idx="46">
                  <c:v>-6.1542757081457511E-2</c:v>
                </c:pt>
                <c:pt idx="47">
                  <c:v>-1.196914380907543E-2</c:v>
                </c:pt>
                <c:pt idx="48">
                  <c:v>5.5206268295721554E-2</c:v>
                </c:pt>
                <c:pt idx="49">
                  <c:v>-0.19317334210080983</c:v>
                </c:pt>
                <c:pt idx="50">
                  <c:v>-6.4293984838332832E-2</c:v>
                </c:pt>
                <c:pt idx="51">
                  <c:v>-6.4950840748823055E-2</c:v>
                </c:pt>
                <c:pt idx="52">
                  <c:v>1.8004049320479606E-2</c:v>
                </c:pt>
                <c:pt idx="53">
                  <c:v>-0.10956576683252828</c:v>
                </c:pt>
                <c:pt idx="54">
                  <c:v>0.18085437485908026</c:v>
                </c:pt>
                <c:pt idx="55">
                  <c:v>-3.9986853360085683E-3</c:v>
                </c:pt>
                <c:pt idx="56">
                  <c:v>-8.4304053738570917E-2</c:v>
                </c:pt>
                <c:pt idx="57">
                  <c:v>-9.7833024722736861E-2</c:v>
                </c:pt>
                <c:pt idx="58">
                  <c:v>5.361739104045822E-2</c:v>
                </c:pt>
                <c:pt idx="59">
                  <c:v>-9.0482189641932515E-3</c:v>
                </c:pt>
                <c:pt idx="60">
                  <c:v>7.1492033270929387E-2</c:v>
                </c:pt>
                <c:pt idx="61">
                  <c:v>1.1114771250034045E-2</c:v>
                </c:pt>
                <c:pt idx="62">
                  <c:v>-0.11811513938671808</c:v>
                </c:pt>
                <c:pt idx="63">
                  <c:v>-0.24683332382378445</c:v>
                </c:pt>
                <c:pt idx="64">
                  <c:v>3.8716192728242754E-2</c:v>
                </c:pt>
                <c:pt idx="65">
                  <c:v>-4.3986930989339194E-2</c:v>
                </c:pt>
                <c:pt idx="66">
                  <c:v>6.9779371072029597E-2</c:v>
                </c:pt>
                <c:pt idx="67">
                  <c:v>0.11022752234131837</c:v>
                </c:pt>
                <c:pt idx="68">
                  <c:v>-3.8053924066328487E-2</c:v>
                </c:pt>
                <c:pt idx="69">
                  <c:v>0.202086445377542</c:v>
                </c:pt>
                <c:pt idx="70">
                  <c:v>0.15005390670724691</c:v>
                </c:pt>
                <c:pt idx="71">
                  <c:v>-8.2290613666297086E-2</c:v>
                </c:pt>
                <c:pt idx="72">
                  <c:v>2.1327342959298366E-2</c:v>
                </c:pt>
                <c:pt idx="73">
                  <c:v>0.17814840892534631</c:v>
                </c:pt>
                <c:pt idx="74">
                  <c:v>1.5510068586619356E-2</c:v>
                </c:pt>
                <c:pt idx="75">
                  <c:v>-0.14767600478021692</c:v>
                </c:pt>
                <c:pt idx="76">
                  <c:v>0.11827761593245099</c:v>
                </c:pt>
                <c:pt idx="77">
                  <c:v>3.4608663170481883E-2</c:v>
                </c:pt>
                <c:pt idx="78">
                  <c:v>2.2155378832534774E-2</c:v>
                </c:pt>
                <c:pt idx="79">
                  <c:v>-8.7312917887803099E-2</c:v>
                </c:pt>
                <c:pt idx="80">
                  <c:v>0.19523534976257104</c:v>
                </c:pt>
                <c:pt idx="81">
                  <c:v>-0.23517775802916382</c:v>
                </c:pt>
                <c:pt idx="82">
                  <c:v>-8.9258504772556577E-2</c:v>
                </c:pt>
                <c:pt idx="83">
                  <c:v>-2.6666224949550534E-2</c:v>
                </c:pt>
                <c:pt idx="84">
                  <c:v>-8.4644019891495833E-3</c:v>
                </c:pt>
                <c:pt idx="85">
                  <c:v>-7.5172135577871738E-2</c:v>
                </c:pt>
                <c:pt idx="86">
                  <c:v>-1.8802470821343842E-2</c:v>
                </c:pt>
                <c:pt idx="87">
                  <c:v>-0.19022356730262294</c:v>
                </c:pt>
                <c:pt idx="88">
                  <c:v>3.4013211531918164E-2</c:v>
                </c:pt>
                <c:pt idx="89">
                  <c:v>9.0480507910559893E-2</c:v>
                </c:pt>
                <c:pt idx="90">
                  <c:v>5.6488515802439777E-3</c:v>
                </c:pt>
                <c:pt idx="91">
                  <c:v>-4.6191188524682326E-2</c:v>
                </c:pt>
                <c:pt idx="92">
                  <c:v>-8.1339165609315436E-2</c:v>
                </c:pt>
                <c:pt idx="93">
                  <c:v>4.3446691616826454E-2</c:v>
                </c:pt>
                <c:pt idx="94">
                  <c:v>-1.0608042969990412E-2</c:v>
                </c:pt>
                <c:pt idx="95">
                  <c:v>-0.13533134483592643</c:v>
                </c:pt>
                <c:pt idx="96">
                  <c:v>2.5725007393732176E-2</c:v>
                </c:pt>
                <c:pt idx="97">
                  <c:v>8.0454460763017502E-2</c:v>
                </c:pt>
                <c:pt idx="98">
                  <c:v>4.7207548192123167E-3</c:v>
                </c:pt>
                <c:pt idx="99">
                  <c:v>-0.1152541580548421</c:v>
                </c:pt>
                <c:pt idx="100">
                  <c:v>0.19990554073517963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7-4F41-9DF8-90A3683840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GBM!$E$24:$DA$24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6.1045997584695914E-2</c:v>
                </c:pt>
                <c:pt idx="2">
                  <c:v>-0.10750132326735991</c:v>
                </c:pt>
                <c:pt idx="3">
                  <c:v>-2.8979077690524064E-2</c:v>
                </c:pt>
                <c:pt idx="4">
                  <c:v>-0.13622071862846763</c:v>
                </c:pt>
                <c:pt idx="5">
                  <c:v>6.0372075956449792E-2</c:v>
                </c:pt>
                <c:pt idx="6">
                  <c:v>0.13485332871383185</c:v>
                </c:pt>
                <c:pt idx="7">
                  <c:v>9.7695110201874713E-2</c:v>
                </c:pt>
                <c:pt idx="8">
                  <c:v>0.1849345774891612</c:v>
                </c:pt>
                <c:pt idx="9">
                  <c:v>0.12175731171843657</c:v>
                </c:pt>
                <c:pt idx="10">
                  <c:v>-4.5408772455906811E-3</c:v>
                </c:pt>
                <c:pt idx="11">
                  <c:v>-4.3033240640244566E-2</c:v>
                </c:pt>
                <c:pt idx="12">
                  <c:v>-0.14104335137668711</c:v>
                </c:pt>
                <c:pt idx="13">
                  <c:v>-4.4559516783045039E-2</c:v>
                </c:pt>
                <c:pt idx="14">
                  <c:v>-0.10842082623659821</c:v>
                </c:pt>
                <c:pt idx="15">
                  <c:v>-0.22243950076926194</c:v>
                </c:pt>
                <c:pt idx="16">
                  <c:v>0.13069150078763178</c:v>
                </c:pt>
                <c:pt idx="17">
                  <c:v>0.13037166101251876</c:v>
                </c:pt>
                <c:pt idx="18">
                  <c:v>-8.7394281414961111E-2</c:v>
                </c:pt>
                <c:pt idx="19">
                  <c:v>0.19060221400266383</c:v>
                </c:pt>
                <c:pt idx="20">
                  <c:v>-1.6912748103381888E-2</c:v>
                </c:pt>
                <c:pt idx="21">
                  <c:v>3.5774795126929874E-2</c:v>
                </c:pt>
                <c:pt idx="22">
                  <c:v>-1.0255044403647141E-2</c:v>
                </c:pt>
                <c:pt idx="23">
                  <c:v>8.6248856923707706E-2</c:v>
                </c:pt>
                <c:pt idx="24">
                  <c:v>6.9651512216723971E-2</c:v>
                </c:pt>
                <c:pt idx="25">
                  <c:v>-7.3572037405743251E-2</c:v>
                </c:pt>
                <c:pt idx="26">
                  <c:v>0.18881366714558179</c:v>
                </c:pt>
                <c:pt idx="27">
                  <c:v>0.16774007117505091</c:v>
                </c:pt>
                <c:pt idx="28">
                  <c:v>-0.12401692870950221</c:v>
                </c:pt>
                <c:pt idx="29">
                  <c:v>3.896358268833755E-2</c:v>
                </c:pt>
                <c:pt idx="30">
                  <c:v>-7.0007232297623831E-2</c:v>
                </c:pt>
                <c:pt idx="31">
                  <c:v>-1.3383950884784871E-2</c:v>
                </c:pt>
                <c:pt idx="32">
                  <c:v>3.5876139532161219E-2</c:v>
                </c:pt>
                <c:pt idx="33">
                  <c:v>-0.11418155513735598</c:v>
                </c:pt>
                <c:pt idx="34">
                  <c:v>-2.6809326973294519E-2</c:v>
                </c:pt>
                <c:pt idx="35">
                  <c:v>7.9459019744089962E-2</c:v>
                </c:pt>
                <c:pt idx="36">
                  <c:v>-2.3793985735106989E-2</c:v>
                </c:pt>
                <c:pt idx="37">
                  <c:v>-6.2270175649979491E-2</c:v>
                </c:pt>
                <c:pt idx="38">
                  <c:v>-5.0955392466316987E-2</c:v>
                </c:pt>
                <c:pt idx="39">
                  <c:v>6.2329884752429156E-2</c:v>
                </c:pt>
                <c:pt idx="40">
                  <c:v>-8.65104536972605E-2</c:v>
                </c:pt>
                <c:pt idx="41">
                  <c:v>0.21590983937000871</c:v>
                </c:pt>
                <c:pt idx="42">
                  <c:v>-0.16562985475713651</c:v>
                </c:pt>
                <c:pt idx="43">
                  <c:v>-0.16367773538886879</c:v>
                </c:pt>
                <c:pt idx="44">
                  <c:v>9.9581476379532845E-3</c:v>
                </c:pt>
                <c:pt idx="45">
                  <c:v>-0.10914248499900894</c:v>
                </c:pt>
                <c:pt idx="46">
                  <c:v>-1.0823514414592856E-2</c:v>
                </c:pt>
                <c:pt idx="47">
                  <c:v>-3.4541174641231374E-2</c:v>
                </c:pt>
                <c:pt idx="48">
                  <c:v>1.9774656391823197E-2</c:v>
                </c:pt>
                <c:pt idx="49">
                  <c:v>-7.7462880497819908E-2</c:v>
                </c:pt>
                <c:pt idx="50">
                  <c:v>6.9160536493003535E-2</c:v>
                </c:pt>
                <c:pt idx="51">
                  <c:v>-9.7731915699623348E-2</c:v>
                </c:pt>
                <c:pt idx="52">
                  <c:v>8.8100950698896743E-2</c:v>
                </c:pt>
                <c:pt idx="53">
                  <c:v>0.17492053373280569</c:v>
                </c:pt>
                <c:pt idx="54">
                  <c:v>-3.2579465828041443E-2</c:v>
                </c:pt>
                <c:pt idx="55">
                  <c:v>2.7087468244183829E-2</c:v>
                </c:pt>
                <c:pt idx="56">
                  <c:v>0.13695540584949534</c:v>
                </c:pt>
                <c:pt idx="57">
                  <c:v>2.3099735980022101E-2</c:v>
                </c:pt>
                <c:pt idx="58">
                  <c:v>9.6698123364570454E-2</c:v>
                </c:pt>
                <c:pt idx="59">
                  <c:v>5.1996250907205083E-2</c:v>
                </c:pt>
                <c:pt idx="60">
                  <c:v>-0.12729546613570467</c:v>
                </c:pt>
                <c:pt idx="61">
                  <c:v>-0.10303087410282584</c:v>
                </c:pt>
                <c:pt idx="62">
                  <c:v>6.2580506433809802E-2</c:v>
                </c:pt>
                <c:pt idx="63">
                  <c:v>-2.5245786243565806E-2</c:v>
                </c:pt>
                <c:pt idx="64">
                  <c:v>-3.3297984281246286E-2</c:v>
                </c:pt>
                <c:pt idx="65">
                  <c:v>-8.1490383724865792E-2</c:v>
                </c:pt>
                <c:pt idx="66">
                  <c:v>-0.12122615608570549</c:v>
                </c:pt>
                <c:pt idx="67">
                  <c:v>4.7943345181521088E-3</c:v>
                </c:pt>
                <c:pt idx="68">
                  <c:v>4.5487809651685807E-2</c:v>
                </c:pt>
                <c:pt idx="69">
                  <c:v>0.12057290358642053</c:v>
                </c:pt>
                <c:pt idx="70">
                  <c:v>6.3608380142135809E-2</c:v>
                </c:pt>
                <c:pt idx="71">
                  <c:v>0.17305018497344687</c:v>
                </c:pt>
                <c:pt idx="72">
                  <c:v>-4.2458386102396654E-2</c:v>
                </c:pt>
                <c:pt idx="73">
                  <c:v>0.12730746728655126</c:v>
                </c:pt>
                <c:pt idx="74">
                  <c:v>-1.7369067801427504E-3</c:v>
                </c:pt>
                <c:pt idx="75">
                  <c:v>0.14105891408148338</c:v>
                </c:pt>
                <c:pt idx="76">
                  <c:v>2.4114226586206346E-2</c:v>
                </c:pt>
                <c:pt idx="77">
                  <c:v>4.9617680908918126E-2</c:v>
                </c:pt>
                <c:pt idx="78">
                  <c:v>0.13178131574049728</c:v>
                </c:pt>
                <c:pt idx="79">
                  <c:v>-4.7284327350687189E-2</c:v>
                </c:pt>
                <c:pt idx="80">
                  <c:v>1.3889367374114232E-2</c:v>
                </c:pt>
                <c:pt idx="81">
                  <c:v>4.0354837871838634E-2</c:v>
                </c:pt>
                <c:pt idx="82">
                  <c:v>3.301421708539283E-2</c:v>
                </c:pt>
                <c:pt idx="83">
                  <c:v>0.10838934018667441</c:v>
                </c:pt>
                <c:pt idx="84">
                  <c:v>2.3207751780953551E-2</c:v>
                </c:pt>
                <c:pt idx="85">
                  <c:v>-3.2174902558968134E-2</c:v>
                </c:pt>
                <c:pt idx="86">
                  <c:v>-3.6439184743478771E-2</c:v>
                </c:pt>
                <c:pt idx="87">
                  <c:v>0.25092146504536805</c:v>
                </c:pt>
                <c:pt idx="88">
                  <c:v>-2.2588375940083338E-2</c:v>
                </c:pt>
                <c:pt idx="89">
                  <c:v>-8.952858084097727E-2</c:v>
                </c:pt>
                <c:pt idx="90">
                  <c:v>-6.7494703536839382E-2</c:v>
                </c:pt>
                <c:pt idx="91">
                  <c:v>-0.28659482316841745</c:v>
                </c:pt>
                <c:pt idx="92">
                  <c:v>4.5559078422247275E-2</c:v>
                </c:pt>
                <c:pt idx="93">
                  <c:v>0.1439776472142999</c:v>
                </c:pt>
                <c:pt idx="94">
                  <c:v>0.18380483915014625</c:v>
                </c:pt>
                <c:pt idx="95">
                  <c:v>-0.19263207137013239</c:v>
                </c:pt>
                <c:pt idx="96">
                  <c:v>-2.029535718746599E-3</c:v>
                </c:pt>
                <c:pt idx="97">
                  <c:v>-0.1386419511752422</c:v>
                </c:pt>
                <c:pt idx="98">
                  <c:v>1.1516080304815623E-3</c:v>
                </c:pt>
                <c:pt idx="99">
                  <c:v>-0.12543389237104496</c:v>
                </c:pt>
                <c:pt idx="100">
                  <c:v>4.4611552795593284E-2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7-4F41-9DF8-90A3683840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GBM!$E$25:$DA$25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-7.8593552800783076E-2</c:v>
                </c:pt>
                <c:pt idx="2">
                  <c:v>4.4856078830643215E-2</c:v>
                </c:pt>
                <c:pt idx="3">
                  <c:v>6.4442973663307201E-2</c:v>
                </c:pt>
                <c:pt idx="4">
                  <c:v>-0.14014807332611595</c:v>
                </c:pt>
                <c:pt idx="5">
                  <c:v>0.15523037394501946</c:v>
                </c:pt>
                <c:pt idx="6">
                  <c:v>-9.4761457980357053E-2</c:v>
                </c:pt>
                <c:pt idx="7">
                  <c:v>-0.17522774420479226</c:v>
                </c:pt>
                <c:pt idx="8">
                  <c:v>-6.8434582718073095E-2</c:v>
                </c:pt>
                <c:pt idx="9">
                  <c:v>1.4907569171449268E-3</c:v>
                </c:pt>
                <c:pt idx="10">
                  <c:v>1.7361626433772724E-2</c:v>
                </c:pt>
                <c:pt idx="11">
                  <c:v>-0.11273886714946207</c:v>
                </c:pt>
                <c:pt idx="12">
                  <c:v>-0.13177529148940342</c:v>
                </c:pt>
                <c:pt idx="13">
                  <c:v>2.1444818220316891E-2</c:v>
                </c:pt>
                <c:pt idx="14">
                  <c:v>-0.11037700016374329</c:v>
                </c:pt>
                <c:pt idx="15">
                  <c:v>-0.16133172199455162</c:v>
                </c:pt>
                <c:pt idx="16">
                  <c:v>-3.8015024035659095E-2</c:v>
                </c:pt>
                <c:pt idx="17">
                  <c:v>-1.9248482037097173E-2</c:v>
                </c:pt>
                <c:pt idx="18">
                  <c:v>4.2669523017347284E-2</c:v>
                </c:pt>
                <c:pt idx="19">
                  <c:v>-6.0324390712702028E-2</c:v>
                </c:pt>
                <c:pt idx="20">
                  <c:v>3.5832756997310242E-2</c:v>
                </c:pt>
                <c:pt idx="21">
                  <c:v>4.9513276339227044E-3</c:v>
                </c:pt>
                <c:pt idx="22">
                  <c:v>-5.5312042833608459E-2</c:v>
                </c:pt>
                <c:pt idx="23">
                  <c:v>0.10589294715454073</c:v>
                </c:pt>
                <c:pt idx="24">
                  <c:v>1.6331558765955472E-2</c:v>
                </c:pt>
                <c:pt idx="25">
                  <c:v>-0.11852618783547056</c:v>
                </c:pt>
                <c:pt idx="26">
                  <c:v>-6.3873140962862632E-2</c:v>
                </c:pt>
                <c:pt idx="27">
                  <c:v>8.5907124754657019E-2</c:v>
                </c:pt>
                <c:pt idx="28">
                  <c:v>-9.8584589458253422E-3</c:v>
                </c:pt>
                <c:pt idx="29">
                  <c:v>8.4400329062383164E-2</c:v>
                </c:pt>
                <c:pt idx="30">
                  <c:v>2.4109331780899322E-2</c:v>
                </c:pt>
                <c:pt idx="31">
                  <c:v>5.2974010851246825E-2</c:v>
                </c:pt>
                <c:pt idx="32">
                  <c:v>-0.19938832573914617</c:v>
                </c:pt>
                <c:pt idx="33">
                  <c:v>-0.15602968138619377</c:v>
                </c:pt>
                <c:pt idx="34">
                  <c:v>0.14598363280115004</c:v>
                </c:pt>
                <c:pt idx="35">
                  <c:v>0.15554190781303523</c:v>
                </c:pt>
                <c:pt idx="36">
                  <c:v>4.4396100798024848E-2</c:v>
                </c:pt>
                <c:pt idx="37">
                  <c:v>7.1926125486682854E-2</c:v>
                </c:pt>
                <c:pt idx="38">
                  <c:v>6.1301031221618577E-2</c:v>
                </c:pt>
                <c:pt idx="39">
                  <c:v>5.3665354335665209E-2</c:v>
                </c:pt>
                <c:pt idx="40">
                  <c:v>-2.9070944573288505E-2</c:v>
                </c:pt>
                <c:pt idx="41">
                  <c:v>-3.6834932516295896E-2</c:v>
                </c:pt>
                <c:pt idx="42">
                  <c:v>-3.4359457765031486E-2</c:v>
                </c:pt>
                <c:pt idx="43">
                  <c:v>4.1036864023538316E-2</c:v>
                </c:pt>
                <c:pt idx="44">
                  <c:v>-2.9737214288234233E-2</c:v>
                </c:pt>
                <c:pt idx="45">
                  <c:v>-2.6345352635524497E-2</c:v>
                </c:pt>
                <c:pt idx="46">
                  <c:v>-1.8687575002693524E-2</c:v>
                </c:pt>
                <c:pt idx="47">
                  <c:v>-7.2719025253557154E-2</c:v>
                </c:pt>
                <c:pt idx="48">
                  <c:v>5.6695837714591538E-2</c:v>
                </c:pt>
                <c:pt idx="49">
                  <c:v>0.10085699557663839</c:v>
                </c:pt>
                <c:pt idx="50">
                  <c:v>6.7602736630881455E-2</c:v>
                </c:pt>
                <c:pt idx="51">
                  <c:v>1.2928224288749441E-2</c:v>
                </c:pt>
                <c:pt idx="52">
                  <c:v>5.3708951526738338E-2</c:v>
                </c:pt>
                <c:pt idx="53">
                  <c:v>-6.1017440587160091E-2</c:v>
                </c:pt>
                <c:pt idx="54">
                  <c:v>8.608947222351027E-3</c:v>
                </c:pt>
                <c:pt idx="55">
                  <c:v>-0.26155296200638267</c:v>
                </c:pt>
                <c:pt idx="56">
                  <c:v>4.8765078838504727E-2</c:v>
                </c:pt>
                <c:pt idx="57">
                  <c:v>7.2196713002374444E-2</c:v>
                </c:pt>
                <c:pt idx="58">
                  <c:v>0.14636611515103359</c:v>
                </c:pt>
                <c:pt idx="59">
                  <c:v>-8.9818973198616286E-2</c:v>
                </c:pt>
                <c:pt idx="60">
                  <c:v>0.11694922892684852</c:v>
                </c:pt>
                <c:pt idx="61">
                  <c:v>-3.0671363715750709E-3</c:v>
                </c:pt>
                <c:pt idx="62">
                  <c:v>-8.4842131814167165E-2</c:v>
                </c:pt>
                <c:pt idx="63">
                  <c:v>-1.1170106018787531E-2</c:v>
                </c:pt>
                <c:pt idx="64">
                  <c:v>6.8746373894093368E-2</c:v>
                </c:pt>
                <c:pt idx="65">
                  <c:v>0.18286068060310232</c:v>
                </c:pt>
                <c:pt idx="66">
                  <c:v>1.9699418402238183E-3</c:v>
                </c:pt>
                <c:pt idx="67">
                  <c:v>8.479552537412291E-2</c:v>
                </c:pt>
                <c:pt idx="68">
                  <c:v>-6.3713321962533251E-2</c:v>
                </c:pt>
                <c:pt idx="69">
                  <c:v>-3.7032443129715487E-2</c:v>
                </c:pt>
                <c:pt idx="70">
                  <c:v>-4.8648654897977636E-2</c:v>
                </c:pt>
                <c:pt idx="71">
                  <c:v>6.6028334719343273E-3</c:v>
                </c:pt>
                <c:pt idx="72">
                  <c:v>5.4856199149338064E-2</c:v>
                </c:pt>
                <c:pt idx="73">
                  <c:v>-6.9127386582331279E-2</c:v>
                </c:pt>
                <c:pt idx="74">
                  <c:v>0.12201566096590688</c:v>
                </c:pt>
                <c:pt idx="75">
                  <c:v>0.24036772319673758</c:v>
                </c:pt>
                <c:pt idx="76">
                  <c:v>-6.5954327606047372E-2</c:v>
                </c:pt>
                <c:pt idx="77">
                  <c:v>-4.9973988277987784E-3</c:v>
                </c:pt>
                <c:pt idx="78">
                  <c:v>-5.3084869638729264E-2</c:v>
                </c:pt>
                <c:pt idx="79">
                  <c:v>0.10047583883313016</c:v>
                </c:pt>
                <c:pt idx="80">
                  <c:v>4.2416436841571752E-2</c:v>
                </c:pt>
                <c:pt idx="81">
                  <c:v>0.10499019607826665</c:v>
                </c:pt>
                <c:pt idx="82">
                  <c:v>6.7087326634991867E-2</c:v>
                </c:pt>
                <c:pt idx="83">
                  <c:v>9.3655533765037852E-2</c:v>
                </c:pt>
                <c:pt idx="84">
                  <c:v>-6.5404208858546337E-2</c:v>
                </c:pt>
                <c:pt idx="85">
                  <c:v>-4.9046535967263341E-2</c:v>
                </c:pt>
                <c:pt idx="86">
                  <c:v>6.067996723251539E-2</c:v>
                </c:pt>
                <c:pt idx="87">
                  <c:v>9.6173163302579009E-2</c:v>
                </c:pt>
                <c:pt idx="88">
                  <c:v>6.7419150715251216E-2</c:v>
                </c:pt>
                <c:pt idx="89">
                  <c:v>1.9188725551016445E-2</c:v>
                </c:pt>
                <c:pt idx="90">
                  <c:v>-4.2575978373726252E-2</c:v>
                </c:pt>
                <c:pt idx="91">
                  <c:v>-0.10167493157196061</c:v>
                </c:pt>
                <c:pt idx="92">
                  <c:v>-9.4973524425813513E-2</c:v>
                </c:pt>
                <c:pt idx="93">
                  <c:v>-0.22814596096247333</c:v>
                </c:pt>
                <c:pt idx="94">
                  <c:v>-0.1765140922999037</c:v>
                </c:pt>
                <c:pt idx="95">
                  <c:v>0.19357373124482874</c:v>
                </c:pt>
                <c:pt idx="96">
                  <c:v>4.7494820717395136E-2</c:v>
                </c:pt>
                <c:pt idx="97">
                  <c:v>-1.3153519085886224E-2</c:v>
                </c:pt>
                <c:pt idx="98">
                  <c:v>-0.21909497249360743</c:v>
                </c:pt>
                <c:pt idx="99">
                  <c:v>2.7803069687445447E-2</c:v>
                </c:pt>
                <c:pt idx="100">
                  <c:v>3.795890478006949E-2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7-4F41-9DF8-90A3683840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GBM!$E$26:$DA$26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0.10436654257181983</c:v>
                </c:pt>
                <c:pt idx="2">
                  <c:v>4.909220668101627E-2</c:v>
                </c:pt>
                <c:pt idx="3">
                  <c:v>0.13889539188916475</c:v>
                </c:pt>
                <c:pt idx="4">
                  <c:v>-0.10008755483079484</c:v>
                </c:pt>
                <c:pt idx="5">
                  <c:v>7.8980092725933468E-2</c:v>
                </c:pt>
                <c:pt idx="6">
                  <c:v>-6.8044476417224192E-2</c:v>
                </c:pt>
                <c:pt idx="7">
                  <c:v>0.10664651671746112</c:v>
                </c:pt>
                <c:pt idx="8">
                  <c:v>-7.6498379425278984E-2</c:v>
                </c:pt>
                <c:pt idx="9">
                  <c:v>-4.2541830655124457E-2</c:v>
                </c:pt>
                <c:pt idx="10">
                  <c:v>-6.7466481358231009E-2</c:v>
                </c:pt>
                <c:pt idx="11">
                  <c:v>-0.19840611646810161</c:v>
                </c:pt>
                <c:pt idx="12">
                  <c:v>-0.16825477178984657</c:v>
                </c:pt>
                <c:pt idx="13">
                  <c:v>-1.3222351183291037E-2</c:v>
                </c:pt>
                <c:pt idx="14">
                  <c:v>0.13670423112904762</c:v>
                </c:pt>
                <c:pt idx="15">
                  <c:v>0.11630546480053106</c:v>
                </c:pt>
                <c:pt idx="16">
                  <c:v>-6.4567829661608789E-2</c:v>
                </c:pt>
                <c:pt idx="17">
                  <c:v>1.6860759490916262E-2</c:v>
                </c:pt>
                <c:pt idx="18">
                  <c:v>4.2796625751636792E-2</c:v>
                </c:pt>
                <c:pt idx="19">
                  <c:v>-4.8072886097462651E-2</c:v>
                </c:pt>
                <c:pt idx="20">
                  <c:v>-0.10653569338952114</c:v>
                </c:pt>
                <c:pt idx="21">
                  <c:v>-8.6136553324125009E-2</c:v>
                </c:pt>
                <c:pt idx="22">
                  <c:v>5.8206757144176613E-2</c:v>
                </c:pt>
                <c:pt idx="23">
                  <c:v>4.0088880984078069E-2</c:v>
                </c:pt>
                <c:pt idx="24">
                  <c:v>3.8758650641922097E-2</c:v>
                </c:pt>
                <c:pt idx="25">
                  <c:v>-0.11637248889499181</c:v>
                </c:pt>
                <c:pt idx="26">
                  <c:v>8.1041076554087807E-2</c:v>
                </c:pt>
                <c:pt idx="27">
                  <c:v>3.2003940632372177E-2</c:v>
                </c:pt>
                <c:pt idx="28">
                  <c:v>7.5070677078131837E-2</c:v>
                </c:pt>
                <c:pt idx="29">
                  <c:v>-0.16415517785908848</c:v>
                </c:pt>
                <c:pt idx="30">
                  <c:v>0.10249167841018061</c:v>
                </c:pt>
                <c:pt idx="31">
                  <c:v>-6.4334061162514874E-2</c:v>
                </c:pt>
                <c:pt idx="32">
                  <c:v>-5.3659243898861855E-2</c:v>
                </c:pt>
                <c:pt idx="33">
                  <c:v>6.9166048903125485E-2</c:v>
                </c:pt>
                <c:pt idx="34">
                  <c:v>-6.0725028462708823E-2</c:v>
                </c:pt>
                <c:pt idx="35">
                  <c:v>2.5235758101516761E-2</c:v>
                </c:pt>
                <c:pt idx="36">
                  <c:v>0.14591330243571954</c:v>
                </c:pt>
                <c:pt idx="37">
                  <c:v>-7.8047907202018679E-2</c:v>
                </c:pt>
                <c:pt idx="38">
                  <c:v>5.9671122558471151E-2</c:v>
                </c:pt>
                <c:pt idx="39">
                  <c:v>-2.6439594058440444E-2</c:v>
                </c:pt>
                <c:pt idx="40">
                  <c:v>3.078699486019917E-2</c:v>
                </c:pt>
                <c:pt idx="41">
                  <c:v>2.1513786674008051E-2</c:v>
                </c:pt>
                <c:pt idx="42">
                  <c:v>-4.8201843146352293E-2</c:v>
                </c:pt>
                <c:pt idx="43">
                  <c:v>1.5214810805706283E-2</c:v>
                </c:pt>
                <c:pt idx="44">
                  <c:v>5.6575422193238627E-2</c:v>
                </c:pt>
                <c:pt idx="45">
                  <c:v>0.16544199053581768</c:v>
                </c:pt>
                <c:pt idx="46">
                  <c:v>-0.12136688720047313</c:v>
                </c:pt>
                <c:pt idx="47">
                  <c:v>2.5080782268701077E-3</c:v>
                </c:pt>
                <c:pt idx="48">
                  <c:v>-0.14869115457791163</c:v>
                </c:pt>
                <c:pt idx="49">
                  <c:v>-6.8372101331751658E-2</c:v>
                </c:pt>
                <c:pt idx="50">
                  <c:v>0.11266527285042083</c:v>
                </c:pt>
                <c:pt idx="51">
                  <c:v>-8.7350742512855337E-2</c:v>
                </c:pt>
                <c:pt idx="52">
                  <c:v>-6.2837976135271992E-2</c:v>
                </c:pt>
                <c:pt idx="53">
                  <c:v>5.1833851447559962E-4</c:v>
                </c:pt>
                <c:pt idx="54">
                  <c:v>-8.3344297712873074E-3</c:v>
                </c:pt>
                <c:pt idx="55">
                  <c:v>0.11350148958514245</c:v>
                </c:pt>
                <c:pt idx="56">
                  <c:v>5.3717917786142169E-2</c:v>
                </c:pt>
                <c:pt idx="57">
                  <c:v>-1.8717420921371398E-2</c:v>
                </c:pt>
                <c:pt idx="58">
                  <c:v>-0.15779344241406704</c:v>
                </c:pt>
                <c:pt idx="59">
                  <c:v>6.2589844605974096E-4</c:v>
                </c:pt>
                <c:pt idx="60">
                  <c:v>0.10412649229092424</c:v>
                </c:pt>
                <c:pt idx="61">
                  <c:v>6.8863060886325156E-2</c:v>
                </c:pt>
                <c:pt idx="62">
                  <c:v>3.5390076093964898E-2</c:v>
                </c:pt>
                <c:pt idx="63">
                  <c:v>-0.10665987758014944</c:v>
                </c:pt>
                <c:pt idx="64">
                  <c:v>1.4519595376840262E-2</c:v>
                </c:pt>
                <c:pt idx="65">
                  <c:v>-7.4540664008587693E-2</c:v>
                </c:pt>
                <c:pt idx="66">
                  <c:v>3.1726001135648607E-2</c:v>
                </c:pt>
                <c:pt idx="67">
                  <c:v>0.16352105122772428</c:v>
                </c:pt>
                <c:pt idx="68">
                  <c:v>0.17982916035366575</c:v>
                </c:pt>
                <c:pt idx="69">
                  <c:v>7.1361476200477642E-2</c:v>
                </c:pt>
                <c:pt idx="70">
                  <c:v>-0.10468601929575366</c:v>
                </c:pt>
                <c:pt idx="71">
                  <c:v>-3.5814476577552136E-2</c:v>
                </c:pt>
                <c:pt idx="72">
                  <c:v>5.575956205294394E-2</c:v>
                </c:pt>
                <c:pt idx="73">
                  <c:v>-3.0250332213397131E-2</c:v>
                </c:pt>
                <c:pt idx="74">
                  <c:v>-0.13609417378943736</c:v>
                </c:pt>
                <c:pt idx="75">
                  <c:v>0.13678800585171202</c:v>
                </c:pt>
                <c:pt idx="76">
                  <c:v>-6.2852355477968663E-2</c:v>
                </c:pt>
                <c:pt idx="77">
                  <c:v>-1.8010437723922221E-2</c:v>
                </c:pt>
                <c:pt idx="78">
                  <c:v>-0.10749392076208407</c:v>
                </c:pt>
                <c:pt idx="79">
                  <c:v>0.12788414891508643</c:v>
                </c:pt>
                <c:pt idx="80">
                  <c:v>-9.6190475847103052E-2</c:v>
                </c:pt>
                <c:pt idx="81">
                  <c:v>4.2855019826286166E-2</c:v>
                </c:pt>
                <c:pt idx="82">
                  <c:v>1.8672181837445307E-2</c:v>
                </c:pt>
                <c:pt idx="83">
                  <c:v>-0.11194430289829554</c:v>
                </c:pt>
                <c:pt idx="84">
                  <c:v>-7.8708862756271841E-2</c:v>
                </c:pt>
                <c:pt idx="85">
                  <c:v>-5.5665766299765454E-2</c:v>
                </c:pt>
                <c:pt idx="86">
                  <c:v>-0.26811736939265141</c:v>
                </c:pt>
                <c:pt idx="87">
                  <c:v>0.18875053744415304</c:v>
                </c:pt>
                <c:pt idx="88">
                  <c:v>-3.8225068585644756E-2</c:v>
                </c:pt>
                <c:pt idx="89">
                  <c:v>8.8489545104380632E-2</c:v>
                </c:pt>
                <c:pt idx="90">
                  <c:v>3.1753185592762741E-3</c:v>
                </c:pt>
                <c:pt idx="91">
                  <c:v>1.4667984748625754E-2</c:v>
                </c:pt>
                <c:pt idx="92">
                  <c:v>7.3551638525877303E-2</c:v>
                </c:pt>
                <c:pt idx="93">
                  <c:v>-1.8666655701916439E-2</c:v>
                </c:pt>
                <c:pt idx="94">
                  <c:v>-0.11994956514067534</c:v>
                </c:pt>
                <c:pt idx="95">
                  <c:v>0.14601405970142453</c:v>
                </c:pt>
                <c:pt idx="96">
                  <c:v>-2.4406080403961004E-2</c:v>
                </c:pt>
                <c:pt idx="97">
                  <c:v>-9.5607122386402559E-3</c:v>
                </c:pt>
                <c:pt idx="98">
                  <c:v>-9.6375164739042497E-3</c:v>
                </c:pt>
                <c:pt idx="99">
                  <c:v>-4.5282665714033457E-2</c:v>
                </c:pt>
                <c:pt idx="100">
                  <c:v>9.2402443662016817E-2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D7-4F41-9DF8-90A36838409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GBM!$E$27:$DA$27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0.25329105502802796</c:v>
                </c:pt>
                <c:pt idx="2">
                  <c:v>-4.2089604490541041E-2</c:v>
                </c:pt>
                <c:pt idx="3">
                  <c:v>-8.9673380936572678E-2</c:v>
                </c:pt>
                <c:pt idx="4">
                  <c:v>7.2844117772521066E-3</c:v>
                </c:pt>
                <c:pt idx="5">
                  <c:v>-2.9598000768441515E-2</c:v>
                </c:pt>
                <c:pt idx="6">
                  <c:v>0.1744358601487129</c:v>
                </c:pt>
                <c:pt idx="7">
                  <c:v>-0.23706792683458852</c:v>
                </c:pt>
                <c:pt idx="8">
                  <c:v>0.11049994547374442</c:v>
                </c:pt>
                <c:pt idx="9">
                  <c:v>0.13881191602118825</c:v>
                </c:pt>
                <c:pt idx="10">
                  <c:v>-9.4336461759796708E-2</c:v>
                </c:pt>
                <c:pt idx="11">
                  <c:v>6.2616829297886242E-2</c:v>
                </c:pt>
                <c:pt idx="12">
                  <c:v>-0.10469009673642363</c:v>
                </c:pt>
                <c:pt idx="13">
                  <c:v>5.8754095805779387E-2</c:v>
                </c:pt>
                <c:pt idx="14">
                  <c:v>-2.5823868588706556E-2</c:v>
                </c:pt>
                <c:pt idx="15">
                  <c:v>2.9939536241335414E-3</c:v>
                </c:pt>
                <c:pt idx="16">
                  <c:v>-3.4838867010971906E-2</c:v>
                </c:pt>
                <c:pt idx="17">
                  <c:v>2.8828341607635023E-2</c:v>
                </c:pt>
                <c:pt idx="18">
                  <c:v>-6.1177291989190946E-2</c:v>
                </c:pt>
                <c:pt idx="19">
                  <c:v>4.7912151604466782E-3</c:v>
                </c:pt>
                <c:pt idx="20">
                  <c:v>-1.9650367581887374E-2</c:v>
                </c:pt>
                <c:pt idx="21">
                  <c:v>-9.047748861995536E-2</c:v>
                </c:pt>
                <c:pt idx="22">
                  <c:v>3.7294855619764762E-2</c:v>
                </c:pt>
                <c:pt idx="23">
                  <c:v>0.11964677747257452</c:v>
                </c:pt>
                <c:pt idx="24">
                  <c:v>-4.1410819142475158E-3</c:v>
                </c:pt>
                <c:pt idx="25">
                  <c:v>0.13088237882002185</c:v>
                </c:pt>
                <c:pt idx="26">
                  <c:v>4.3376951758421295E-2</c:v>
                </c:pt>
                <c:pt idx="27">
                  <c:v>8.0372529504840501E-2</c:v>
                </c:pt>
                <c:pt idx="28">
                  <c:v>-8.670487426286505E-2</c:v>
                </c:pt>
                <c:pt idx="29">
                  <c:v>0.11624321993440763</c:v>
                </c:pt>
                <c:pt idx="30">
                  <c:v>-0.23106720097286201</c:v>
                </c:pt>
                <c:pt idx="31">
                  <c:v>-0.13403537962832496</c:v>
                </c:pt>
                <c:pt idx="32">
                  <c:v>-2.6830775972903212E-3</c:v>
                </c:pt>
                <c:pt idx="33">
                  <c:v>2.4167994788697814E-2</c:v>
                </c:pt>
                <c:pt idx="34">
                  <c:v>-0.14903521544405085</c:v>
                </c:pt>
                <c:pt idx="35">
                  <c:v>0.2563697740128168</c:v>
                </c:pt>
                <c:pt idx="36">
                  <c:v>-5.6721044908421142E-2</c:v>
                </c:pt>
                <c:pt idx="37">
                  <c:v>-0.10169299529024023</c:v>
                </c:pt>
                <c:pt idx="38">
                  <c:v>-5.5863594066159351E-2</c:v>
                </c:pt>
                <c:pt idx="39">
                  <c:v>-6.9389697374254419E-2</c:v>
                </c:pt>
                <c:pt idx="40">
                  <c:v>-6.0949330456150336E-2</c:v>
                </c:pt>
                <c:pt idx="41">
                  <c:v>0.13288957933231055</c:v>
                </c:pt>
                <c:pt idx="42">
                  <c:v>-2.8313929300937141E-2</c:v>
                </c:pt>
                <c:pt idx="43">
                  <c:v>-0.13471336818490062</c:v>
                </c:pt>
                <c:pt idx="44">
                  <c:v>7.5154195219988618E-2</c:v>
                </c:pt>
                <c:pt idx="45">
                  <c:v>8.9435497466211766E-2</c:v>
                </c:pt>
                <c:pt idx="46">
                  <c:v>-6.6640685891594484E-2</c:v>
                </c:pt>
                <c:pt idx="47">
                  <c:v>0.23977502073983722</c:v>
                </c:pt>
                <c:pt idx="48">
                  <c:v>4.9195393870238519E-4</c:v>
                </c:pt>
                <c:pt idx="49">
                  <c:v>6.0658553461040515E-2</c:v>
                </c:pt>
                <c:pt idx="50">
                  <c:v>8.6372902881879918E-2</c:v>
                </c:pt>
                <c:pt idx="51">
                  <c:v>7.6168216151132742E-2</c:v>
                </c:pt>
                <c:pt idx="52">
                  <c:v>-6.9057994081178856E-3</c:v>
                </c:pt>
                <c:pt idx="53">
                  <c:v>2.2907108699176792E-2</c:v>
                </c:pt>
                <c:pt idx="54">
                  <c:v>1.6405904870842852E-2</c:v>
                </c:pt>
                <c:pt idx="55">
                  <c:v>-0.10826052844431977</c:v>
                </c:pt>
                <c:pt idx="56">
                  <c:v>-5.5221112552959861E-2</c:v>
                </c:pt>
                <c:pt idx="57">
                  <c:v>0.10738611845157567</c:v>
                </c:pt>
                <c:pt idx="58">
                  <c:v>-4.9779507821725688E-2</c:v>
                </c:pt>
                <c:pt idx="59">
                  <c:v>-0.1944016885102483</c:v>
                </c:pt>
                <c:pt idx="60">
                  <c:v>-3.8920076378810557E-2</c:v>
                </c:pt>
                <c:pt idx="61">
                  <c:v>-6.5199321477597605E-2</c:v>
                </c:pt>
                <c:pt idx="62">
                  <c:v>-0.30511135455460853</c:v>
                </c:pt>
                <c:pt idx="63">
                  <c:v>5.1449184531842884E-2</c:v>
                </c:pt>
                <c:pt idx="64">
                  <c:v>-0.13095577876534198</c:v>
                </c:pt>
                <c:pt idx="65">
                  <c:v>5.6813093697271454E-3</c:v>
                </c:pt>
                <c:pt idx="66">
                  <c:v>-7.1102800251907419E-2</c:v>
                </c:pt>
                <c:pt idx="67">
                  <c:v>0.23026854996074944</c:v>
                </c:pt>
                <c:pt idx="68">
                  <c:v>-4.7387840453089011E-2</c:v>
                </c:pt>
                <c:pt idx="69">
                  <c:v>3.3906300734134739E-2</c:v>
                </c:pt>
                <c:pt idx="70">
                  <c:v>-7.6159714779962751E-2</c:v>
                </c:pt>
                <c:pt idx="71">
                  <c:v>2.5602731381522706E-2</c:v>
                </c:pt>
                <c:pt idx="72">
                  <c:v>3.7166521688837939E-2</c:v>
                </c:pt>
                <c:pt idx="73">
                  <c:v>5.8404935241414838E-2</c:v>
                </c:pt>
                <c:pt idx="74">
                  <c:v>-3.6661550133267648E-2</c:v>
                </c:pt>
                <c:pt idx="75">
                  <c:v>0.11126752653922892</c:v>
                </c:pt>
                <c:pt idx="76">
                  <c:v>-0.10579070460836133</c:v>
                </c:pt>
                <c:pt idx="77">
                  <c:v>-1.8153330929391937E-2</c:v>
                </c:pt>
                <c:pt idx="78">
                  <c:v>4.9960233022606666E-2</c:v>
                </c:pt>
                <c:pt idx="79">
                  <c:v>-0.11045576621000174</c:v>
                </c:pt>
                <c:pt idx="80">
                  <c:v>7.3046071890041975E-2</c:v>
                </c:pt>
                <c:pt idx="81">
                  <c:v>-0.15191071638400538</c:v>
                </c:pt>
                <c:pt idx="82">
                  <c:v>0.13442961171125781</c:v>
                </c:pt>
                <c:pt idx="83">
                  <c:v>5.8573461647032754E-2</c:v>
                </c:pt>
                <c:pt idx="84">
                  <c:v>0.21268561994963464</c:v>
                </c:pt>
                <c:pt idx="85">
                  <c:v>2.8629178819539077E-2</c:v>
                </c:pt>
                <c:pt idx="86">
                  <c:v>7.0806293895751993E-2</c:v>
                </c:pt>
                <c:pt idx="87">
                  <c:v>-0.11703788843709401</c:v>
                </c:pt>
                <c:pt idx="88">
                  <c:v>-1.7095035219225254E-3</c:v>
                </c:pt>
                <c:pt idx="89">
                  <c:v>-0.18206860852881357</c:v>
                </c:pt>
                <c:pt idx="90">
                  <c:v>4.2988103681965366E-2</c:v>
                </c:pt>
                <c:pt idx="91">
                  <c:v>-5.2677668112779776E-2</c:v>
                </c:pt>
                <c:pt idx="92">
                  <c:v>0.15950348736883543</c:v>
                </c:pt>
                <c:pt idx="93">
                  <c:v>4.0513454317333011E-2</c:v>
                </c:pt>
                <c:pt idx="94">
                  <c:v>2.4524055407077586E-2</c:v>
                </c:pt>
                <c:pt idx="95">
                  <c:v>8.2120734157547559E-2</c:v>
                </c:pt>
                <c:pt idx="96">
                  <c:v>-3.9156800343251724E-2</c:v>
                </c:pt>
                <c:pt idx="97">
                  <c:v>9.9220331907739906E-3</c:v>
                </c:pt>
                <c:pt idx="98">
                  <c:v>-2.854991590531248E-2</c:v>
                </c:pt>
                <c:pt idx="99">
                  <c:v>-2.3309570288131274E-2</c:v>
                </c:pt>
                <c:pt idx="100">
                  <c:v>-5.244484521582702E-2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D7-4F41-9DF8-90A3683840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GBM!$E$28:$DA$28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0.17179667909648499</c:v>
                </c:pt>
                <c:pt idx="2">
                  <c:v>-0.15758721448437518</c:v>
                </c:pt>
                <c:pt idx="3">
                  <c:v>-2.849756687493879E-2</c:v>
                </c:pt>
                <c:pt idx="4">
                  <c:v>2.4532769253578134E-2</c:v>
                </c:pt>
                <c:pt idx="5">
                  <c:v>-7.1640549517056826E-2</c:v>
                </c:pt>
                <c:pt idx="6">
                  <c:v>0.16767325669531019</c:v>
                </c:pt>
                <c:pt idx="7">
                  <c:v>0.17154784706566292</c:v>
                </c:pt>
                <c:pt idx="8">
                  <c:v>-3.0362642063577028E-2</c:v>
                </c:pt>
                <c:pt idx="9">
                  <c:v>0.21410242228203646</c:v>
                </c:pt>
                <c:pt idx="10">
                  <c:v>3.368695486077871E-2</c:v>
                </c:pt>
                <c:pt idx="11">
                  <c:v>-8.6511464498516266E-2</c:v>
                </c:pt>
                <c:pt idx="12">
                  <c:v>-2.5123740886268883E-2</c:v>
                </c:pt>
                <c:pt idx="13">
                  <c:v>0.1268649931121229</c:v>
                </c:pt>
                <c:pt idx="14">
                  <c:v>0.15215863010513331</c:v>
                </c:pt>
                <c:pt idx="15">
                  <c:v>-9.2681483919756849E-2</c:v>
                </c:pt>
                <c:pt idx="16">
                  <c:v>-2.2908406348802215E-2</c:v>
                </c:pt>
                <c:pt idx="17">
                  <c:v>-1.4325661241365688E-2</c:v>
                </c:pt>
                <c:pt idx="18">
                  <c:v>4.9500096311726812E-4</c:v>
                </c:pt>
                <c:pt idx="19">
                  <c:v>-8.5259922176987676E-2</c:v>
                </c:pt>
                <c:pt idx="20">
                  <c:v>-9.4777961205636557E-2</c:v>
                </c:pt>
                <c:pt idx="21">
                  <c:v>3.4786089315352216E-3</c:v>
                </c:pt>
                <c:pt idx="22">
                  <c:v>-6.0304889991702082E-2</c:v>
                </c:pt>
                <c:pt idx="23">
                  <c:v>-0.14773369412853884</c:v>
                </c:pt>
                <c:pt idx="24">
                  <c:v>-0.27198666390144877</c:v>
                </c:pt>
                <c:pt idx="25">
                  <c:v>-8.5106760250839172E-2</c:v>
                </c:pt>
                <c:pt idx="26">
                  <c:v>-2.0431774016333521E-2</c:v>
                </c:pt>
                <c:pt idx="27">
                  <c:v>3.4594363289535152E-3</c:v>
                </c:pt>
                <c:pt idx="28">
                  <c:v>-1.2933822687782655E-2</c:v>
                </c:pt>
                <c:pt idx="29">
                  <c:v>1.3883967933033443E-2</c:v>
                </c:pt>
                <c:pt idx="30">
                  <c:v>-0.14016896435240356</c:v>
                </c:pt>
                <c:pt idx="31">
                  <c:v>-8.7788317543395944E-2</c:v>
                </c:pt>
                <c:pt idx="32">
                  <c:v>-5.912681667929214E-3</c:v>
                </c:pt>
                <c:pt idx="33">
                  <c:v>0.15776804916311837</c:v>
                </c:pt>
                <c:pt idx="34">
                  <c:v>4.6140132286444993E-2</c:v>
                </c:pt>
                <c:pt idx="35">
                  <c:v>-4.2306551312227521E-3</c:v>
                </c:pt>
                <c:pt idx="36">
                  <c:v>0.15599923367728485</c:v>
                </c:pt>
                <c:pt idx="37">
                  <c:v>-1.3929664834727748E-2</c:v>
                </c:pt>
                <c:pt idx="38">
                  <c:v>-7.7497178792457933E-2</c:v>
                </c:pt>
                <c:pt idx="39">
                  <c:v>-0.15466497180058278</c:v>
                </c:pt>
                <c:pt idx="40">
                  <c:v>0.1285301154950344</c:v>
                </c:pt>
                <c:pt idx="41">
                  <c:v>-4.0876122813331597E-2</c:v>
                </c:pt>
                <c:pt idx="42">
                  <c:v>-0.1504319868564982</c:v>
                </c:pt>
                <c:pt idx="43">
                  <c:v>-0.11959864586344023</c:v>
                </c:pt>
                <c:pt idx="44">
                  <c:v>6.9463735239124996E-2</c:v>
                </c:pt>
                <c:pt idx="45">
                  <c:v>-9.5426324875773294E-2</c:v>
                </c:pt>
                <c:pt idx="46">
                  <c:v>-4.683808377592872E-2</c:v>
                </c:pt>
                <c:pt idx="47">
                  <c:v>9.0466414778690996E-2</c:v>
                </c:pt>
                <c:pt idx="48">
                  <c:v>6.5434252191789291E-2</c:v>
                </c:pt>
                <c:pt idx="49">
                  <c:v>-0.11750009863827256</c:v>
                </c:pt>
                <c:pt idx="50">
                  <c:v>5.6624100227651103E-2</c:v>
                </c:pt>
                <c:pt idx="51">
                  <c:v>-5.8334907864790522E-2</c:v>
                </c:pt>
                <c:pt idx="52">
                  <c:v>-7.6459367287571578E-2</c:v>
                </c:pt>
                <c:pt idx="53">
                  <c:v>-4.89995078220112E-2</c:v>
                </c:pt>
                <c:pt idx="54">
                  <c:v>4.9698574959301307E-2</c:v>
                </c:pt>
                <c:pt idx="55">
                  <c:v>3.9001158363946062E-2</c:v>
                </c:pt>
                <c:pt idx="56">
                  <c:v>0.10415865727077776</c:v>
                </c:pt>
                <c:pt idx="57">
                  <c:v>7.4185356930571392E-2</c:v>
                </c:pt>
                <c:pt idx="58">
                  <c:v>5.6690113673744096E-2</c:v>
                </c:pt>
                <c:pt idx="59">
                  <c:v>-3.3792942716373633E-2</c:v>
                </c:pt>
                <c:pt idx="60">
                  <c:v>-2.7202809257766688E-2</c:v>
                </c:pt>
                <c:pt idx="61">
                  <c:v>-0.13120271767457123</c:v>
                </c:pt>
                <c:pt idx="62">
                  <c:v>0.13978300621266268</c:v>
                </c:pt>
                <c:pt idx="63">
                  <c:v>1.9289915325975397E-2</c:v>
                </c:pt>
                <c:pt idx="64">
                  <c:v>-7.7937924150225921E-2</c:v>
                </c:pt>
                <c:pt idx="65">
                  <c:v>5.08914807593518E-3</c:v>
                </c:pt>
                <c:pt idx="66">
                  <c:v>2.9440242007460045E-2</c:v>
                </c:pt>
                <c:pt idx="67">
                  <c:v>-0.20379666997524934</c:v>
                </c:pt>
                <c:pt idx="68">
                  <c:v>0.10142953347208128</c:v>
                </c:pt>
                <c:pt idx="69">
                  <c:v>-0.14903535754494177</c:v>
                </c:pt>
                <c:pt idx="70">
                  <c:v>4.8309638044408576E-2</c:v>
                </c:pt>
                <c:pt idx="71">
                  <c:v>-0.15424941689364444</c:v>
                </c:pt>
                <c:pt idx="72">
                  <c:v>-4.8129928679681092E-2</c:v>
                </c:pt>
                <c:pt idx="73">
                  <c:v>6.2486089434499138E-4</c:v>
                </c:pt>
                <c:pt idx="74">
                  <c:v>7.2319694486405184E-2</c:v>
                </c:pt>
                <c:pt idx="75">
                  <c:v>5.6408461939126808E-3</c:v>
                </c:pt>
                <c:pt idx="76">
                  <c:v>3.4128453059522599E-3</c:v>
                </c:pt>
                <c:pt idx="77">
                  <c:v>-6.0117406907592957E-2</c:v>
                </c:pt>
                <c:pt idx="78">
                  <c:v>9.4853145001269512E-2</c:v>
                </c:pt>
                <c:pt idx="79">
                  <c:v>8.127383726140984E-2</c:v>
                </c:pt>
                <c:pt idx="80">
                  <c:v>9.7338906984687334E-2</c:v>
                </c:pt>
                <c:pt idx="81">
                  <c:v>1.7871428245728623E-2</c:v>
                </c:pt>
                <c:pt idx="82">
                  <c:v>-2.482388030497076E-2</c:v>
                </c:pt>
                <c:pt idx="83">
                  <c:v>6.3319846904686616E-2</c:v>
                </c:pt>
                <c:pt idx="84">
                  <c:v>-0.11004569663803161</c:v>
                </c:pt>
                <c:pt idx="85">
                  <c:v>-2.76526386866454E-2</c:v>
                </c:pt>
                <c:pt idx="86">
                  <c:v>-0.24818780149541189</c:v>
                </c:pt>
                <c:pt idx="87">
                  <c:v>0.13301533822405434</c:v>
                </c:pt>
                <c:pt idx="88">
                  <c:v>8.941931769118483E-2</c:v>
                </c:pt>
                <c:pt idx="89">
                  <c:v>-5.4090572819743679E-2</c:v>
                </c:pt>
                <c:pt idx="90">
                  <c:v>-6.268538716646592E-2</c:v>
                </c:pt>
                <c:pt idx="91">
                  <c:v>-3.273817771472242E-2</c:v>
                </c:pt>
                <c:pt idx="92">
                  <c:v>-1.0317600373924851E-2</c:v>
                </c:pt>
                <c:pt idx="93">
                  <c:v>0.12904405410331896</c:v>
                </c:pt>
                <c:pt idx="94">
                  <c:v>7.261991846905666E-2</c:v>
                </c:pt>
                <c:pt idx="95">
                  <c:v>1.4554682302262349E-3</c:v>
                </c:pt>
                <c:pt idx="96">
                  <c:v>0.16980265498044239</c:v>
                </c:pt>
                <c:pt idx="97">
                  <c:v>-0.11653599960731716</c:v>
                </c:pt>
                <c:pt idx="98">
                  <c:v>-0.14490139506157265</c:v>
                </c:pt>
                <c:pt idx="99">
                  <c:v>0.21157405362512677</c:v>
                </c:pt>
                <c:pt idx="100">
                  <c:v>9.3837094020824269E-2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D7-4F41-9DF8-90A36838409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GBM!$E$29:$DA$29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1.9317399244528785E-2</c:v>
                </c:pt>
                <c:pt idx="2">
                  <c:v>7.2738695026725517E-3</c:v>
                </c:pt>
                <c:pt idx="3">
                  <c:v>-7.9998786353632681E-2</c:v>
                </c:pt>
                <c:pt idx="4">
                  <c:v>-5.0834383636300967E-2</c:v>
                </c:pt>
                <c:pt idx="5">
                  <c:v>-0.15768523892753811</c:v>
                </c:pt>
                <c:pt idx="6">
                  <c:v>1.4164487295918588E-2</c:v>
                </c:pt>
                <c:pt idx="7">
                  <c:v>-0.16903261498030583</c:v>
                </c:pt>
                <c:pt idx="8">
                  <c:v>-0.11309489009249274</c:v>
                </c:pt>
                <c:pt idx="9">
                  <c:v>6.6930334956200918E-2</c:v>
                </c:pt>
                <c:pt idx="10">
                  <c:v>8.2701074552977843E-2</c:v>
                </c:pt>
                <c:pt idx="11">
                  <c:v>0.17223525725133856</c:v>
                </c:pt>
                <c:pt idx="12">
                  <c:v>-3.0935673739634097E-2</c:v>
                </c:pt>
                <c:pt idx="13">
                  <c:v>-2.8652330513016695E-2</c:v>
                </c:pt>
                <c:pt idx="14">
                  <c:v>0.13879479983369034</c:v>
                </c:pt>
                <c:pt idx="15">
                  <c:v>-1.2544741758853159E-2</c:v>
                </c:pt>
                <c:pt idx="16">
                  <c:v>-4.719815465450769E-2</c:v>
                </c:pt>
                <c:pt idx="17">
                  <c:v>9.0219732511458053E-2</c:v>
                </c:pt>
                <c:pt idx="18">
                  <c:v>-5.9293254297472953E-2</c:v>
                </c:pt>
                <c:pt idx="19">
                  <c:v>3.3737710321979218E-2</c:v>
                </c:pt>
                <c:pt idx="20">
                  <c:v>3.5697197456635167E-2</c:v>
                </c:pt>
                <c:pt idx="21">
                  <c:v>3.4952993652182941E-2</c:v>
                </c:pt>
                <c:pt idx="22">
                  <c:v>-0.1308084430039286</c:v>
                </c:pt>
                <c:pt idx="23">
                  <c:v>-2.6802315846466791E-3</c:v>
                </c:pt>
                <c:pt idx="24">
                  <c:v>2.292826682914095E-3</c:v>
                </c:pt>
                <c:pt idx="25">
                  <c:v>9.190049026063471E-2</c:v>
                </c:pt>
                <c:pt idx="26">
                  <c:v>0.13005223289776521</c:v>
                </c:pt>
                <c:pt idx="27">
                  <c:v>0.15404249935075909</c:v>
                </c:pt>
                <c:pt idx="28">
                  <c:v>6.3588127779394432E-2</c:v>
                </c:pt>
                <c:pt idx="29">
                  <c:v>7.5059637586710462E-3</c:v>
                </c:pt>
                <c:pt idx="30">
                  <c:v>0.17690436062239323</c:v>
                </c:pt>
                <c:pt idx="31">
                  <c:v>-0.10446396529188301</c:v>
                </c:pt>
                <c:pt idx="32">
                  <c:v>-0.11721941259485552</c:v>
                </c:pt>
                <c:pt idx="33">
                  <c:v>-9.1953396197055642E-2</c:v>
                </c:pt>
                <c:pt idx="34">
                  <c:v>4.2422284958878592E-2</c:v>
                </c:pt>
                <c:pt idx="35">
                  <c:v>-4.1779577098908928E-2</c:v>
                </c:pt>
                <c:pt idx="36">
                  <c:v>-0.28429567056021698</c:v>
                </c:pt>
                <c:pt idx="37">
                  <c:v>-0.17785572034685204</c:v>
                </c:pt>
                <c:pt idx="38">
                  <c:v>5.9193383996005183E-2</c:v>
                </c:pt>
                <c:pt idx="39">
                  <c:v>-4.5976906340606728E-2</c:v>
                </c:pt>
                <c:pt idx="40">
                  <c:v>-1.955406147183638E-2</c:v>
                </c:pt>
                <c:pt idx="41">
                  <c:v>5.8811137354529912E-2</c:v>
                </c:pt>
                <c:pt idx="42">
                  <c:v>-7.4181283070897927E-2</c:v>
                </c:pt>
                <c:pt idx="43">
                  <c:v>0.12125778635349607</c:v>
                </c:pt>
                <c:pt idx="44">
                  <c:v>-5.557291725597955E-2</c:v>
                </c:pt>
                <c:pt idx="45">
                  <c:v>5.4741376013186772E-2</c:v>
                </c:pt>
                <c:pt idx="46">
                  <c:v>-8.0088373673143406E-2</c:v>
                </c:pt>
                <c:pt idx="47">
                  <c:v>-6.6385478116889288E-2</c:v>
                </c:pt>
                <c:pt idx="48">
                  <c:v>-1.3711632411666428E-2</c:v>
                </c:pt>
                <c:pt idx="49">
                  <c:v>9.1496382384901501E-2</c:v>
                </c:pt>
                <c:pt idx="50">
                  <c:v>5.7237682608064548E-2</c:v>
                </c:pt>
                <c:pt idx="51">
                  <c:v>0.20428613658166594</c:v>
                </c:pt>
                <c:pt idx="52">
                  <c:v>-2.8940959884393894E-2</c:v>
                </c:pt>
                <c:pt idx="53">
                  <c:v>1.615763327669421E-2</c:v>
                </c:pt>
                <c:pt idx="54">
                  <c:v>6.0849449602642547E-2</c:v>
                </c:pt>
                <c:pt idx="55">
                  <c:v>-7.3551868017131386E-2</c:v>
                </c:pt>
                <c:pt idx="56">
                  <c:v>-6.6863227038099979E-2</c:v>
                </c:pt>
                <c:pt idx="57">
                  <c:v>-8.4220740507959302E-2</c:v>
                </c:pt>
                <c:pt idx="58">
                  <c:v>9.6638664357863377E-3</c:v>
                </c:pt>
                <c:pt idx="59">
                  <c:v>3.5841828654600116E-2</c:v>
                </c:pt>
                <c:pt idx="60">
                  <c:v>0.18173602732939542</c:v>
                </c:pt>
                <c:pt idx="61">
                  <c:v>6.0815418397431764E-2</c:v>
                </c:pt>
                <c:pt idx="62">
                  <c:v>-0.11042451238449758</c:v>
                </c:pt>
                <c:pt idx="63">
                  <c:v>1.5868212477845357E-2</c:v>
                </c:pt>
                <c:pt idx="64">
                  <c:v>3.5084679599656825E-2</c:v>
                </c:pt>
                <c:pt idx="65">
                  <c:v>0.15546421363706123</c:v>
                </c:pt>
                <c:pt idx="66">
                  <c:v>2.9891888976128905E-2</c:v>
                </c:pt>
                <c:pt idx="67">
                  <c:v>-3.407348094728524E-2</c:v>
                </c:pt>
                <c:pt idx="68">
                  <c:v>-0.26179282103942808</c:v>
                </c:pt>
                <c:pt idx="69">
                  <c:v>0.15838875900263802</c:v>
                </c:pt>
                <c:pt idx="70">
                  <c:v>0.12515021469461834</c:v>
                </c:pt>
                <c:pt idx="71">
                  <c:v>-2.5822641024537202E-2</c:v>
                </c:pt>
                <c:pt idx="72">
                  <c:v>7.8277186253139841E-2</c:v>
                </c:pt>
                <c:pt idx="73">
                  <c:v>0.15745101129550798</c:v>
                </c:pt>
                <c:pt idx="74">
                  <c:v>-8.7736741793377412E-2</c:v>
                </c:pt>
                <c:pt idx="75">
                  <c:v>-9.4112121684573002E-2</c:v>
                </c:pt>
                <c:pt idx="76">
                  <c:v>0.15360619623656541</c:v>
                </c:pt>
                <c:pt idx="77">
                  <c:v>-4.3696272280057839E-2</c:v>
                </c:pt>
                <c:pt idx="78">
                  <c:v>-0.26093366536095769</c:v>
                </c:pt>
                <c:pt idx="79">
                  <c:v>2.84897542155951E-2</c:v>
                </c:pt>
                <c:pt idx="80">
                  <c:v>4.6791920398538472E-3</c:v>
                </c:pt>
                <c:pt idx="81">
                  <c:v>0.12155419671715473</c:v>
                </c:pt>
                <c:pt idx="82">
                  <c:v>0.1289885643329402</c:v>
                </c:pt>
                <c:pt idx="83">
                  <c:v>0.10706227080922198</c:v>
                </c:pt>
                <c:pt idx="84">
                  <c:v>8.3140888552806269E-2</c:v>
                </c:pt>
                <c:pt idx="85">
                  <c:v>0.21840293605691308</c:v>
                </c:pt>
                <c:pt idx="86">
                  <c:v>-7.2768420341118231E-3</c:v>
                </c:pt>
                <c:pt idx="87">
                  <c:v>0.1005421691898582</c:v>
                </c:pt>
                <c:pt idx="88">
                  <c:v>-2.5437316487809388E-2</c:v>
                </c:pt>
                <c:pt idx="89">
                  <c:v>3.8404037303241489E-2</c:v>
                </c:pt>
                <c:pt idx="90">
                  <c:v>0.10013160845338845</c:v>
                </c:pt>
                <c:pt idx="91">
                  <c:v>-3.3106381299616711E-3</c:v>
                </c:pt>
                <c:pt idx="92">
                  <c:v>-3.5691105396357586E-2</c:v>
                </c:pt>
                <c:pt idx="93">
                  <c:v>1.5435111502500707E-2</c:v>
                </c:pt>
                <c:pt idx="94">
                  <c:v>8.2596083980785426E-2</c:v>
                </c:pt>
                <c:pt idx="95">
                  <c:v>-0.24938260373431465</c:v>
                </c:pt>
                <c:pt idx="96">
                  <c:v>-0.22582178226811905</c:v>
                </c:pt>
                <c:pt idx="97">
                  <c:v>0.13791421286919867</c:v>
                </c:pt>
                <c:pt idx="98">
                  <c:v>0.17296568352011732</c:v>
                </c:pt>
                <c:pt idx="99">
                  <c:v>2.907176898484062E-2</c:v>
                </c:pt>
                <c:pt idx="100">
                  <c:v>4.6249304323717488E-2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D7-4F41-9DF8-90A36838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41728"/>
        <c:axId val="714643360"/>
      </c:lineChart>
      <c:catAx>
        <c:axId val="7146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643360"/>
        <c:crosses val="autoZero"/>
        <c:auto val="1"/>
        <c:lblAlgn val="ctr"/>
        <c:lblOffset val="100"/>
        <c:noMultiLvlLbl val="0"/>
      </c:catAx>
      <c:valAx>
        <c:axId val="7146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6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GBM!$E$34:$DA$34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261.29164835482146</c:v>
                </c:pt>
                <c:pt idx="2">
                  <c:v>260.04950449616189</c:v>
                </c:pt>
                <c:pt idx="3">
                  <c:v>256.11431955993993</c:v>
                </c:pt>
                <c:pt idx="4">
                  <c:v>252.74888626528673</c:v>
                </c:pt>
                <c:pt idx="5">
                  <c:v>249.64001697952244</c:v>
                </c:pt>
                <c:pt idx="6">
                  <c:v>247.40887068284439</c:v>
                </c:pt>
                <c:pt idx="7">
                  <c:v>248.04883522005869</c:v>
                </c:pt>
                <c:pt idx="8">
                  <c:v>249.79375693829661</c:v>
                </c:pt>
                <c:pt idx="9">
                  <c:v>251.11992757621135</c:v>
                </c:pt>
                <c:pt idx="10">
                  <c:v>250.73599802633925</c:v>
                </c:pt>
                <c:pt idx="11">
                  <c:v>250.81007230777726</c:v>
                </c:pt>
                <c:pt idx="12">
                  <c:v>247.49223774113369</c:v>
                </c:pt>
                <c:pt idx="13">
                  <c:v>250.05964236195985</c:v>
                </c:pt>
                <c:pt idx="14">
                  <c:v>248.08991733814318</c:v>
                </c:pt>
                <c:pt idx="15">
                  <c:v>246.33761828899449</c:v>
                </c:pt>
                <c:pt idx="16">
                  <c:v>246.63507659251249</c:v>
                </c:pt>
                <c:pt idx="17">
                  <c:v>251.25367831569926</c:v>
                </c:pt>
                <c:pt idx="18">
                  <c:v>251.63512905068922</c:v>
                </c:pt>
                <c:pt idx="19">
                  <c:v>251.41224614702512</c:v>
                </c:pt>
                <c:pt idx="20">
                  <c:v>250.94767667550707</c:v>
                </c:pt>
                <c:pt idx="21">
                  <c:v>249.60185744881286</c:v>
                </c:pt>
                <c:pt idx="22">
                  <c:v>242.4037778251205</c:v>
                </c:pt>
                <c:pt idx="23">
                  <c:v>242.05908903619633</c:v>
                </c:pt>
                <c:pt idx="24">
                  <c:v>239.63846888601358</c:v>
                </c:pt>
                <c:pt idx="25">
                  <c:v>235.61270869992913</c:v>
                </c:pt>
                <c:pt idx="26">
                  <c:v>232.62927462235257</c:v>
                </c:pt>
                <c:pt idx="27">
                  <c:v>230.29570326928354</c:v>
                </c:pt>
                <c:pt idx="28">
                  <c:v>230.27165021226935</c:v>
                </c:pt>
                <c:pt idx="29">
                  <c:v>231.89071001354179</c:v>
                </c:pt>
                <c:pt idx="30">
                  <c:v>227.68809752364484</c:v>
                </c:pt>
                <c:pt idx="31">
                  <c:v>225.51644446742077</c:v>
                </c:pt>
                <c:pt idx="32">
                  <c:v>225.34152966788321</c:v>
                </c:pt>
                <c:pt idx="33">
                  <c:v>220.65582942298482</c:v>
                </c:pt>
                <c:pt idx="34">
                  <c:v>224.76944724454904</c:v>
                </c:pt>
                <c:pt idx="35">
                  <c:v>224.88845592870024</c:v>
                </c:pt>
                <c:pt idx="36">
                  <c:v>225.13519898397345</c:v>
                </c:pt>
                <c:pt idx="37">
                  <c:v>223.92011463961481</c:v>
                </c:pt>
                <c:pt idx="38">
                  <c:v>221.46337641571435</c:v>
                </c:pt>
                <c:pt idx="39">
                  <c:v>219.73652990000315</c:v>
                </c:pt>
                <c:pt idx="40">
                  <c:v>218.44687342916382</c:v>
                </c:pt>
                <c:pt idx="41">
                  <c:v>214.807559564575</c:v>
                </c:pt>
                <c:pt idx="42">
                  <c:v>219.2551863607685</c:v>
                </c:pt>
                <c:pt idx="43">
                  <c:v>223.1793126106754</c:v>
                </c:pt>
                <c:pt idx="44">
                  <c:v>221.83868266881723</c:v>
                </c:pt>
                <c:pt idx="45">
                  <c:v>218.85961835319489</c:v>
                </c:pt>
                <c:pt idx="46">
                  <c:v>212.77546948650749</c:v>
                </c:pt>
                <c:pt idx="47">
                  <c:v>212.35149921948428</c:v>
                </c:pt>
                <c:pt idx="48">
                  <c:v>215.25608640246068</c:v>
                </c:pt>
                <c:pt idx="49">
                  <c:v>212.25810659735538</c:v>
                </c:pt>
                <c:pt idx="50">
                  <c:v>209.81121613134027</c:v>
                </c:pt>
                <c:pt idx="51">
                  <c:v>210.00633098039228</c:v>
                </c:pt>
                <c:pt idx="52">
                  <c:v>207.23717332608896</c:v>
                </c:pt>
                <c:pt idx="53">
                  <c:v>204.20750620183185</c:v>
                </c:pt>
                <c:pt idx="54">
                  <c:v>202.53602870306787</c:v>
                </c:pt>
                <c:pt idx="55">
                  <c:v>202.87032633755095</c:v>
                </c:pt>
                <c:pt idx="56">
                  <c:v>203.35797480341273</c:v>
                </c:pt>
                <c:pt idx="57">
                  <c:v>201.21185885241925</c:v>
                </c:pt>
                <c:pt idx="58">
                  <c:v>201.44206276552291</c:v>
                </c:pt>
                <c:pt idx="59">
                  <c:v>197.57885211762795</c:v>
                </c:pt>
                <c:pt idx="60">
                  <c:v>196.38657822254859</c:v>
                </c:pt>
                <c:pt idx="61">
                  <c:v>200.46845991127452</c:v>
                </c:pt>
                <c:pt idx="62">
                  <c:v>202.54430870465873</c:v>
                </c:pt>
                <c:pt idx="63">
                  <c:v>199.80376317233453</c:v>
                </c:pt>
                <c:pt idx="64">
                  <c:v>201.57532331652462</c:v>
                </c:pt>
                <c:pt idx="65">
                  <c:v>198.54936538011623</c:v>
                </c:pt>
                <c:pt idx="66">
                  <c:v>197.4610266727947</c:v>
                </c:pt>
                <c:pt idx="67">
                  <c:v>197.52344843183843</c:v>
                </c:pt>
                <c:pt idx="68">
                  <c:v>200.94232952790372</c:v>
                </c:pt>
                <c:pt idx="69">
                  <c:v>205.43016064703093</c:v>
                </c:pt>
                <c:pt idx="70">
                  <c:v>206.85281374989918</c:v>
                </c:pt>
                <c:pt idx="71">
                  <c:v>200.83562092207026</c:v>
                </c:pt>
                <c:pt idx="72">
                  <c:v>198.8502744602564</c:v>
                </c:pt>
                <c:pt idx="73">
                  <c:v>201.70436125476076</c:v>
                </c:pt>
                <c:pt idx="74">
                  <c:v>202.65583882576874</c:v>
                </c:pt>
                <c:pt idx="75">
                  <c:v>198.84651611711428</c:v>
                </c:pt>
                <c:pt idx="76">
                  <c:v>195.03535303194187</c:v>
                </c:pt>
                <c:pt idx="77">
                  <c:v>193.86283723814483</c:v>
                </c:pt>
                <c:pt idx="78">
                  <c:v>196.69886609552498</c:v>
                </c:pt>
                <c:pt idx="79">
                  <c:v>198.11756714499495</c:v>
                </c:pt>
                <c:pt idx="80">
                  <c:v>195.88827874144476</c:v>
                </c:pt>
                <c:pt idx="81">
                  <c:v>192.16103624523842</c:v>
                </c:pt>
                <c:pt idx="82">
                  <c:v>190.92027767096275</c:v>
                </c:pt>
                <c:pt idx="83">
                  <c:v>187.66997652436595</c:v>
                </c:pt>
                <c:pt idx="84">
                  <c:v>189.3237575548286</c:v>
                </c:pt>
                <c:pt idx="85">
                  <c:v>188.87436389785557</c:v>
                </c:pt>
                <c:pt idx="86">
                  <c:v>186.53259389494377</c:v>
                </c:pt>
                <c:pt idx="87">
                  <c:v>184.94327557957493</c:v>
                </c:pt>
                <c:pt idx="88">
                  <c:v>183.5325354946537</c:v>
                </c:pt>
                <c:pt idx="89">
                  <c:v>178.54109965474677</c:v>
                </c:pt>
                <c:pt idx="90">
                  <c:v>175.83796367964308</c:v>
                </c:pt>
                <c:pt idx="91">
                  <c:v>179.33689509922209</c:v>
                </c:pt>
                <c:pt idx="92">
                  <c:v>180.9162885470073</c:v>
                </c:pt>
                <c:pt idx="93">
                  <c:v>178.13434726302472</c:v>
                </c:pt>
                <c:pt idx="94">
                  <c:v>176.99622295420502</c:v>
                </c:pt>
                <c:pt idx="95">
                  <c:v>173.0900126427392</c:v>
                </c:pt>
                <c:pt idx="96">
                  <c:v>173.49820442394557</c:v>
                </c:pt>
                <c:pt idx="97">
                  <c:v>177.05905490639361</c:v>
                </c:pt>
                <c:pt idx="98">
                  <c:v>175.19790684089068</c:v>
                </c:pt>
                <c:pt idx="99">
                  <c:v>174.36249359442451</c:v>
                </c:pt>
                <c:pt idx="100">
                  <c:v>175.47861776158447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0E48-A43B-87AF40B97A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GBM!$E$35:$DA$35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256.89171177903717</c:v>
                </c:pt>
                <c:pt idx="2">
                  <c:v>254.56472009475601</c:v>
                </c:pt>
                <c:pt idx="3">
                  <c:v>255.3104134751722</c:v>
                </c:pt>
                <c:pt idx="4">
                  <c:v>256.2400127615536</c:v>
                </c:pt>
                <c:pt idx="5">
                  <c:v>255.98175109617887</c:v>
                </c:pt>
                <c:pt idx="6">
                  <c:v>252.81235355297088</c:v>
                </c:pt>
                <c:pt idx="7">
                  <c:v>250.62444454454854</c:v>
                </c:pt>
                <c:pt idx="8">
                  <c:v>249.97100911355903</c:v>
                </c:pt>
                <c:pt idx="9">
                  <c:v>247.72569247503932</c:v>
                </c:pt>
                <c:pt idx="10">
                  <c:v>244.45602430711787</c:v>
                </c:pt>
                <c:pt idx="11">
                  <c:v>243.60087732163279</c:v>
                </c:pt>
                <c:pt idx="12">
                  <c:v>245.25746929223504</c:v>
                </c:pt>
                <c:pt idx="13">
                  <c:v>246.03771812924833</c:v>
                </c:pt>
                <c:pt idx="14">
                  <c:v>242.02545702268625</c:v>
                </c:pt>
                <c:pt idx="15">
                  <c:v>244.30897452292038</c:v>
                </c:pt>
                <c:pt idx="16">
                  <c:v>246.50116797105412</c:v>
                </c:pt>
                <c:pt idx="17">
                  <c:v>243.42664942828776</c:v>
                </c:pt>
                <c:pt idx="18">
                  <c:v>244.82950560063927</c:v>
                </c:pt>
                <c:pt idx="19">
                  <c:v>239.75860725533832</c:v>
                </c:pt>
                <c:pt idx="20">
                  <c:v>242.85170969900437</c:v>
                </c:pt>
                <c:pt idx="21">
                  <c:v>244.04135127853152</c:v>
                </c:pt>
                <c:pt idx="22">
                  <c:v>243.5483671847054</c:v>
                </c:pt>
                <c:pt idx="23">
                  <c:v>239.80878107008712</c:v>
                </c:pt>
                <c:pt idx="24">
                  <c:v>238.21613003031487</c:v>
                </c:pt>
                <c:pt idx="25">
                  <c:v>240.57731193301652</c:v>
                </c:pt>
                <c:pt idx="26">
                  <c:v>236.03954724257056</c:v>
                </c:pt>
                <c:pt idx="27">
                  <c:v>234.48429724753763</c:v>
                </c:pt>
                <c:pt idx="28">
                  <c:v>237.69946517699668</c:v>
                </c:pt>
                <c:pt idx="29">
                  <c:v>238.61205797523311</c:v>
                </c:pt>
                <c:pt idx="30">
                  <c:v>235.60036691078108</c:v>
                </c:pt>
                <c:pt idx="31">
                  <c:v>236.16272085805036</c:v>
                </c:pt>
                <c:pt idx="32">
                  <c:v>238.79026425753176</c:v>
                </c:pt>
                <c:pt idx="33">
                  <c:v>235.03438976278514</c:v>
                </c:pt>
                <c:pt idx="34">
                  <c:v>235.81605811913306</c:v>
                </c:pt>
                <c:pt idx="35">
                  <c:v>236.47469681149684</c:v>
                </c:pt>
                <c:pt idx="36">
                  <c:v>233.87929777790299</c:v>
                </c:pt>
                <c:pt idx="37">
                  <c:v>237.42552032939392</c:v>
                </c:pt>
                <c:pt idx="38">
                  <c:v>241.17075804715512</c:v>
                </c:pt>
                <c:pt idx="39">
                  <c:v>244.3427590466209</c:v>
                </c:pt>
                <c:pt idx="40">
                  <c:v>245.24494916620603</c:v>
                </c:pt>
                <c:pt idx="41">
                  <c:v>242.05948608432533</c:v>
                </c:pt>
                <c:pt idx="42">
                  <c:v>242.06534472718414</c:v>
                </c:pt>
                <c:pt idx="43">
                  <c:v>244.87838747435501</c:v>
                </c:pt>
                <c:pt idx="44">
                  <c:v>244.53092168035002</c:v>
                </c:pt>
                <c:pt idx="45">
                  <c:v>248.23361142775957</c:v>
                </c:pt>
                <c:pt idx="46">
                  <c:v>241.86268808479826</c:v>
                </c:pt>
                <c:pt idx="47">
                  <c:v>248.97188757194135</c:v>
                </c:pt>
                <c:pt idx="48">
                  <c:v>247.41842461135079</c:v>
                </c:pt>
                <c:pt idx="49">
                  <c:v>253.71146798839303</c:v>
                </c:pt>
                <c:pt idx="50">
                  <c:v>251.19210627629712</c:v>
                </c:pt>
                <c:pt idx="51">
                  <c:v>250.87354879973407</c:v>
                </c:pt>
                <c:pt idx="52">
                  <c:v>244.18069317730843</c:v>
                </c:pt>
                <c:pt idx="53">
                  <c:v>246.17050197266536</c:v>
                </c:pt>
                <c:pt idx="54">
                  <c:v>248.10263277740043</c:v>
                </c:pt>
                <c:pt idx="55">
                  <c:v>250.83002454278449</c:v>
                </c:pt>
                <c:pt idx="56">
                  <c:v>255.27939654806562</c:v>
                </c:pt>
                <c:pt idx="57">
                  <c:v>253.91716938143463</c:v>
                </c:pt>
                <c:pt idx="58">
                  <c:v>251.21290728931734</c:v>
                </c:pt>
                <c:pt idx="59">
                  <c:v>254.99897003110198</c:v>
                </c:pt>
                <c:pt idx="60">
                  <c:v>258.33449914557906</c:v>
                </c:pt>
                <c:pt idx="61">
                  <c:v>256.19169112109546</c:v>
                </c:pt>
                <c:pt idx="62">
                  <c:v>257.12527449931144</c:v>
                </c:pt>
                <c:pt idx="63">
                  <c:v>260.72747681803418</c:v>
                </c:pt>
                <c:pt idx="64">
                  <c:v>259.9839608574498</c:v>
                </c:pt>
                <c:pt idx="65">
                  <c:v>264.12377913436052</c:v>
                </c:pt>
                <c:pt idx="66">
                  <c:v>266.90709632578609</c:v>
                </c:pt>
                <c:pt idx="67">
                  <c:v>264.42182689927296</c:v>
                </c:pt>
                <c:pt idx="68">
                  <c:v>264.88383479287143</c:v>
                </c:pt>
                <c:pt idx="69">
                  <c:v>266.6676689038776</c:v>
                </c:pt>
                <c:pt idx="70">
                  <c:v>269.55639064601581</c:v>
                </c:pt>
                <c:pt idx="71">
                  <c:v>264.7182493915513</c:v>
                </c:pt>
                <c:pt idx="72">
                  <c:v>265.54840902867556</c:v>
                </c:pt>
                <c:pt idx="73">
                  <c:v>265.31190371058483</c:v>
                </c:pt>
                <c:pt idx="74">
                  <c:v>266.15681347663218</c:v>
                </c:pt>
                <c:pt idx="75">
                  <c:v>269.95932139898252</c:v>
                </c:pt>
                <c:pt idx="76">
                  <c:v>268.94071066316343</c:v>
                </c:pt>
                <c:pt idx="77">
                  <c:v>268.44118160605507</c:v>
                </c:pt>
                <c:pt idx="78">
                  <c:v>268.89361663494094</c:v>
                </c:pt>
                <c:pt idx="79">
                  <c:v>270.33199290388518</c:v>
                </c:pt>
                <c:pt idx="80">
                  <c:v>269.05350056771675</c:v>
                </c:pt>
                <c:pt idx="81">
                  <c:v>271.6515494352065</c:v>
                </c:pt>
                <c:pt idx="82">
                  <c:v>271.32995725821712</c:v>
                </c:pt>
                <c:pt idx="83">
                  <c:v>267.24832905216846</c:v>
                </c:pt>
                <c:pt idx="84">
                  <c:v>262.70288905358024</c:v>
                </c:pt>
                <c:pt idx="85">
                  <c:v>263.70304203456936</c:v>
                </c:pt>
                <c:pt idx="86">
                  <c:v>263.65665044811385</c:v>
                </c:pt>
                <c:pt idx="87">
                  <c:v>263.82821292949933</c:v>
                </c:pt>
                <c:pt idx="88">
                  <c:v>264.21589282888573</c:v>
                </c:pt>
                <c:pt idx="89">
                  <c:v>262.95605998085063</c:v>
                </c:pt>
                <c:pt idx="90">
                  <c:v>266.25200423981079</c:v>
                </c:pt>
                <c:pt idx="91">
                  <c:v>270.04086376030125</c:v>
                </c:pt>
                <c:pt idx="92">
                  <c:v>268.71495327189723</c:v>
                </c:pt>
                <c:pt idx="93">
                  <c:v>270.58955240172372</c:v>
                </c:pt>
                <c:pt idx="94">
                  <c:v>274.16435029419461</c:v>
                </c:pt>
                <c:pt idx="95">
                  <c:v>268.75699895408997</c:v>
                </c:pt>
                <c:pt idx="96">
                  <c:v>265.21600753268979</c:v>
                </c:pt>
                <c:pt idx="97">
                  <c:v>267.19776389997469</c:v>
                </c:pt>
                <c:pt idx="98">
                  <c:v>268.09679120422823</c:v>
                </c:pt>
                <c:pt idx="99">
                  <c:v>265.64728143252842</c:v>
                </c:pt>
                <c:pt idx="100">
                  <c:v>264.04002238893003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0E48-A43B-87AF40B97A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GBM!$E$36:$DA$36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261.71314521495441</c:v>
                </c:pt>
                <c:pt idx="2">
                  <c:v>267.33317145100222</c:v>
                </c:pt>
                <c:pt idx="3">
                  <c:v>274.60805800417086</c:v>
                </c:pt>
                <c:pt idx="4">
                  <c:v>271.56423279790658</c:v>
                </c:pt>
                <c:pt idx="5">
                  <c:v>270.66616944359367</c:v>
                </c:pt>
                <c:pt idx="6">
                  <c:v>269.20951334029041</c:v>
                </c:pt>
                <c:pt idx="7">
                  <c:v>273.14382448331702</c:v>
                </c:pt>
                <c:pt idx="8">
                  <c:v>272.22644618657915</c:v>
                </c:pt>
                <c:pt idx="9">
                  <c:v>269.48861480057661</c:v>
                </c:pt>
                <c:pt idx="10">
                  <c:v>276.567621442068</c:v>
                </c:pt>
                <c:pt idx="11">
                  <c:v>277.9438487160005</c:v>
                </c:pt>
                <c:pt idx="12">
                  <c:v>279.63574429855299</c:v>
                </c:pt>
                <c:pt idx="13">
                  <c:v>280.25615989750821</c:v>
                </c:pt>
                <c:pt idx="14">
                  <c:v>277.03108820934051</c:v>
                </c:pt>
                <c:pt idx="15">
                  <c:v>276.21611795786208</c:v>
                </c:pt>
                <c:pt idx="16">
                  <c:v>270.55373151332407</c:v>
                </c:pt>
                <c:pt idx="17">
                  <c:v>271.6414831203744</c:v>
                </c:pt>
                <c:pt idx="18">
                  <c:v>274.93993689340266</c:v>
                </c:pt>
                <c:pt idx="19">
                  <c:v>273.29593410764289</c:v>
                </c:pt>
                <c:pt idx="20">
                  <c:v>272.75952835149241</c:v>
                </c:pt>
                <c:pt idx="21">
                  <c:v>274.59493227435013</c:v>
                </c:pt>
                <c:pt idx="22">
                  <c:v>270.21639332850822</c:v>
                </c:pt>
                <c:pt idx="23">
                  <c:v>268.0790494227852</c:v>
                </c:pt>
                <c:pt idx="24">
                  <c:v>271.68295112759836</c:v>
                </c:pt>
                <c:pt idx="25">
                  <c:v>274.05265172659381</c:v>
                </c:pt>
                <c:pt idx="26">
                  <c:v>273.8062065385314</c:v>
                </c:pt>
                <c:pt idx="27">
                  <c:v>276.58226176586635</c:v>
                </c:pt>
                <c:pt idx="28">
                  <c:v>272.3199759257422</c:v>
                </c:pt>
                <c:pt idx="29">
                  <c:v>275.08949612104038</c:v>
                </c:pt>
                <c:pt idx="30">
                  <c:v>272.14460129440539</c:v>
                </c:pt>
                <c:pt idx="31">
                  <c:v>271.83835309906863</c:v>
                </c:pt>
                <c:pt idx="32">
                  <c:v>270.58045176512297</c:v>
                </c:pt>
                <c:pt idx="33">
                  <c:v>273.12145677402719</c:v>
                </c:pt>
                <c:pt idx="34">
                  <c:v>276.67577692230003</c:v>
                </c:pt>
                <c:pt idx="35">
                  <c:v>273.75567127857073</c:v>
                </c:pt>
                <c:pt idx="36">
                  <c:v>274.425408734695</c:v>
                </c:pt>
                <c:pt idx="37">
                  <c:v>271.08980946125814</c:v>
                </c:pt>
                <c:pt idx="38">
                  <c:v>272.9395142041991</c:v>
                </c:pt>
                <c:pt idx="39">
                  <c:v>268.98278261045715</c:v>
                </c:pt>
                <c:pt idx="40">
                  <c:v>269.96058388040166</c:v>
                </c:pt>
                <c:pt idx="41">
                  <c:v>271.1084476638656</c:v>
                </c:pt>
                <c:pt idx="42">
                  <c:v>270.03364021579694</c:v>
                </c:pt>
                <c:pt idx="43">
                  <c:v>269.89598022298452</c:v>
                </c:pt>
                <c:pt idx="44">
                  <c:v>270.87035263336207</c:v>
                </c:pt>
                <c:pt idx="45">
                  <c:v>272.21843467032272</c:v>
                </c:pt>
                <c:pt idx="46">
                  <c:v>267.93561847146174</c:v>
                </c:pt>
                <c:pt idx="47">
                  <c:v>268.3366413944434</c:v>
                </c:pt>
                <c:pt idx="48">
                  <c:v>275.50633436893247</c:v>
                </c:pt>
                <c:pt idx="49">
                  <c:v>277.72517305576292</c:v>
                </c:pt>
                <c:pt idx="50">
                  <c:v>275.68221343327104</c:v>
                </c:pt>
                <c:pt idx="51">
                  <c:v>272.70447558232735</c:v>
                </c:pt>
                <c:pt idx="52">
                  <c:v>269.44732553795495</c:v>
                </c:pt>
                <c:pt idx="53">
                  <c:v>268.8692162089817</c:v>
                </c:pt>
                <c:pt idx="54">
                  <c:v>266.39559320935234</c:v>
                </c:pt>
                <c:pt idx="55">
                  <c:v>264.21613283427575</c:v>
                </c:pt>
                <c:pt idx="56">
                  <c:v>268.06461341021827</c:v>
                </c:pt>
                <c:pt idx="57">
                  <c:v>269.00799144951793</c:v>
                </c:pt>
                <c:pt idx="58">
                  <c:v>274.80863094442623</c:v>
                </c:pt>
                <c:pt idx="59">
                  <c:v>274.30598974355706</c:v>
                </c:pt>
                <c:pt idx="60">
                  <c:v>274.82081597661613</c:v>
                </c:pt>
                <c:pt idx="61">
                  <c:v>277.40351224960995</c:v>
                </c:pt>
                <c:pt idx="62">
                  <c:v>277.66812806964833</c:v>
                </c:pt>
                <c:pt idx="63">
                  <c:v>283.84360499951975</c:v>
                </c:pt>
                <c:pt idx="64">
                  <c:v>282.09648821585279</c:v>
                </c:pt>
                <c:pt idx="65">
                  <c:v>284.90545864710492</c:v>
                </c:pt>
                <c:pt idx="66">
                  <c:v>283.77828023269433</c:v>
                </c:pt>
                <c:pt idx="67">
                  <c:v>287.46498766603298</c:v>
                </c:pt>
                <c:pt idx="68">
                  <c:v>285.10973412547133</c:v>
                </c:pt>
                <c:pt idx="69">
                  <c:v>287.70749451581617</c:v>
                </c:pt>
                <c:pt idx="70">
                  <c:v>290.04453460764029</c:v>
                </c:pt>
                <c:pt idx="71">
                  <c:v>288.6025245822122</c:v>
                </c:pt>
                <c:pt idx="72">
                  <c:v>288.25455911736742</c:v>
                </c:pt>
                <c:pt idx="73">
                  <c:v>292.77531776724095</c:v>
                </c:pt>
                <c:pt idx="74">
                  <c:v>294.67285602128595</c:v>
                </c:pt>
                <c:pt idx="75">
                  <c:v>295.10309655097245</c:v>
                </c:pt>
                <c:pt idx="76">
                  <c:v>302.57572530636759</c:v>
                </c:pt>
                <c:pt idx="77">
                  <c:v>303.31026984755101</c:v>
                </c:pt>
                <c:pt idx="78">
                  <c:v>304.55192631213146</c:v>
                </c:pt>
                <c:pt idx="79">
                  <c:v>305.82148225130499</c:v>
                </c:pt>
                <c:pt idx="80">
                  <c:v>305.51894748721503</c:v>
                </c:pt>
                <c:pt idx="81">
                  <c:v>306.58539857436358</c:v>
                </c:pt>
                <c:pt idx="82">
                  <c:v>309.13871947488678</c:v>
                </c:pt>
                <c:pt idx="83">
                  <c:v>318.29202634786316</c:v>
                </c:pt>
                <c:pt idx="84">
                  <c:v>317.13310668389818</c:v>
                </c:pt>
                <c:pt idx="85">
                  <c:v>319.51980428317285</c:v>
                </c:pt>
                <c:pt idx="86">
                  <c:v>319.08235652994398</c:v>
                </c:pt>
                <c:pt idx="87">
                  <c:v>321.27237742744717</c:v>
                </c:pt>
                <c:pt idx="88">
                  <c:v>317.84280486297439</c:v>
                </c:pt>
                <c:pt idx="89">
                  <c:v>320.58892397837894</c:v>
                </c:pt>
                <c:pt idx="90">
                  <c:v>308.38581395571993</c:v>
                </c:pt>
                <c:pt idx="91">
                  <c:v>301.27804356148329</c:v>
                </c:pt>
                <c:pt idx="92">
                  <c:v>293.76269564554804</c:v>
                </c:pt>
                <c:pt idx="93">
                  <c:v>296.34769272966372</c:v>
                </c:pt>
                <c:pt idx="94">
                  <c:v>299.02181789091554</c:v>
                </c:pt>
                <c:pt idx="95">
                  <c:v>301.16641174963485</c:v>
                </c:pt>
                <c:pt idx="96">
                  <c:v>301.61263357177444</c:v>
                </c:pt>
                <c:pt idx="97">
                  <c:v>302.54519103121925</c:v>
                </c:pt>
                <c:pt idx="98">
                  <c:v>303.21684886702064</c:v>
                </c:pt>
                <c:pt idx="99">
                  <c:v>305.48712810411752</c:v>
                </c:pt>
                <c:pt idx="100">
                  <c:v>299.55609654641199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0E48-A43B-87AF40B97A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GBM!$E$37:$DA$37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264.11257008646504</c:v>
                </c:pt>
                <c:pt idx="2">
                  <c:v>270.28614317528553</c:v>
                </c:pt>
                <c:pt idx="3">
                  <c:v>273.81034598471462</c:v>
                </c:pt>
                <c:pt idx="4">
                  <c:v>280.43708065142891</c:v>
                </c:pt>
                <c:pt idx="5">
                  <c:v>282.98426192677579</c:v>
                </c:pt>
                <c:pt idx="6">
                  <c:v>284.33822933317265</c:v>
                </c:pt>
                <c:pt idx="7">
                  <c:v>281.21984813907267</c:v>
                </c:pt>
                <c:pt idx="8">
                  <c:v>275.90241216140549</c:v>
                </c:pt>
                <c:pt idx="9">
                  <c:v>279.78286998648696</c:v>
                </c:pt>
                <c:pt idx="10">
                  <c:v>283.45270435687701</c:v>
                </c:pt>
                <c:pt idx="11">
                  <c:v>282.69795109184793</c:v>
                </c:pt>
                <c:pt idx="12">
                  <c:v>280.9003691710405</c:v>
                </c:pt>
                <c:pt idx="13">
                  <c:v>278.72520161370471</c:v>
                </c:pt>
                <c:pt idx="14">
                  <c:v>272.8579216899879</c:v>
                </c:pt>
                <c:pt idx="15">
                  <c:v>268.87920380082721</c:v>
                </c:pt>
                <c:pt idx="16">
                  <c:v>267.4609974480498</c:v>
                </c:pt>
                <c:pt idx="17">
                  <c:v>263.59325758514768</c:v>
                </c:pt>
                <c:pt idx="18">
                  <c:v>269.96776833184828</c:v>
                </c:pt>
                <c:pt idx="19">
                  <c:v>269.15166261627309</c:v>
                </c:pt>
                <c:pt idx="20">
                  <c:v>266.86137105824599</c:v>
                </c:pt>
                <c:pt idx="21">
                  <c:v>265.54670708043062</c:v>
                </c:pt>
                <c:pt idx="22">
                  <c:v>260.0898576783523</c:v>
                </c:pt>
                <c:pt idx="23">
                  <c:v>261.7079895141519</c:v>
                </c:pt>
                <c:pt idx="24">
                  <c:v>258.99761208658435</c:v>
                </c:pt>
                <c:pt idx="25">
                  <c:v>259.80312732701663</c:v>
                </c:pt>
                <c:pt idx="26">
                  <c:v>263.37239856041259</c:v>
                </c:pt>
                <c:pt idx="27">
                  <c:v>262.22665768776244</c:v>
                </c:pt>
                <c:pt idx="28">
                  <c:v>261.55551247325576</c:v>
                </c:pt>
                <c:pt idx="29">
                  <c:v>257.54364735283116</c:v>
                </c:pt>
                <c:pt idx="30">
                  <c:v>260.06342035246911</c:v>
                </c:pt>
                <c:pt idx="31">
                  <c:v>263.16738280587305</c:v>
                </c:pt>
                <c:pt idx="32">
                  <c:v>263.77093385797394</c:v>
                </c:pt>
                <c:pt idx="33">
                  <c:v>257.92470303128249</c:v>
                </c:pt>
                <c:pt idx="34">
                  <c:v>260.26273215661058</c:v>
                </c:pt>
                <c:pt idx="35">
                  <c:v>263.6609627509439</c:v>
                </c:pt>
                <c:pt idx="36">
                  <c:v>267.72012831694224</c:v>
                </c:pt>
                <c:pt idx="37">
                  <c:v>269.50768430334767</c:v>
                </c:pt>
                <c:pt idx="38">
                  <c:v>266.69081111809692</c:v>
                </c:pt>
                <c:pt idx="39">
                  <c:v>266.71341593559725</c:v>
                </c:pt>
                <c:pt idx="40">
                  <c:v>264.33268979438185</c:v>
                </c:pt>
                <c:pt idx="41">
                  <c:v>264.36481098917125</c:v>
                </c:pt>
                <c:pt idx="42">
                  <c:v>264.33290438729239</c:v>
                </c:pt>
                <c:pt idx="43">
                  <c:v>271.56803758893801</c:v>
                </c:pt>
                <c:pt idx="44">
                  <c:v>277.21835674459095</c:v>
                </c:pt>
                <c:pt idx="45">
                  <c:v>280.03981511049705</c:v>
                </c:pt>
                <c:pt idx="46">
                  <c:v>278.08001663529564</c:v>
                </c:pt>
                <c:pt idx="47">
                  <c:v>277.76077428592612</c:v>
                </c:pt>
                <c:pt idx="48">
                  <c:v>279.64384096477897</c:v>
                </c:pt>
                <c:pt idx="49">
                  <c:v>273.34284383755215</c:v>
                </c:pt>
                <c:pt idx="50">
                  <c:v>271.34116459418385</c:v>
                </c:pt>
                <c:pt idx="51">
                  <c:v>269.3331101212695</c:v>
                </c:pt>
                <c:pt idx="52">
                  <c:v>269.97659038241812</c:v>
                </c:pt>
                <c:pt idx="53">
                  <c:v>266.55718629509732</c:v>
                </c:pt>
                <c:pt idx="54">
                  <c:v>272.31679139661014</c:v>
                </c:pt>
                <c:pt idx="55">
                  <c:v>272.26030834035259</c:v>
                </c:pt>
                <c:pt idx="56">
                  <c:v>269.62363541744412</c:v>
                </c:pt>
                <c:pt idx="57">
                  <c:v>266.58202252182423</c:v>
                </c:pt>
                <c:pt idx="58">
                  <c:v>268.33931763796505</c:v>
                </c:pt>
                <c:pt idx="59">
                  <c:v>268.12375521599608</c:v>
                </c:pt>
                <c:pt idx="60">
                  <c:v>270.45679769750552</c:v>
                </c:pt>
                <c:pt idx="61">
                  <c:v>270.88307725570371</c:v>
                </c:pt>
                <c:pt idx="62">
                  <c:v>267.17889124400142</c:v>
                </c:pt>
                <c:pt idx="63">
                  <c:v>259.46684661489519</c:v>
                </c:pt>
                <c:pt idx="64">
                  <c:v>260.72096267616064</c:v>
                </c:pt>
                <c:pt idx="65">
                  <c:v>259.43652245034792</c:v>
                </c:pt>
                <c:pt idx="66">
                  <c:v>261.64153839617637</c:v>
                </c:pt>
                <c:pt idx="67">
                  <c:v>265.11420231613226</c:v>
                </c:pt>
                <c:pt idx="68">
                  <c:v>263.99374215889435</c:v>
                </c:pt>
                <c:pt idx="69">
                  <c:v>270.35942876746952</c:v>
                </c:pt>
                <c:pt idx="70">
                  <c:v>275.21848450367651</c:v>
                </c:pt>
                <c:pt idx="71">
                  <c:v>272.61855794312083</c:v>
                </c:pt>
                <c:pt idx="72">
                  <c:v>273.37680518492266</c:v>
                </c:pt>
                <c:pt idx="73">
                  <c:v>279.19646556328792</c:v>
                </c:pt>
                <c:pt idx="74">
                  <c:v>279.78133823820502</c:v>
                </c:pt>
                <c:pt idx="75">
                  <c:v>274.97944884689963</c:v>
                </c:pt>
                <c:pt idx="76">
                  <c:v>278.89037324929382</c:v>
                </c:pt>
                <c:pt idx="77">
                  <c:v>280.10318340796266</c:v>
                </c:pt>
                <c:pt idx="78">
                  <c:v>280.90961908157584</c:v>
                </c:pt>
                <c:pt idx="79">
                  <c:v>278.08943728742975</c:v>
                </c:pt>
                <c:pt idx="80">
                  <c:v>284.57017592730517</c:v>
                </c:pt>
                <c:pt idx="81">
                  <c:v>276.74756070348849</c:v>
                </c:pt>
                <c:pt idx="82">
                  <c:v>273.9056219934003</c:v>
                </c:pt>
                <c:pt idx="83">
                  <c:v>273.11610286709237</c:v>
                </c:pt>
                <c:pt idx="84">
                  <c:v>272.91552008579691</c:v>
                </c:pt>
                <c:pt idx="85">
                  <c:v>270.56661534960932</c:v>
                </c:pt>
                <c:pt idx="86">
                  <c:v>270.03781042036309</c:v>
                </c:pt>
                <c:pt idx="87">
                  <c:v>264.04726073853351</c:v>
                </c:pt>
                <c:pt idx="88">
                  <c:v>265.17696802034709</c:v>
                </c:pt>
                <c:pt idx="89">
                  <c:v>268.07859400409461</c:v>
                </c:pt>
                <c:pt idx="90">
                  <c:v>268.32820322106079</c:v>
                </c:pt>
                <c:pt idx="91">
                  <c:v>266.93648629909313</c:v>
                </c:pt>
                <c:pt idx="92">
                  <c:v>264.44477003571507</c:v>
                </c:pt>
                <c:pt idx="93">
                  <c:v>265.87057385685972</c:v>
                </c:pt>
                <c:pt idx="94">
                  <c:v>265.60805387928741</c:v>
                </c:pt>
                <c:pt idx="95">
                  <c:v>261.43636199267996</c:v>
                </c:pt>
                <c:pt idx="96">
                  <c:v>262.2991867030043</c:v>
                </c:pt>
                <c:pt idx="97">
                  <c:v>264.85897359743836</c:v>
                </c:pt>
                <c:pt idx="98">
                  <c:v>265.07657601651164</c:v>
                </c:pt>
                <c:pt idx="99">
                  <c:v>261.54128844772066</c:v>
                </c:pt>
                <c:pt idx="100">
                  <c:v>267.78052556791528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4-0E48-A43B-87AF40B97A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GBM!$E$38:$DA$38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260.61197320831542</c:v>
                </c:pt>
                <c:pt idx="2">
                  <c:v>257.37466967329317</c:v>
                </c:pt>
                <c:pt idx="3">
                  <c:v>256.56255144698804</c:v>
                </c:pt>
                <c:pt idx="4">
                  <c:v>252.50600209569069</c:v>
                </c:pt>
                <c:pt idx="5">
                  <c:v>254.37178922094168</c:v>
                </c:pt>
                <c:pt idx="6">
                  <c:v>258.48720239741095</c:v>
                </c:pt>
                <c:pt idx="7">
                  <c:v>261.5357052276994</c:v>
                </c:pt>
                <c:pt idx="8">
                  <c:v>267.31274161902007</c:v>
                </c:pt>
                <c:pt idx="9">
                  <c:v>271.22439596938545</c:v>
                </c:pt>
                <c:pt idx="10">
                  <c:v>271.15078521781362</c:v>
                </c:pt>
                <c:pt idx="11">
                  <c:v>269.84547961544069</c:v>
                </c:pt>
                <c:pt idx="12">
                  <c:v>265.42533562345795</c:v>
                </c:pt>
                <c:pt idx="13">
                  <c:v>264.09978407340611</c:v>
                </c:pt>
                <c:pt idx="14">
                  <c:v>260.79049719602483</c:v>
                </c:pt>
                <c:pt idx="15">
                  <c:v>254.01360354838323</c:v>
                </c:pt>
                <c:pt idx="16">
                  <c:v>257.99846447629807</c:v>
                </c:pt>
                <c:pt idx="17">
                  <c:v>262.0361001613432</c:v>
                </c:pt>
                <c:pt idx="18">
                  <c:v>259.40288233770536</c:v>
                </c:pt>
                <c:pt idx="19">
                  <c:v>265.30630782729833</c:v>
                </c:pt>
                <c:pt idx="20">
                  <c:v>264.84694958012994</c:v>
                </c:pt>
                <c:pt idx="21">
                  <c:v>266.03513659375676</c:v>
                </c:pt>
                <c:pt idx="22">
                  <c:v>265.78353659996696</c:v>
                </c:pt>
                <c:pt idx="23">
                  <c:v>268.55907176491337</c:v>
                </c:pt>
                <c:pt idx="24">
                  <c:v>270.83757029897549</c:v>
                </c:pt>
                <c:pt idx="25">
                  <c:v>268.55769217507128</c:v>
                </c:pt>
                <c:pt idx="26">
                  <c:v>274.61277624078974</c:v>
                </c:pt>
                <c:pt idx="27">
                  <c:v>280.12143988308543</c:v>
                </c:pt>
                <c:pt idx="28">
                  <c:v>276.09582515833478</c:v>
                </c:pt>
                <c:pt idx="29">
                  <c:v>277.43837688798862</c:v>
                </c:pt>
                <c:pt idx="30">
                  <c:v>275.2196490690767</c:v>
                </c:pt>
                <c:pt idx="31">
                  <c:v>274.85773880923637</c:v>
                </c:pt>
                <c:pt idx="32">
                  <c:v>276.09412463123942</c:v>
                </c:pt>
                <c:pt idx="33">
                  <c:v>272.44684550850786</c:v>
                </c:pt>
                <c:pt idx="34">
                  <c:v>271.65693023120929</c:v>
                </c:pt>
                <c:pt idx="35">
                  <c:v>274.27612715433713</c:v>
                </c:pt>
                <c:pt idx="36">
                  <c:v>273.57850803435758</c:v>
                </c:pt>
                <c:pt idx="37">
                  <c:v>271.64044260021177</c:v>
                </c:pt>
                <c:pt idx="38">
                  <c:v>270.07882156802356</c:v>
                </c:pt>
                <c:pt idx="39">
                  <c:v>272.13685580277979</c:v>
                </c:pt>
                <c:pt idx="40">
                  <c:v>269.43051922757491</c:v>
                </c:pt>
                <c:pt idx="41">
                  <c:v>276.36683060474815</c:v>
                </c:pt>
                <c:pt idx="42">
                  <c:v>271.03798870423697</c:v>
                </c:pt>
                <c:pt idx="43">
                  <c:v>265.87433607759573</c:v>
                </c:pt>
                <c:pt idx="44">
                  <c:v>266.25710248391607</c:v>
                </c:pt>
                <c:pt idx="45">
                  <c:v>262.8981079051934</c:v>
                </c:pt>
                <c:pt idx="46">
                  <c:v>262.63183792581606</c:v>
                </c:pt>
                <c:pt idx="47">
                  <c:v>261.63074182966551</c:v>
                </c:pt>
                <c:pt idx="48">
                  <c:v>262.31048820572295</c:v>
                </c:pt>
                <c:pt idx="49">
                  <c:v>259.98194633129168</c:v>
                </c:pt>
                <c:pt idx="50">
                  <c:v>262.17261157716007</c:v>
                </c:pt>
                <c:pt idx="51">
                  <c:v>259.21818162188379</c:v>
                </c:pt>
                <c:pt idx="52">
                  <c:v>261.98181277553618</c:v>
                </c:pt>
                <c:pt idx="53">
                  <c:v>267.45910005434774</c:v>
                </c:pt>
                <c:pt idx="54">
                  <c:v>266.50152143422412</c:v>
                </c:pt>
                <c:pt idx="55">
                  <c:v>267.4239125776661</c:v>
                </c:pt>
                <c:pt idx="56">
                  <c:v>271.81683228551066</c:v>
                </c:pt>
                <c:pt idx="57">
                  <c:v>272.62970365918011</c:v>
                </c:pt>
                <c:pt idx="58">
                  <c:v>275.81292141310877</c:v>
                </c:pt>
                <c:pt idx="59">
                  <c:v>277.57829944978039</c:v>
                </c:pt>
                <c:pt idx="60">
                  <c:v>273.48183553797992</c:v>
                </c:pt>
                <c:pt idx="61">
                  <c:v>270.22894289671206</c:v>
                </c:pt>
                <c:pt idx="62">
                  <c:v>272.29611343818141</c:v>
                </c:pt>
                <c:pt idx="63">
                  <c:v>271.55687816139942</c:v>
                </c:pt>
                <c:pt idx="64">
                  <c:v>270.56160208296222</c:v>
                </c:pt>
                <c:pt idx="65">
                  <c:v>268.03121890330647</c:v>
                </c:pt>
                <c:pt idx="66">
                  <c:v>264.26762664840737</c:v>
                </c:pt>
                <c:pt idx="67">
                  <c:v>264.48703793371425</c:v>
                </c:pt>
                <c:pt idx="68">
                  <c:v>265.97677812958051</c:v>
                </c:pt>
                <c:pt idx="69">
                  <c:v>269.83170637771485</c:v>
                </c:pt>
                <c:pt idx="70">
                  <c:v>271.92856904225289</c:v>
                </c:pt>
                <c:pt idx="71">
                  <c:v>277.5537935744569</c:v>
                </c:pt>
                <c:pt idx="72">
                  <c:v>276.23649333984571</c:v>
                </c:pt>
                <c:pt idx="73">
                  <c:v>280.45966133246492</c:v>
                </c:pt>
                <c:pt idx="74">
                  <c:v>280.47634851437073</c:v>
                </c:pt>
                <c:pt idx="75">
                  <c:v>285.21950193137064</c:v>
                </c:pt>
                <c:pt idx="76">
                  <c:v>286.10660109759692</c:v>
                </c:pt>
                <c:pt idx="77">
                  <c:v>287.85755542874148</c:v>
                </c:pt>
                <c:pt idx="78">
                  <c:v>292.41036794724528</c:v>
                </c:pt>
                <c:pt idx="79">
                  <c:v>290.85602410828983</c:v>
                </c:pt>
                <c:pt idx="80">
                  <c:v>291.40969214860297</c:v>
                </c:pt>
                <c:pt idx="81">
                  <c:v>292.8745544259296</c:v>
                </c:pt>
                <c:pt idx="82">
                  <c:v>294.09306937539975</c:v>
                </c:pt>
                <c:pt idx="83">
                  <c:v>297.93265286210794</c:v>
                </c:pt>
                <c:pt idx="84">
                  <c:v>298.82742168135837</c:v>
                </c:pt>
                <c:pt idx="85">
                  <c:v>297.77180263461827</c:v>
                </c:pt>
                <c:pt idx="86">
                  <c:v>296.57006346938783</c:v>
                </c:pt>
                <c:pt idx="87">
                  <c:v>305.43042628143837</c:v>
                </c:pt>
                <c:pt idx="88">
                  <c:v>304.69702185665335</c:v>
                </c:pt>
                <c:pt idx="89">
                  <c:v>301.55835697388289</c:v>
                </c:pt>
                <c:pt idx="90">
                  <c:v>299.23615138821663</c:v>
                </c:pt>
                <c:pt idx="91">
                  <c:v>289.19467151576299</c:v>
                </c:pt>
                <c:pt idx="92">
                  <c:v>290.82601132562479</c:v>
                </c:pt>
                <c:pt idx="93">
                  <c:v>295.84436193826457</c:v>
                </c:pt>
                <c:pt idx="94">
                  <c:v>302.33979623070064</c:v>
                </c:pt>
                <c:pt idx="95">
                  <c:v>295.54672112523724</c:v>
                </c:pt>
                <c:pt idx="96">
                  <c:v>295.5540996825294</c:v>
                </c:pt>
                <c:pt idx="97">
                  <c:v>290.79659933704528</c:v>
                </c:pt>
                <c:pt idx="98">
                  <c:v>290.91302780410166</c:v>
                </c:pt>
                <c:pt idx="99">
                  <c:v>286.68368163227615</c:v>
                </c:pt>
                <c:pt idx="100">
                  <c:v>288.26880032284697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4-0E48-A43B-87AF40B97AB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GBM!$E$39:$DA$39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256.34916288622634</c:v>
                </c:pt>
                <c:pt idx="2">
                  <c:v>257.77395474672187</c:v>
                </c:pt>
                <c:pt idx="3">
                  <c:v>259.80250520311432</c:v>
                </c:pt>
                <c:pt idx="4">
                  <c:v>255.57431689120688</c:v>
                </c:pt>
                <c:pt idx="5">
                  <c:v>260.32377212282762</c:v>
                </c:pt>
                <c:pt idx="6">
                  <c:v>257.48143289268251</c:v>
                </c:pt>
                <c:pt idx="7">
                  <c:v>252.22509537522458</c:v>
                </c:pt>
                <c:pt idx="8">
                  <c:v>250.25481367967765</c:v>
                </c:pt>
                <c:pt idx="9">
                  <c:v>250.36502619561878</c:v>
                </c:pt>
                <c:pt idx="10">
                  <c:v>250.94420763021418</c:v>
                </c:pt>
                <c:pt idx="11">
                  <c:v>247.67189004725358</c:v>
                </c:pt>
                <c:pt idx="12">
                  <c:v>243.88584393595215</c:v>
                </c:pt>
                <c:pt idx="13">
                  <c:v>244.56755658199486</c:v>
                </c:pt>
                <c:pt idx="14">
                  <c:v>241.44655841608295</c:v>
                </c:pt>
                <c:pt idx="15">
                  <c:v>236.91351003304351</c:v>
                </c:pt>
                <c:pt idx="16">
                  <c:v>235.91332290122668</c:v>
                </c:pt>
                <c:pt idx="17">
                  <c:v>235.43982840818089</c:v>
                </c:pt>
                <c:pt idx="18">
                  <c:v>236.68765327555329</c:v>
                </c:pt>
                <c:pt idx="19">
                  <c:v>235.06527686602155</c:v>
                </c:pt>
                <c:pt idx="20">
                  <c:v>236.1214617826727</c:v>
                </c:pt>
                <c:pt idx="21">
                  <c:v>236.32187901035462</c:v>
                </c:pt>
                <c:pt idx="22">
                  <c:v>234.84179779272569</c:v>
                </c:pt>
                <c:pt idx="23">
                  <c:v>237.83863076225904</c:v>
                </c:pt>
                <c:pt idx="24">
                  <c:v>238.35992263491931</c:v>
                </c:pt>
                <c:pt idx="25">
                  <c:v>235.08891146589735</c:v>
                </c:pt>
                <c:pt idx="26">
                  <c:v>233.37903987790989</c:v>
                </c:pt>
                <c:pt idx="27">
                  <c:v>235.80676824722792</c:v>
                </c:pt>
                <c:pt idx="28">
                  <c:v>235.59479257650713</c:v>
                </c:pt>
                <c:pt idx="29">
                  <c:v>238.00367702047308</c:v>
                </c:pt>
                <c:pt idx="30">
                  <c:v>238.7437864788011</c:v>
                </c:pt>
                <c:pt idx="31">
                  <c:v>240.29944642106048</c:v>
                </c:pt>
                <c:pt idx="32">
                  <c:v>234.70872065271593</c:v>
                </c:pt>
                <c:pt idx="33">
                  <c:v>230.44902987773659</c:v>
                </c:pt>
                <c:pt idx="34">
                  <c:v>234.48009909704703</c:v>
                </c:pt>
                <c:pt idx="35">
                  <c:v>238.84617133478042</c:v>
                </c:pt>
                <c:pt idx="36">
                  <c:v>240.160716122536</c:v>
                </c:pt>
                <c:pt idx="37">
                  <c:v>242.26274494693027</c:v>
                </c:pt>
                <c:pt idx="38">
                  <c:v>244.07940248268324</c:v>
                </c:pt>
                <c:pt idx="39">
                  <c:v>245.68974301800085</c:v>
                </c:pt>
                <c:pt idx="40">
                  <c:v>244.9118317166652</c:v>
                </c:pt>
                <c:pt idx="41">
                  <c:v>243.91198527709886</c:v>
                </c:pt>
                <c:pt idx="42">
                  <c:v>242.98747585369617</c:v>
                </c:pt>
                <c:pt idx="43">
                  <c:v>244.22848599696124</c:v>
                </c:pt>
                <c:pt idx="44">
                  <c:v>243.4359982878164</c:v>
                </c:pt>
                <c:pt idx="45">
                  <c:v>242.74352442106877</c:v>
                </c:pt>
                <c:pt idx="46">
                  <c:v>242.27238929058788</c:v>
                </c:pt>
                <c:pt idx="47">
                  <c:v>240.25735785943689</c:v>
                </c:pt>
                <c:pt idx="48">
                  <c:v>241.92840580873047</c:v>
                </c:pt>
                <c:pt idx="49">
                  <c:v>244.87189325882903</c:v>
                </c:pt>
                <c:pt idx="50">
                  <c:v>246.89022099019212</c:v>
                </c:pt>
                <c:pt idx="51">
                  <c:v>247.33219277690111</c:v>
                </c:pt>
                <c:pt idx="52">
                  <c:v>248.96526646955948</c:v>
                </c:pt>
                <c:pt idx="53">
                  <c:v>247.23837076047624</c:v>
                </c:pt>
                <c:pt idx="54">
                  <c:v>247.55494225273384</c:v>
                </c:pt>
                <c:pt idx="55">
                  <c:v>239.97931271085841</c:v>
                </c:pt>
                <c:pt idx="56">
                  <c:v>241.42382496567035</c:v>
                </c:pt>
                <c:pt idx="57">
                  <c:v>243.54461852524096</c:v>
                </c:pt>
                <c:pt idx="58">
                  <c:v>247.81575185500321</c:v>
                </c:pt>
                <c:pt idx="59">
                  <c:v>245.25452479777769</c:v>
                </c:pt>
                <c:pt idx="60">
                  <c:v>248.70423596568372</c:v>
                </c:pt>
                <c:pt idx="61">
                  <c:v>248.67999149798661</c:v>
                </c:pt>
                <c:pt idx="62">
                  <c:v>246.25588833431007</c:v>
                </c:pt>
                <c:pt idx="63">
                  <c:v>245.99640170676804</c:v>
                </c:pt>
                <c:pt idx="64">
                  <c:v>248.05719834898633</c:v>
                </c:pt>
                <c:pt idx="65">
                  <c:v>253.47579884406875</c:v>
                </c:pt>
                <c:pt idx="66">
                  <c:v>253.60176378573976</c:v>
                </c:pt>
                <c:pt idx="67">
                  <c:v>256.20659139969484</c:v>
                </c:pt>
                <c:pt idx="68">
                  <c:v>254.34795682708983</c:v>
                </c:pt>
                <c:pt idx="69">
                  <c:v>253.30365916150438</c:v>
                </c:pt>
                <c:pt idx="70">
                  <c:v>251.91640838600875</c:v>
                </c:pt>
                <c:pt idx="71">
                  <c:v>252.1793299025104</c:v>
                </c:pt>
                <c:pt idx="72">
                  <c:v>253.87855024087571</c:v>
                </c:pt>
                <c:pt idx="73">
                  <c:v>251.87459558594949</c:v>
                </c:pt>
                <c:pt idx="74">
                  <c:v>255.56801888138907</c:v>
                </c:pt>
                <c:pt idx="75">
                  <c:v>262.88509891041167</c:v>
                </c:pt>
                <c:pt idx="76">
                  <c:v>260.90849170273248</c:v>
                </c:pt>
                <c:pt idx="77">
                  <c:v>260.82362429995391</c:v>
                </c:pt>
                <c:pt idx="78">
                  <c:v>259.25864180282525</c:v>
                </c:pt>
                <c:pt idx="79">
                  <c:v>262.40132056897949</c:v>
                </c:pt>
                <c:pt idx="80">
                  <c:v>263.78420346397724</c:v>
                </c:pt>
                <c:pt idx="81">
                  <c:v>267.12227026324905</c:v>
                </c:pt>
                <c:pt idx="82">
                  <c:v>269.30774656400172</c:v>
                </c:pt>
                <c:pt idx="83">
                  <c:v>272.35547934899972</c:v>
                </c:pt>
                <c:pt idx="84">
                  <c:v>270.32534670812782</c:v>
                </c:pt>
                <c:pt idx="85">
                  <c:v>268.83218140963601</c:v>
                </c:pt>
                <c:pt idx="86">
                  <c:v>270.82837193340958</c:v>
                </c:pt>
                <c:pt idx="87">
                  <c:v>273.97377919054469</c:v>
                </c:pt>
                <c:pt idx="88">
                  <c:v>276.22604007251823</c:v>
                </c:pt>
                <c:pt idx="89">
                  <c:v>276.9246065880663</c:v>
                </c:pt>
                <c:pt idx="90">
                  <c:v>275.60644958992043</c:v>
                </c:pt>
                <c:pt idx="91">
                  <c:v>272.37238772027871</c:v>
                </c:pt>
                <c:pt idx="92">
                  <c:v>269.39167947901319</c:v>
                </c:pt>
                <c:pt idx="93">
                  <c:v>262.20985973377987</c:v>
                </c:pt>
                <c:pt idx="94">
                  <c:v>256.81718955505801</c:v>
                </c:pt>
                <c:pt idx="95">
                  <c:v>262.75182948883815</c:v>
                </c:pt>
                <c:pt idx="96">
                  <c:v>264.29402894096535</c:v>
                </c:pt>
                <c:pt idx="97">
                  <c:v>263.95367284277467</c:v>
                </c:pt>
                <c:pt idx="98">
                  <c:v>257.19876172118154</c:v>
                </c:pt>
                <c:pt idx="99">
                  <c:v>258.11067523716252</c:v>
                </c:pt>
                <c:pt idx="100">
                  <c:v>259.33516929953151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4-0E48-A43B-87AF40B97AB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GBM!$E$40:$DA$40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261.93442996086048</c:v>
                </c:pt>
                <c:pt idx="2">
                  <c:v>263.52120903795628</c:v>
                </c:pt>
                <c:pt idx="3">
                  <c:v>267.91035058199543</c:v>
                </c:pt>
                <c:pt idx="4">
                  <c:v>264.81678475917192</c:v>
                </c:pt>
                <c:pt idx="5">
                  <c:v>267.35506483508391</c:v>
                </c:pt>
                <c:pt idx="6">
                  <c:v>265.27890210596047</c:v>
                </c:pt>
                <c:pt idx="7">
                  <c:v>268.68773638042978</c:v>
                </c:pt>
                <c:pt idx="8">
                  <c:v>266.3331660522835</c:v>
                </c:pt>
                <c:pt idx="9">
                  <c:v>265.06649742978732</c:v>
                </c:pt>
                <c:pt idx="10">
                  <c:v>263.02618693534873</c:v>
                </c:pt>
                <c:pt idx="11">
                  <c:v>256.93719641367778</c:v>
                </c:pt>
                <c:pt idx="12">
                  <c:v>251.9034006577659</c:v>
                </c:pt>
                <c:pt idx="13">
                  <c:v>251.57695492061353</c:v>
                </c:pt>
                <c:pt idx="14">
                  <c:v>255.70210266350986</c:v>
                </c:pt>
                <c:pt idx="15">
                  <c:v>259.27934169331144</c:v>
                </c:pt>
                <c:pt idx="16">
                  <c:v>257.3722698447458</c:v>
                </c:pt>
                <c:pt idx="17">
                  <c:v>257.95244868324227</c:v>
                </c:pt>
                <c:pt idx="18">
                  <c:v>259.32345902604777</c:v>
                </c:pt>
                <c:pt idx="19">
                  <c:v>257.92086038079447</c:v>
                </c:pt>
                <c:pt idx="20">
                  <c:v>254.74637716877956</c:v>
                </c:pt>
                <c:pt idx="21">
                  <c:v>252.22422536259032</c:v>
                </c:pt>
                <c:pt idx="22">
                  <c:v>254.02347886602027</c:v>
                </c:pt>
                <c:pt idx="23">
                  <c:v>255.29243482764102</c:v>
                </c:pt>
                <c:pt idx="24">
                  <c:v>256.52765329164788</c:v>
                </c:pt>
                <c:pt idx="25">
                  <c:v>253.07252595754829</c:v>
                </c:pt>
                <c:pt idx="26">
                  <c:v>255.5597891198986</c:v>
                </c:pt>
                <c:pt idx="27">
                  <c:v>256.59258571831134</c:v>
                </c:pt>
                <c:pt idx="28">
                  <c:v>258.93365586068467</c:v>
                </c:pt>
                <c:pt idx="29">
                  <c:v>253.98601840388159</c:v>
                </c:pt>
                <c:pt idx="30">
                  <c:v>257.12520489839949</c:v>
                </c:pt>
                <c:pt idx="31">
                  <c:v>255.24107074150723</c:v>
                </c:pt>
                <c:pt idx="32">
                  <c:v>253.69228347590121</c:v>
                </c:pt>
                <c:pt idx="33">
                  <c:v>255.8301156687404</c:v>
                </c:pt>
                <c:pt idx="34">
                  <c:v>254.06443155519509</c:v>
                </c:pt>
                <c:pt idx="35">
                  <c:v>254.88825756393658</c:v>
                </c:pt>
                <c:pt idx="36">
                  <c:v>259.34470804287133</c:v>
                </c:pt>
                <c:pt idx="37">
                  <c:v>257.02458838734077</c:v>
                </c:pt>
                <c:pt idx="38">
                  <c:v>258.90250247177568</c:v>
                </c:pt>
                <c:pt idx="39">
                  <c:v>258.16315344705282</c:v>
                </c:pt>
                <c:pt idx="40">
                  <c:v>259.16939527786172</c:v>
                </c:pt>
                <c:pt idx="41">
                  <c:v>259.8959380904941</c:v>
                </c:pt>
                <c:pt idx="42">
                  <c:v>258.48628787909172</c:v>
                </c:pt>
                <c:pt idx="43">
                  <c:v>259.01876933343607</c:v>
                </c:pt>
                <c:pt idx="44">
                  <c:v>260.81662666276816</c:v>
                </c:pt>
                <c:pt idx="45">
                  <c:v>265.97780947451059</c:v>
                </c:pt>
                <c:pt idx="46">
                  <c:v>262.23863307823837</c:v>
                </c:pt>
                <c:pt idx="47">
                  <c:v>262.38560653115439</c:v>
                </c:pt>
                <c:pt idx="48">
                  <c:v>257.85084657123804</c:v>
                </c:pt>
                <c:pt idx="49">
                  <c:v>255.83852002516858</c:v>
                </c:pt>
                <c:pt idx="50">
                  <c:v>259.30776315001486</c:v>
                </c:pt>
                <c:pt idx="51">
                  <c:v>256.70329491069833</c:v>
                </c:pt>
                <c:pt idx="52">
                  <c:v>254.86757473268952</c:v>
                </c:pt>
                <c:pt idx="53">
                  <c:v>254.95057096270972</c:v>
                </c:pt>
                <c:pt idx="54">
                  <c:v>254.76723985868225</c:v>
                </c:pt>
                <c:pt idx="55">
                  <c:v>258.24709738681696</c:v>
                </c:pt>
                <c:pt idx="56">
                  <c:v>259.95251276963802</c:v>
                </c:pt>
                <c:pt idx="57">
                  <c:v>259.44706152755708</c:v>
                </c:pt>
                <c:pt idx="58">
                  <c:v>254.68439616743038</c:v>
                </c:pt>
                <c:pt idx="59">
                  <c:v>254.77056553700447</c:v>
                </c:pt>
                <c:pt idx="60">
                  <c:v>257.96860090933103</c:v>
                </c:pt>
                <c:pt idx="61">
                  <c:v>260.13324512646886</c:v>
                </c:pt>
                <c:pt idx="62">
                  <c:v>261.2884745835517</c:v>
                </c:pt>
                <c:pt idx="63">
                  <c:v>258.06871363532593</c:v>
                </c:pt>
                <c:pt idx="64">
                  <c:v>258.57916202919017</c:v>
                </c:pt>
                <c:pt idx="65">
                  <c:v>256.37291574054331</c:v>
                </c:pt>
                <c:pt idx="66">
                  <c:v>257.40058938265588</c:v>
                </c:pt>
                <c:pt idx="67">
                  <c:v>262.43582282371943</c:v>
                </c:pt>
                <c:pt idx="68">
                  <c:v>268.07462463856461</c:v>
                </c:pt>
                <c:pt idx="69">
                  <c:v>270.40310932432277</c:v>
                </c:pt>
                <c:pt idx="70">
                  <c:v>267.13401932388189</c:v>
                </c:pt>
                <c:pt idx="71">
                  <c:v>266.07562114489974</c:v>
                </c:pt>
                <c:pt idx="72">
                  <c:v>267.89684228399142</c:v>
                </c:pt>
                <c:pt idx="73">
                  <c:v>267.01133183640377</c:v>
                </c:pt>
                <c:pt idx="74">
                  <c:v>262.79356271926287</c:v>
                </c:pt>
                <c:pt idx="75">
                  <c:v>267.10522906162834</c:v>
                </c:pt>
                <c:pt idx="76">
                  <c:v>265.19466997896069</c:v>
                </c:pt>
                <c:pt idx="77">
                  <c:v>264.70115167596424</c:v>
                </c:pt>
                <c:pt idx="78">
                  <c:v>261.413283892707</c:v>
                </c:pt>
                <c:pt idx="79">
                  <c:v>265.42762171306975</c:v>
                </c:pt>
                <c:pt idx="80">
                  <c:v>262.48479431759074</c:v>
                </c:pt>
                <c:pt idx="81">
                  <c:v>263.88170278542412</c:v>
                </c:pt>
                <c:pt idx="82">
                  <c:v>264.53296513894344</c:v>
                </c:pt>
                <c:pt idx="83">
                  <c:v>261.10825455644789</c:v>
                </c:pt>
                <c:pt idx="84">
                  <c:v>258.75199150942882</c:v>
                </c:pt>
                <c:pt idx="85">
                  <c:v>257.1206295472353</c:v>
                </c:pt>
                <c:pt idx="86">
                  <c:v>249.05308740137576</c:v>
                </c:pt>
                <c:pt idx="87">
                  <c:v>254.6665519503114</c:v>
                </c:pt>
                <c:pt idx="88">
                  <c:v>253.58510350273835</c:v>
                </c:pt>
                <c:pt idx="89">
                  <c:v>256.300307175108</c:v>
                </c:pt>
                <c:pt idx="90">
                  <c:v>256.46413407777112</c:v>
                </c:pt>
                <c:pt idx="91">
                  <c:v>256.97589979975771</c:v>
                </c:pt>
                <c:pt idx="92">
                  <c:v>259.27440060504625</c:v>
                </c:pt>
                <c:pt idx="93">
                  <c:v>258.77182116631076</c:v>
                </c:pt>
                <c:pt idx="94">
                  <c:v>255.17723048119791</c:v>
                </c:pt>
                <c:pt idx="95">
                  <c:v>259.64176753640993</c:v>
                </c:pt>
                <c:pt idx="96">
                  <c:v>258.96261575717187</c:v>
                </c:pt>
                <c:pt idx="97">
                  <c:v>258.73892373101177</c:v>
                </c:pt>
                <c:pt idx="98">
                  <c:v>258.51307977452785</c:v>
                </c:pt>
                <c:pt idx="99">
                  <c:v>257.19998698602524</c:v>
                </c:pt>
                <c:pt idx="100">
                  <c:v>260.07266276663825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4-0E48-A43B-87AF40B97AB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GBM!$E$41:$DA$41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266.48068456536134</c:v>
                </c:pt>
                <c:pt idx="2">
                  <c:v>265.2275358757131</c:v>
                </c:pt>
                <c:pt idx="3">
                  <c:v>262.49091145622936</c:v>
                </c:pt>
                <c:pt idx="4">
                  <c:v>262.7859826625741</c:v>
                </c:pt>
                <c:pt idx="5">
                  <c:v>261.9375957008491</c:v>
                </c:pt>
                <c:pt idx="6">
                  <c:v>267.39897645446189</c:v>
                </c:pt>
                <c:pt idx="7">
                  <c:v>259.98873778193496</c:v>
                </c:pt>
                <c:pt idx="8">
                  <c:v>263.44782313949173</c:v>
                </c:pt>
                <c:pt idx="9">
                  <c:v>267.83314713038197</c:v>
                </c:pt>
                <c:pt idx="10">
                  <c:v>264.92224999286003</c:v>
                </c:pt>
                <c:pt idx="11">
                  <c:v>266.9499615161663</c:v>
                </c:pt>
                <c:pt idx="12">
                  <c:v>263.72249055282941</c:v>
                </c:pt>
                <c:pt idx="13">
                  <c:v>265.62080192394166</c:v>
                </c:pt>
                <c:pt idx="14">
                  <c:v>264.88156816026242</c:v>
                </c:pt>
                <c:pt idx="15">
                  <c:v>265.04521089186881</c:v>
                </c:pt>
                <c:pt idx="16">
                  <c:v>264.02560419246947</c:v>
                </c:pt>
                <c:pt idx="17">
                  <c:v>264.99366819535987</c:v>
                </c:pt>
                <c:pt idx="18">
                  <c:v>263.15059589097098</c:v>
                </c:pt>
                <c:pt idx="19">
                  <c:v>263.36898287733044</c:v>
                </c:pt>
                <c:pt idx="20">
                  <c:v>262.82789211711463</c:v>
                </c:pt>
                <c:pt idx="21">
                  <c:v>260.09108648198406</c:v>
                </c:pt>
                <c:pt idx="22">
                  <c:v>261.30459357552581</c:v>
                </c:pt>
                <c:pt idx="23">
                  <c:v>265.06324669752428</c:v>
                </c:pt>
                <c:pt idx="24">
                  <c:v>265.00381390589217</c:v>
                </c:pt>
                <c:pt idx="25">
                  <c:v>269.1670541623692</c:v>
                </c:pt>
                <c:pt idx="26">
                  <c:v>270.61610379323747</c:v>
                </c:pt>
                <c:pt idx="27">
                  <c:v>273.25443922742096</c:v>
                </c:pt>
                <c:pt idx="28">
                  <c:v>270.53071903174128</c:v>
                </c:pt>
                <c:pt idx="29">
                  <c:v>274.31342125342326</c:v>
                </c:pt>
                <c:pt idx="30">
                  <c:v>266.90582396819258</c:v>
                </c:pt>
                <c:pt idx="31">
                  <c:v>262.75456934463904</c:v>
                </c:pt>
                <c:pt idx="32">
                  <c:v>262.74086413514954</c:v>
                </c:pt>
                <c:pt idx="33">
                  <c:v>263.5597166579027</c:v>
                </c:pt>
                <c:pt idx="34">
                  <c:v>258.99396341700208</c:v>
                </c:pt>
                <c:pt idx="35">
                  <c:v>266.89822187074788</c:v>
                </c:pt>
                <c:pt idx="36">
                  <c:v>265.18226190584363</c:v>
                </c:pt>
                <c:pt idx="37">
                  <c:v>262.06995578096422</c:v>
                </c:pt>
                <c:pt idx="38">
                  <c:v>260.41155666519512</c:v>
                </c:pt>
                <c:pt idx="39">
                  <c:v>258.34797341546727</c:v>
                </c:pt>
                <c:pt idx="40">
                  <c:v>256.55807305989623</c:v>
                </c:pt>
                <c:pt idx="41">
                  <c:v>260.64940143070061</c:v>
                </c:pt>
                <c:pt idx="42">
                  <c:v>259.84740987369526</c:v>
                </c:pt>
                <c:pt idx="43">
                  <c:v>255.78514604566942</c:v>
                </c:pt>
                <c:pt idx="44">
                  <c:v>258.12137040871255</c:v>
                </c:pt>
                <c:pt idx="45">
                  <c:v>260.91396006229604</c:v>
                </c:pt>
                <c:pt idx="46">
                  <c:v>258.93104008101437</c:v>
                </c:pt>
                <c:pt idx="47">
                  <c:v>266.32629448215954</c:v>
                </c:pt>
                <c:pt idx="48">
                  <c:v>266.41219292500824</c:v>
                </c:pt>
                <c:pt idx="49">
                  <c:v>268.38974078666683</c:v>
                </c:pt>
                <c:pt idx="50">
                  <c:v>271.19642104770475</c:v>
                </c:pt>
                <c:pt idx="51">
                  <c:v>273.70585799362863</c:v>
                </c:pt>
                <c:pt idx="52">
                  <c:v>273.55518567579486</c:v>
                </c:pt>
                <c:pt idx="53">
                  <c:v>274.36703708908084</c:v>
                </c:pt>
                <c:pt idx="54">
                  <c:v>274.97079870181045</c:v>
                </c:pt>
                <c:pt idx="55">
                  <c:v>271.53049483492862</c:v>
                </c:pt>
                <c:pt idx="56">
                  <c:v>269.8328162074319</c:v>
                </c:pt>
                <c:pt idx="57">
                  <c:v>273.3237197217947</c:v>
                </c:pt>
                <c:pt idx="58">
                  <c:v>271.79035037262298</c:v>
                </c:pt>
                <c:pt idx="59">
                  <c:v>265.62691134556724</c:v>
                </c:pt>
                <c:pt idx="60">
                  <c:v>264.47713298319235</c:v>
                </c:pt>
                <c:pt idx="61">
                  <c:v>262.51212020473008</c:v>
                </c:pt>
                <c:pt idx="62">
                  <c:v>253.12935769722733</c:v>
                </c:pt>
                <c:pt idx="63">
                  <c:v>254.73320442823152</c:v>
                </c:pt>
                <c:pt idx="64">
                  <c:v>250.86385101749298</c:v>
                </c:pt>
                <c:pt idx="65">
                  <c:v>251.0983924156302</c:v>
                </c:pt>
                <c:pt idx="66">
                  <c:v>249.05784605091759</c:v>
                </c:pt>
                <c:pt idx="67">
                  <c:v>255.89170352168014</c:v>
                </c:pt>
                <c:pt idx="68">
                  <c:v>254.52835329695097</c:v>
                </c:pt>
                <c:pt idx="69">
                  <c:v>255.61412330373778</c:v>
                </c:pt>
                <c:pt idx="70">
                  <c:v>253.38433591741529</c:v>
                </c:pt>
                <c:pt idx="71">
                  <c:v>254.21692999939435</c:v>
                </c:pt>
                <c:pt idx="72">
                  <c:v>255.39917995019144</c:v>
                </c:pt>
                <c:pt idx="73">
                  <c:v>257.22705524440937</c:v>
                </c:pt>
                <c:pt idx="74">
                  <c:v>256.18219536938005</c:v>
                </c:pt>
                <c:pt idx="75">
                  <c:v>259.6138415024775</c:v>
                </c:pt>
                <c:pt idx="76">
                  <c:v>256.44134567717776</c:v>
                </c:pt>
                <c:pt idx="77">
                  <c:v>255.9597926293736</c:v>
                </c:pt>
                <c:pt idx="78">
                  <c:v>257.5365976032258</c:v>
                </c:pt>
                <c:pt idx="79">
                  <c:v>254.24770382732817</c:v>
                </c:pt>
                <c:pt idx="80">
                  <c:v>256.50663338498816</c:v>
                </c:pt>
                <c:pt idx="81">
                  <c:v>251.97602000371737</c:v>
                </c:pt>
                <c:pt idx="82">
                  <c:v>256.04007298136185</c:v>
                </c:pt>
                <c:pt idx="83">
                  <c:v>257.87762724867383</c:v>
                </c:pt>
                <c:pt idx="84">
                  <c:v>264.41839579650218</c:v>
                </c:pt>
                <c:pt idx="85">
                  <c:v>265.38168522755979</c:v>
                </c:pt>
                <c:pt idx="86">
                  <c:v>267.66939189150759</c:v>
                </c:pt>
                <c:pt idx="87">
                  <c:v>264.04317967099655</c:v>
                </c:pt>
                <c:pt idx="88">
                  <c:v>264.0597439719873</c:v>
                </c:pt>
                <c:pt idx="89">
                  <c:v>258.45593816235436</c:v>
                </c:pt>
                <c:pt idx="90">
                  <c:v>259.83546476843111</c:v>
                </c:pt>
                <c:pt idx="91">
                  <c:v>258.28889764796003</c:v>
                </c:pt>
                <c:pt idx="92">
                  <c:v>263.21904833036541</c:v>
                </c:pt>
                <c:pt idx="93">
                  <c:v>264.547128576094</c:v>
                </c:pt>
                <c:pt idx="94">
                  <c:v>265.3827265451784</c:v>
                </c:pt>
                <c:pt idx="95">
                  <c:v>268.02479056598651</c:v>
                </c:pt>
                <c:pt idx="96">
                  <c:v>266.85714528496953</c:v>
                </c:pt>
                <c:pt idx="97">
                  <c:v>267.24018926924839</c:v>
                </c:pt>
                <c:pt idx="98">
                  <c:v>266.41047611756585</c:v>
                </c:pt>
                <c:pt idx="99">
                  <c:v>265.74809301091591</c:v>
                </c:pt>
                <c:pt idx="100">
                  <c:v>264.17363496823793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4-0E48-A43B-87AF40B97AB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GBM!$E$42:$DA$42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263.99288604442512</c:v>
                </c:pt>
                <c:pt idx="2">
                  <c:v>259.15319793112599</c:v>
                </c:pt>
                <c:pt idx="3">
                  <c:v>258.35019383567766</c:v>
                </c:pt>
                <c:pt idx="4">
                  <c:v>259.16648385109579</c:v>
                </c:pt>
                <c:pt idx="5">
                  <c:v>257.04392541814906</c:v>
                </c:pt>
                <c:pt idx="6">
                  <c:v>262.19813554331631</c:v>
                </c:pt>
                <c:pt idx="7">
                  <c:v>267.57558641080453</c:v>
                </c:pt>
                <c:pt idx="8">
                  <c:v>266.68759143648901</c:v>
                </c:pt>
                <c:pt idx="9">
                  <c:v>273.49640449428938</c:v>
                </c:pt>
                <c:pt idx="10">
                  <c:v>274.65600908160781</c:v>
                </c:pt>
                <c:pt idx="11">
                  <c:v>271.92458736101378</c:v>
                </c:pt>
                <c:pt idx="12">
                  <c:v>271.19027717808905</c:v>
                </c:pt>
                <c:pt idx="13">
                  <c:v>275.32213667333991</c:v>
                </c:pt>
                <c:pt idx="14">
                  <c:v>280.3387700666658</c:v>
                </c:pt>
                <c:pt idx="15">
                  <c:v>277.34670979122126</c:v>
                </c:pt>
                <c:pt idx="16">
                  <c:v>276.67026579843127</c:v>
                </c:pt>
                <c:pt idx="17">
                  <c:v>276.27570086813159</c:v>
                </c:pt>
                <c:pt idx="18">
                  <c:v>276.36490764574665</c:v>
                </c:pt>
                <c:pt idx="19">
                  <c:v>273.65730926530608</c:v>
                </c:pt>
                <c:pt idx="20">
                  <c:v>270.66885514346973</c:v>
                </c:pt>
                <c:pt idx="21">
                  <c:v>270.85155412907659</c:v>
                </c:pt>
                <c:pt idx="22">
                  <c:v>268.99562444643635</c:v>
                </c:pt>
                <c:pt idx="23">
                  <c:v>264.37701902331776</c:v>
                </c:pt>
                <c:pt idx="24">
                  <c:v>255.96107659118303</c:v>
                </c:pt>
                <c:pt idx="25">
                  <c:v>253.45800480400666</c:v>
                </c:pt>
                <c:pt idx="26">
                  <c:v>252.91390348018123</c:v>
                </c:pt>
                <c:pt idx="27">
                  <c:v>253.08404579647595</c:v>
                </c:pt>
                <c:pt idx="28">
                  <c:v>252.76468748074285</c:v>
                </c:pt>
                <c:pt idx="29">
                  <c:v>253.24568451043825</c:v>
                </c:pt>
                <c:pt idx="30">
                  <c:v>249.12358164787355</c:v>
                </c:pt>
                <c:pt idx="31">
                  <c:v>246.60853810806285</c:v>
                </c:pt>
                <c:pt idx="32">
                  <c:v>246.50168496976454</c:v>
                </c:pt>
                <c:pt idx="33">
                  <c:v>251.15636042876375</c:v>
                </c:pt>
                <c:pt idx="34">
                  <c:v>252.59034915825245</c:v>
                </c:pt>
                <c:pt idx="35">
                  <c:v>252.53104300273279</c:v>
                </c:pt>
                <c:pt idx="36">
                  <c:v>257.24685691999997</c:v>
                </c:pt>
                <c:pt idx="37">
                  <c:v>256.89201380121688</c:v>
                </c:pt>
                <c:pt idx="38">
                  <c:v>254.61053216983601</c:v>
                </c:pt>
                <c:pt idx="39">
                  <c:v>250.03065204897439</c:v>
                </c:pt>
                <c:pt idx="40">
                  <c:v>253.88925511548135</c:v>
                </c:pt>
                <c:pt idx="41">
                  <c:v>252.73167691372103</c:v>
                </c:pt>
                <c:pt idx="42">
                  <c:v>248.31184316685756</c:v>
                </c:pt>
                <c:pt idx="43">
                  <c:v>244.87283491129801</c:v>
                </c:pt>
                <c:pt idx="44">
                  <c:v>246.94494923836695</c:v>
                </c:pt>
                <c:pt idx="45">
                  <c:v>244.2293105865526</c:v>
                </c:pt>
                <c:pt idx="46">
                  <c:v>242.94394076162533</c:v>
                </c:pt>
                <c:pt idx="47">
                  <c:v>245.60188391115926</c:v>
                </c:pt>
                <c:pt idx="48">
                  <c:v>247.56337742658098</c:v>
                </c:pt>
                <c:pt idx="49">
                  <c:v>244.1960448838073</c:v>
                </c:pt>
                <c:pt idx="50">
                  <c:v>245.89242002401127</c:v>
                </c:pt>
                <c:pt idx="51">
                  <c:v>244.26468063733464</c:v>
                </c:pt>
                <c:pt idx="52">
                  <c:v>242.12525953924549</c:v>
                </c:pt>
                <c:pt idx="53">
                  <c:v>240.7892036102198</c:v>
                </c:pt>
                <c:pt idx="54">
                  <c:v>242.26511700947114</c:v>
                </c:pt>
                <c:pt idx="55">
                  <c:v>243.44423682873037</c:v>
                </c:pt>
                <c:pt idx="56">
                  <c:v>246.5010212975001</c:v>
                </c:pt>
                <c:pt idx="57">
                  <c:v>248.72426522943792</c:v>
                </c:pt>
                <c:pt idx="58">
                  <c:v>250.45403455030925</c:v>
                </c:pt>
                <c:pt idx="59">
                  <c:v>249.5214727265502</c:v>
                </c:pt>
                <c:pt idx="60">
                  <c:v>248.78643918704995</c:v>
                </c:pt>
                <c:pt idx="61">
                  <c:v>245.00016606473153</c:v>
                </c:pt>
                <c:pt idx="62">
                  <c:v>249.10648934785823</c:v>
                </c:pt>
                <c:pt idx="63">
                  <c:v>249.73944613904288</c:v>
                </c:pt>
                <c:pt idx="64">
                  <c:v>247.50849740489585</c:v>
                </c:pt>
                <c:pt idx="65">
                  <c:v>247.72260539985149</c:v>
                </c:pt>
                <c:pt idx="66">
                  <c:v>248.64878196919881</c:v>
                </c:pt>
                <c:pt idx="67">
                  <c:v>242.73444738414409</c:v>
                </c:pt>
                <c:pt idx="68">
                  <c:v>245.70414238147836</c:v>
                </c:pt>
                <c:pt idx="69">
                  <c:v>241.44770446841486</c:v>
                </c:pt>
                <c:pt idx="70">
                  <c:v>242.88807828069801</c:v>
                </c:pt>
                <c:pt idx="71">
                  <c:v>238.53097047298303</c:v>
                </c:pt>
                <c:pt idx="72">
                  <c:v>237.23922611222287</c:v>
                </c:pt>
                <c:pt idx="73">
                  <c:v>237.31946407225001</c:v>
                </c:pt>
                <c:pt idx="74">
                  <c:v>239.40764704703597</c:v>
                </c:pt>
                <c:pt idx="75">
                  <c:v>239.63033443764735</c:v>
                </c:pt>
                <c:pt idx="76">
                  <c:v>239.79022296734473</c:v>
                </c:pt>
                <c:pt idx="77">
                  <c:v>238.15243721605466</c:v>
                </c:pt>
                <c:pt idx="78">
                  <c:v>240.88124659071309</c:v>
                </c:pt>
                <c:pt idx="79">
                  <c:v>243.25530730000213</c:v>
                </c:pt>
                <c:pt idx="80">
                  <c:v>246.11394526352237</c:v>
                </c:pt>
                <c:pt idx="81">
                  <c:v>246.69809930646426</c:v>
                </c:pt>
                <c:pt idx="82">
                  <c:v>246.04064111111225</c:v>
                </c:pt>
                <c:pt idx="83">
                  <c:v>247.94424561509359</c:v>
                </c:pt>
                <c:pt idx="84">
                  <c:v>244.78985057241744</c:v>
                </c:pt>
                <c:pt idx="85">
                  <c:v>244.05576062399442</c:v>
                </c:pt>
                <c:pt idx="86">
                  <c:v>236.97214787975796</c:v>
                </c:pt>
                <c:pt idx="87">
                  <c:v>240.75465665332928</c:v>
                </c:pt>
                <c:pt idx="88">
                  <c:v>243.35889784604763</c:v>
                </c:pt>
                <c:pt idx="89">
                  <c:v>241.86982347094551</c:v>
                </c:pt>
                <c:pt idx="90">
                  <c:v>240.14453487990835</c:v>
                </c:pt>
                <c:pt idx="91">
                  <c:v>239.28025219696295</c:v>
                </c:pt>
                <c:pt idx="92">
                  <c:v>239.05218891393849</c:v>
                </c:pt>
                <c:pt idx="93">
                  <c:v>242.75586531500753</c:v>
                </c:pt>
                <c:pt idx="94">
                  <c:v>244.90048421036551</c:v>
                </c:pt>
                <c:pt idx="95">
                  <c:v>245.00731879141165</c:v>
                </c:pt>
                <c:pt idx="96">
                  <c:v>249.98174130315351</c:v>
                </c:pt>
                <c:pt idx="97">
                  <c:v>246.60995605617163</c:v>
                </c:pt>
                <c:pt idx="98">
                  <c:v>242.45813638331495</c:v>
                </c:pt>
                <c:pt idx="99">
                  <c:v>248.57600222437765</c:v>
                </c:pt>
                <c:pt idx="100">
                  <c:v>251.39444167146979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4-0E48-A43B-87AF40B97AB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GBM!$E$43:$DA$43</c:f>
              <c:numCache>
                <c:formatCode>0.000000</c:formatCode>
                <c:ptCount val="101"/>
                <c:pt idx="0" formatCode="#,##0">
                  <c:v>258.67999300000002</c:v>
                </c:pt>
                <c:pt idx="1">
                  <c:v>259.33811419602466</c:v>
                </c:pt>
                <c:pt idx="2">
                  <c:v>259.62931863549755</c:v>
                </c:pt>
                <c:pt idx="3">
                  <c:v>257.24687931014495</c:v>
                </c:pt>
                <c:pt idx="4">
                  <c:v>255.77167836088714</c:v>
                </c:pt>
                <c:pt idx="5">
                  <c:v>251.07974796490316</c:v>
                </c:pt>
                <c:pt idx="6">
                  <c:v>251.56585052896412</c:v>
                </c:pt>
                <c:pt idx="7">
                  <c:v>246.61419535122067</c:v>
                </c:pt>
                <c:pt idx="8">
                  <c:v>243.38797976072561</c:v>
                </c:pt>
                <c:pt idx="9">
                  <c:v>245.37476338102098</c:v>
                </c:pt>
                <c:pt idx="10">
                  <c:v>247.83443959248072</c:v>
                </c:pt>
                <c:pt idx="11">
                  <c:v>252.93740873414734</c:v>
                </c:pt>
                <c:pt idx="12">
                  <c:v>252.08088829784234</c:v>
                </c:pt>
                <c:pt idx="13">
                  <c:v>251.29519426102499</c:v>
                </c:pt>
                <c:pt idx="14">
                  <c:v>255.47771931166943</c:v>
                </c:pt>
                <c:pt idx="15">
                  <c:v>255.16707103096371</c:v>
                </c:pt>
                <c:pt idx="16">
                  <c:v>253.81329347973013</c:v>
                </c:pt>
                <c:pt idx="17">
                  <c:v>256.58276459931199</c:v>
                </c:pt>
                <c:pt idx="18">
                  <c:v>254.85523962161071</c:v>
                </c:pt>
                <c:pt idx="19">
                  <c:v>255.93733355946014</c:v>
                </c:pt>
                <c:pt idx="20">
                  <c:v>257.0832054961906</c:v>
                </c:pt>
                <c:pt idx="21">
                  <c:v>258.21162943074381</c:v>
                </c:pt>
                <c:pt idx="22">
                  <c:v>254.29392895538541</c:v>
                </c:pt>
                <c:pt idx="23">
                  <c:v>254.2807504584834</c:v>
                </c:pt>
                <c:pt idx="24">
                  <c:v>254.41680457554833</c:v>
                </c:pt>
                <c:pt idx="25">
                  <c:v>257.24332417582718</c:v>
                </c:pt>
                <c:pt idx="26">
                  <c:v>261.25944493076679</c:v>
                </c:pt>
                <c:pt idx="27">
                  <c:v>266.07792538467038</c:v>
                </c:pt>
                <c:pt idx="28">
                  <c:v>268.14498148057766</c:v>
                </c:pt>
                <c:pt idx="29">
                  <c:v>268.45341937817216</c:v>
                </c:pt>
                <c:pt idx="30">
                  <c:v>274.12885822922692</c:v>
                </c:pt>
                <c:pt idx="31">
                  <c:v>270.82190860930154</c:v>
                </c:pt>
                <c:pt idx="32">
                  <c:v>267.14718659084588</c:v>
                </c:pt>
                <c:pt idx="33">
                  <c:v>264.31887433645306</c:v>
                </c:pt>
                <c:pt idx="34">
                  <c:v>265.71204536249178</c:v>
                </c:pt>
                <c:pt idx="35">
                  <c:v>264.47223282748195</c:v>
                </c:pt>
                <c:pt idx="36">
                  <c:v>255.66908558075386</c:v>
                </c:pt>
                <c:pt idx="37">
                  <c:v>250.37045502108984</c:v>
                </c:pt>
                <c:pt idx="38">
                  <c:v>252.18563605421076</c:v>
                </c:pt>
                <c:pt idx="39">
                  <c:v>250.88402173998449</c:v>
                </c:pt>
                <c:pt idx="40">
                  <c:v>250.37143265062005</c:v>
                </c:pt>
                <c:pt idx="41">
                  <c:v>252.17532663121852</c:v>
                </c:pt>
                <c:pt idx="42">
                  <c:v>250.03441411526902</c:v>
                </c:pt>
                <c:pt idx="43">
                  <c:v>253.67849089189983</c:v>
                </c:pt>
                <c:pt idx="44">
                  <c:v>252.08189561385512</c:v>
                </c:pt>
                <c:pt idx="45">
                  <c:v>253.777043599699</c:v>
                </c:pt>
                <c:pt idx="46">
                  <c:v>251.44562355096838</c:v>
                </c:pt>
                <c:pt idx="47">
                  <c:v>249.54223488795265</c:v>
                </c:pt>
                <c:pt idx="48">
                  <c:v>249.20444023981682</c:v>
                </c:pt>
                <c:pt idx="49">
                  <c:v>251.9611671039797</c:v>
                </c:pt>
                <c:pt idx="50">
                  <c:v>253.72972927477238</c:v>
                </c:pt>
                <c:pt idx="51">
                  <c:v>259.91378499751636</c:v>
                </c:pt>
                <c:pt idx="52">
                  <c:v>259.09482404604353</c:v>
                </c:pt>
                <c:pt idx="53">
                  <c:v>259.65738700951232</c:v>
                </c:pt>
                <c:pt idx="54">
                  <c:v>261.59064425497849</c:v>
                </c:pt>
                <c:pt idx="55">
                  <c:v>259.38922828723474</c:v>
                </c:pt>
                <c:pt idx="56">
                  <c:v>257.41108392118923</c:v>
                </c:pt>
                <c:pt idx="57">
                  <c:v>254.92074741237386</c:v>
                </c:pt>
                <c:pt idx="58">
                  <c:v>255.27889142744206</c:v>
                </c:pt>
                <c:pt idx="59">
                  <c:v>256.42617255557724</c:v>
                </c:pt>
                <c:pt idx="60">
                  <c:v>261.99355281027277</c:v>
                </c:pt>
                <c:pt idx="61">
                  <c:v>263.94315159546301</c:v>
                </c:pt>
                <c:pt idx="62">
                  <c:v>260.57341586347673</c:v>
                </c:pt>
                <c:pt idx="63">
                  <c:v>261.13028934981639</c:v>
                </c:pt>
                <c:pt idx="64">
                  <c:v>262.28053537275804</c:v>
                </c:pt>
                <c:pt idx="65">
                  <c:v>267.16185319153317</c:v>
                </c:pt>
                <c:pt idx="66">
                  <c:v>268.17494815306918</c:v>
                </c:pt>
                <c:pt idx="67">
                  <c:v>267.16752436884417</c:v>
                </c:pt>
                <c:pt idx="68">
                  <c:v>258.9841518128232</c:v>
                </c:pt>
                <c:pt idx="69">
                  <c:v>263.89350372947791</c:v>
                </c:pt>
                <c:pt idx="70">
                  <c:v>267.86078698417305</c:v>
                </c:pt>
                <c:pt idx="71">
                  <c:v>267.11535805284217</c:v>
                </c:pt>
                <c:pt idx="72">
                  <c:v>269.65351253206279</c:v>
                </c:pt>
                <c:pt idx="73">
                  <c:v>274.735273604947</c:v>
                </c:pt>
                <c:pt idx="74">
                  <c:v>271.96333772721277</c:v>
                </c:pt>
                <c:pt idx="75">
                  <c:v>269.01475250120342</c:v>
                </c:pt>
                <c:pt idx="76">
                  <c:v>273.96241498970136</c:v>
                </c:pt>
                <c:pt idx="77">
                  <c:v>272.62213804277792</c:v>
                </c:pt>
                <c:pt idx="78">
                  <c:v>264.29933128322511</c:v>
                </c:pt>
                <c:pt idx="79">
                  <c:v>265.25783824868211</c:v>
                </c:pt>
                <c:pt idx="80">
                  <c:v>265.47446730572216</c:v>
                </c:pt>
                <c:pt idx="81">
                  <c:v>269.35285832347552</c:v>
                </c:pt>
                <c:pt idx="82">
                  <c:v>273.52422433186393</c:v>
                </c:pt>
                <c:pt idx="83">
                  <c:v>277.05243114904499</c:v>
                </c:pt>
                <c:pt idx="84">
                  <c:v>279.84402930825706</c:v>
                </c:pt>
                <c:pt idx="85">
                  <c:v>287.13076377681858</c:v>
                </c:pt>
                <c:pt idx="86">
                  <c:v>286.96012849212775</c:v>
                </c:pt>
                <c:pt idx="87">
                  <c:v>290.44084511048737</c:v>
                </c:pt>
                <c:pt idx="88">
                  <c:v>289.64578535645444</c:v>
                </c:pt>
                <c:pt idx="89">
                  <c:v>291.03509938672499</c:v>
                </c:pt>
                <c:pt idx="90">
                  <c:v>294.55114292171254</c:v>
                </c:pt>
                <c:pt idx="91">
                  <c:v>294.51396492231993</c:v>
                </c:pt>
                <c:pt idx="92">
                  <c:v>293.35137394348413</c:v>
                </c:pt>
                <c:pt idx="93">
                  <c:v>293.96330399540466</c:v>
                </c:pt>
                <c:pt idx="94">
                  <c:v>296.90639733962524</c:v>
                </c:pt>
                <c:pt idx="95">
                  <c:v>288.24695379565787</c:v>
                </c:pt>
                <c:pt idx="96">
                  <c:v>280.64152419885966</c:v>
                </c:pt>
                <c:pt idx="97">
                  <c:v>285.28332168684511</c:v>
                </c:pt>
                <c:pt idx="98">
                  <c:v>291.18196315326031</c:v>
                </c:pt>
                <c:pt idx="99">
                  <c:v>292.25796225794977</c:v>
                </c:pt>
                <c:pt idx="100">
                  <c:v>293.93038778857152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04-0E48-A43B-87AF40B9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13280"/>
        <c:axId val="705256256"/>
      </c:lineChart>
      <c:catAx>
        <c:axId val="64901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05256256"/>
        <c:crosses val="autoZero"/>
        <c:auto val="1"/>
        <c:lblAlgn val="ctr"/>
        <c:lblOffset val="100"/>
        <c:noMultiLvlLbl val="0"/>
      </c:catAx>
      <c:valAx>
        <c:axId val="705256256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6490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GBM!$E$45:$DA$45</c:f>
              <c:numCache>
                <c:formatCode>#,##0</c:formatCode>
                <c:ptCount val="101"/>
                <c:pt idx="0">
                  <c:v>258.67999300000008</c:v>
                </c:pt>
                <c:pt idx="1">
                  <c:v>261.27163262964916</c:v>
                </c:pt>
                <c:pt idx="2">
                  <c:v>261.49134251175133</c:v>
                </c:pt>
                <c:pt idx="3">
                  <c:v>262.22065288581473</c:v>
                </c:pt>
                <c:pt idx="4">
                  <c:v>261.16114610968032</c:v>
                </c:pt>
                <c:pt idx="5">
                  <c:v>261.13840947088255</c:v>
                </c:pt>
                <c:pt idx="6">
                  <c:v>261.61794668320744</c:v>
                </c:pt>
                <c:pt idx="7">
                  <c:v>260.96640089143108</c:v>
                </c:pt>
                <c:pt idx="8">
                  <c:v>260.53177400875279</c:v>
                </c:pt>
                <c:pt idx="9">
                  <c:v>262.14773394387976</c:v>
                </c:pt>
                <c:pt idx="10">
                  <c:v>262.77462265827268</c:v>
                </c:pt>
                <c:pt idx="11">
                  <c:v>262.1319273124958</c:v>
                </c:pt>
                <c:pt idx="12">
                  <c:v>260.14940567488986</c:v>
                </c:pt>
                <c:pt idx="13">
                  <c:v>260.75611504367419</c:v>
                </c:pt>
                <c:pt idx="14">
                  <c:v>259.86416000743731</c:v>
                </c:pt>
                <c:pt idx="15">
                  <c:v>258.35073615593961</c:v>
                </c:pt>
                <c:pt idx="16">
                  <c:v>257.69441942178412</c:v>
                </c:pt>
                <c:pt idx="17">
                  <c:v>258.31955793650786</c:v>
                </c:pt>
                <c:pt idx="18">
                  <c:v>259.11570776742144</c:v>
                </c:pt>
                <c:pt idx="19">
                  <c:v>258.48745209024906</c:v>
                </c:pt>
                <c:pt idx="20">
                  <c:v>257.97150270726075</c:v>
                </c:pt>
                <c:pt idx="21">
                  <c:v>257.75203590906312</c:v>
                </c:pt>
                <c:pt idx="22">
                  <c:v>255.55013562527469</c:v>
                </c:pt>
                <c:pt idx="23">
                  <c:v>255.70660625773593</c:v>
                </c:pt>
                <c:pt idx="24">
                  <c:v>254.96420034286774</c:v>
                </c:pt>
                <c:pt idx="25">
                  <c:v>254.66333124272759</c:v>
                </c:pt>
                <c:pt idx="26">
                  <c:v>255.41884844066507</c:v>
                </c:pt>
                <c:pt idx="27">
                  <c:v>256.85261242276414</c:v>
                </c:pt>
                <c:pt idx="28">
                  <c:v>256.39112653768524</c:v>
                </c:pt>
                <c:pt idx="29">
                  <c:v>256.85765089170235</c:v>
                </c:pt>
                <c:pt idx="30">
                  <c:v>255.67433903728707</c:v>
                </c:pt>
                <c:pt idx="31">
                  <c:v>254.72681732642204</c:v>
                </c:pt>
                <c:pt idx="32">
                  <c:v>253.9368044004128</c:v>
                </c:pt>
                <c:pt idx="33">
                  <c:v>252.44973214691845</c:v>
                </c:pt>
                <c:pt idx="34">
                  <c:v>253.50218332637905</c:v>
                </c:pt>
                <c:pt idx="35">
                  <c:v>255.06918405237283</c:v>
                </c:pt>
                <c:pt idx="36">
                  <c:v>255.23421704198759</c:v>
                </c:pt>
                <c:pt idx="37">
                  <c:v>254.22033292713687</c:v>
                </c:pt>
                <c:pt idx="38">
                  <c:v>254.25329111968895</c:v>
                </c:pt>
                <c:pt idx="39">
                  <c:v>253.50278869649378</c:v>
                </c:pt>
                <c:pt idx="40">
                  <c:v>253.23156033182528</c:v>
                </c:pt>
                <c:pt idx="41">
                  <c:v>253.80714632499183</c:v>
                </c:pt>
                <c:pt idx="42">
                  <c:v>252.63924952838889</c:v>
                </c:pt>
                <c:pt idx="43">
                  <c:v>253.29797811538134</c:v>
                </c:pt>
                <c:pt idx="44">
                  <c:v>254.21162564225551</c:v>
                </c:pt>
                <c:pt idx="45">
                  <c:v>254.98912356110947</c:v>
                </c:pt>
                <c:pt idx="46">
                  <c:v>252.11172573663134</c:v>
                </c:pt>
                <c:pt idx="47">
                  <c:v>253.31649219733237</c:v>
                </c:pt>
                <c:pt idx="48">
                  <c:v>254.30944375246204</c:v>
                </c:pt>
                <c:pt idx="49">
                  <c:v>254.22769038688071</c:v>
                </c:pt>
                <c:pt idx="50">
                  <c:v>254.72158664989479</c:v>
                </c:pt>
                <c:pt idx="51">
                  <c:v>254.40554584216861</c:v>
                </c:pt>
                <c:pt idx="52">
                  <c:v>253.14317056626396</c:v>
                </c:pt>
                <c:pt idx="53">
                  <c:v>253.02660801649228</c:v>
                </c:pt>
                <c:pt idx="54">
                  <c:v>253.70013095983307</c:v>
                </c:pt>
                <c:pt idx="55">
                  <c:v>253.0191074681199</c:v>
                </c:pt>
                <c:pt idx="56">
                  <c:v>254.32637116260813</c:v>
                </c:pt>
                <c:pt idx="57">
                  <c:v>254.33091582807805</c:v>
                </c:pt>
                <c:pt idx="58">
                  <c:v>255.16392644231479</c:v>
                </c:pt>
                <c:pt idx="59">
                  <c:v>254.41855135205407</c:v>
                </c:pt>
                <c:pt idx="60">
                  <c:v>255.54104884357588</c:v>
                </c:pt>
                <c:pt idx="61">
                  <c:v>255.54443579237756</c:v>
                </c:pt>
                <c:pt idx="62">
                  <c:v>254.71663417822256</c:v>
                </c:pt>
                <c:pt idx="63">
                  <c:v>254.50666250253676</c:v>
                </c:pt>
                <c:pt idx="64">
                  <c:v>254.22275813222737</c:v>
                </c:pt>
                <c:pt idx="65">
                  <c:v>255.08779101068632</c:v>
                </c:pt>
                <c:pt idx="66">
                  <c:v>255.09394976174403</c:v>
                </c:pt>
                <c:pt idx="67">
                  <c:v>256.34475927450734</c:v>
                </c:pt>
                <c:pt idx="68">
                  <c:v>256.25456476916281</c:v>
                </c:pt>
                <c:pt idx="69">
                  <c:v>258.46585591993664</c:v>
                </c:pt>
                <c:pt idx="70">
                  <c:v>259.67844214416618</c:v>
                </c:pt>
                <c:pt idx="71">
                  <c:v>258.2446955986041</c:v>
                </c:pt>
                <c:pt idx="72">
                  <c:v>258.6333852250412</c:v>
                </c:pt>
                <c:pt idx="73">
                  <c:v>260.76154299722987</c:v>
                </c:pt>
                <c:pt idx="74">
                  <c:v>260.96579568205436</c:v>
                </c:pt>
                <c:pt idx="75">
                  <c:v>262.2357141258708</c:v>
                </c:pt>
                <c:pt idx="76">
                  <c:v>262.78459086642806</c:v>
                </c:pt>
                <c:pt idx="77">
                  <c:v>262.5834171392579</c:v>
                </c:pt>
                <c:pt idx="78">
                  <c:v>262.68534972441142</c:v>
                </c:pt>
                <c:pt idx="79">
                  <c:v>263.38062953539668</c:v>
                </c:pt>
                <c:pt idx="80">
                  <c:v>264.08046386080855</c:v>
                </c:pt>
                <c:pt idx="81">
                  <c:v>263.90510500665567</c:v>
                </c:pt>
                <c:pt idx="82">
                  <c:v>264.88332959001497</c:v>
                </c:pt>
                <c:pt idx="83">
                  <c:v>266.05971255718578</c:v>
                </c:pt>
                <c:pt idx="84">
                  <c:v>265.9032308954196</c:v>
                </c:pt>
                <c:pt idx="85">
                  <c:v>266.29566487850695</c:v>
                </c:pt>
                <c:pt idx="86">
                  <c:v>264.73626023609307</c:v>
                </c:pt>
                <c:pt idx="87">
                  <c:v>266.34005655321624</c:v>
                </c:pt>
                <c:pt idx="88">
                  <c:v>266.23407938132601</c:v>
                </c:pt>
                <c:pt idx="89">
                  <c:v>265.63088093751531</c:v>
                </c:pt>
                <c:pt idx="90">
                  <c:v>264.46418627221954</c:v>
                </c:pt>
                <c:pt idx="91">
                  <c:v>262.8218362523142</c:v>
                </c:pt>
                <c:pt idx="92">
                  <c:v>262.295341009764</c:v>
                </c:pt>
                <c:pt idx="93">
                  <c:v>262.90345069761332</c:v>
                </c:pt>
                <c:pt idx="94">
                  <c:v>263.73142693807279</c:v>
                </c:pt>
                <c:pt idx="95">
                  <c:v>262.36691666426862</c:v>
                </c:pt>
                <c:pt idx="96">
                  <c:v>261.89171873990637</c:v>
                </c:pt>
                <c:pt idx="97">
                  <c:v>262.42836463581227</c:v>
                </c:pt>
                <c:pt idx="98">
                  <c:v>261.82635678826034</c:v>
                </c:pt>
                <c:pt idx="99">
                  <c:v>261.56145929274982</c:v>
                </c:pt>
                <c:pt idx="100">
                  <c:v>262.40303590821378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654A-91B3-42AF1B948D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GBM!$E$46:$DA$46</c:f>
              <c:numCache>
                <c:formatCode>_-* #,##0\ _C_O_P_-;\-* #,##0\ _C_O_P_-;_-* "-"?\ _C_O_P_-;_-@_-</c:formatCode>
                <c:ptCount val="101"/>
                <c:pt idx="0">
                  <c:v>258.67999300000014</c:v>
                </c:pt>
                <c:pt idx="1">
                  <c:v>264.44851197304178</c:v>
                </c:pt>
                <c:pt idx="2">
                  <c:v>266.42773793593199</c:v>
                </c:pt>
                <c:pt idx="3">
                  <c:v>269.54514478028221</c:v>
                </c:pt>
                <c:pt idx="4">
                  <c:v>270.16683900510202</c:v>
                </c:pt>
                <c:pt idx="5">
                  <c:v>271.30644977269839</c:v>
                </c:pt>
                <c:pt idx="6">
                  <c:v>272.30748415015728</c:v>
                </c:pt>
                <c:pt idx="7">
                  <c:v>272.60583505220302</c:v>
                </c:pt>
                <c:pt idx="8">
                  <c:v>271.71418746957198</c:v>
                </c:pt>
                <c:pt idx="9">
                  <c:v>274.4706138019306</c:v>
                </c:pt>
                <c:pt idx="10">
                  <c:v>276.42705519226615</c:v>
                </c:pt>
                <c:pt idx="11">
                  <c:v>275.64647921993571</c:v>
                </c:pt>
                <c:pt idx="12">
                  <c:v>274.10328914892551</c:v>
                </c:pt>
                <c:pt idx="13">
                  <c:v>274.56848981676529</c:v>
                </c:pt>
                <c:pt idx="14">
                  <c:v>273.77421694114838</c:v>
                </c:pt>
                <c:pt idx="15">
                  <c:v>271.95846676041424</c:v>
                </c:pt>
                <c:pt idx="16">
                  <c:v>270.15853711992128</c:v>
                </c:pt>
                <c:pt idx="17">
                  <c:v>270.72217291017427</c:v>
                </c:pt>
                <c:pt idx="18">
                  <c:v>271.86690876425945</c:v>
                </c:pt>
                <c:pt idx="19">
                  <c:v>271.77787395384979</c:v>
                </c:pt>
                <c:pt idx="20">
                  <c:v>269.97313026476115</c:v>
                </c:pt>
                <c:pt idx="21">
                  <c:v>269.9291828614098</c:v>
                </c:pt>
                <c:pt idx="22">
                  <c:v>267.58683323320423</c:v>
                </c:pt>
                <c:pt idx="23">
                  <c:v>267.62049787574495</c:v>
                </c:pt>
                <c:pt idx="24">
                  <c:v>267.62805303004478</c:v>
                </c:pt>
                <c:pt idx="25">
                  <c:v>268.6510814491582</c:v>
                </c:pt>
                <c:pt idx="26">
                  <c:v>271.82277637168266</c:v>
                </c:pt>
                <c:pt idx="27">
                  <c:v>275.03841974543121</c:v>
                </c:pt>
                <c:pt idx="28">
                  <c:v>273.02597524727872</c:v>
                </c:pt>
                <c:pt idx="29">
                  <c:v>273.61943786408204</c:v>
                </c:pt>
                <c:pt idx="30">
                  <c:v>272.85676987443503</c:v>
                </c:pt>
                <c:pt idx="31">
                  <c:v>271.60872767534232</c:v>
                </c:pt>
                <c:pt idx="32">
                  <c:v>270.89708812575884</c:v>
                </c:pt>
                <c:pt idx="33">
                  <c:v>270.5014031820894</c:v>
                </c:pt>
                <c:pt idx="34">
                  <c:v>270.47573162287466</c:v>
                </c:pt>
                <c:pt idx="35">
                  <c:v>271.89028830071118</c:v>
                </c:pt>
                <c:pt idx="36">
                  <c:v>272.13262685728671</c:v>
                </c:pt>
                <c:pt idx="37">
                  <c:v>270.05396557919869</c:v>
                </c:pt>
                <c:pt idx="38">
                  <c:v>269.77422915726027</c:v>
                </c:pt>
                <c:pt idx="39">
                  <c:v>268.81653665003608</c:v>
                </c:pt>
                <c:pt idx="40">
                  <c:v>268.37317452052167</c:v>
                </c:pt>
                <c:pt idx="41">
                  <c:v>271.33280204841003</c:v>
                </c:pt>
                <c:pt idx="42">
                  <c:v>268.3056924785073</c:v>
                </c:pt>
                <c:pt idx="43">
                  <c:v>267.97136300403218</c:v>
                </c:pt>
                <c:pt idx="44">
                  <c:v>270.28785537830493</c:v>
                </c:pt>
                <c:pt idx="45">
                  <c:v>272.5040973123385</c:v>
                </c:pt>
                <c:pt idx="46">
                  <c:v>270.42433862780962</c:v>
                </c:pt>
                <c:pt idx="47">
                  <c:v>271.8309483327028</c:v>
                </c:pt>
                <c:pt idx="48">
                  <c:v>272.90360674079739</c:v>
                </c:pt>
                <c:pt idx="49">
                  <c:v>272.8132436670312</c:v>
                </c:pt>
                <c:pt idx="50">
                  <c:v>273.67531998565556</c:v>
                </c:pt>
                <c:pt idx="51">
                  <c:v>273.04123925486118</c:v>
                </c:pt>
                <c:pt idx="52">
                  <c:v>272.60507930975189</c:v>
                </c:pt>
                <c:pt idx="53">
                  <c:v>273.46353819203694</c:v>
                </c:pt>
                <c:pt idx="54">
                  <c:v>274.79539337481208</c:v>
                </c:pt>
                <c:pt idx="55">
                  <c:v>273.82264377646146</c:v>
                </c:pt>
                <c:pt idx="56">
                  <c:v>274.97334583427033</c:v>
                </c:pt>
                <c:pt idx="57">
                  <c:v>275.56292883913136</c:v>
                </c:pt>
                <c:pt idx="58">
                  <c:v>276.87003265189804</c:v>
                </c:pt>
                <c:pt idx="59">
                  <c:v>276.99815768156316</c:v>
                </c:pt>
                <c:pt idx="60">
                  <c:v>278.25390313115071</c:v>
                </c:pt>
                <c:pt idx="61">
                  <c:v>277.30310302329747</c:v>
                </c:pt>
                <c:pt idx="62">
                  <c:v>275.53846694388466</c:v>
                </c:pt>
                <c:pt idx="63">
                  <c:v>276.51382813908117</c:v>
                </c:pt>
                <c:pt idx="64">
                  <c:v>275.48659512465042</c:v>
                </c:pt>
                <c:pt idx="65">
                  <c:v>277.63151162018477</c:v>
                </c:pt>
                <c:pt idx="66">
                  <c:v>277.8671230504994</c:v>
                </c:pt>
                <c:pt idx="67">
                  <c:v>279.8596536511634</c:v>
                </c:pt>
                <c:pt idx="68">
                  <c:v>278.33028194537809</c:v>
                </c:pt>
                <c:pt idx="69">
                  <c:v>280.83181040805982</c:v>
                </c:pt>
                <c:pt idx="70">
                  <c:v>282.54544077391591</c:v>
                </c:pt>
                <c:pt idx="71">
                  <c:v>282.78584082278934</c:v>
                </c:pt>
                <c:pt idx="72">
                  <c:v>283.85357797976934</c:v>
                </c:pt>
                <c:pt idx="73">
                  <c:v>286.87353900352969</c:v>
                </c:pt>
                <c:pt idx="74">
                  <c:v>286.65390193730872</c:v>
                </c:pt>
                <c:pt idx="75">
                  <c:v>288.9787989683179</c:v>
                </c:pt>
                <c:pt idx="76">
                  <c:v>292.06817273152905</c:v>
                </c:pt>
                <c:pt idx="77">
                  <c:v>292.60255008225244</c:v>
                </c:pt>
                <c:pt idx="78">
                  <c:v>292.27356718764867</c:v>
                </c:pt>
                <c:pt idx="79">
                  <c:v>292.39628266641824</c:v>
                </c:pt>
                <c:pt idx="80">
                  <c:v>293.7892430080451</c:v>
                </c:pt>
                <c:pt idx="81">
                  <c:v>294.65751550126578</c:v>
                </c:pt>
                <c:pt idx="82">
                  <c:v>296.38792472078654</c:v>
                </c:pt>
                <c:pt idx="83">
                  <c:v>300.24932312446123</c:v>
                </c:pt>
                <c:pt idx="84">
                  <c:v>299.80726768271273</c:v>
                </c:pt>
                <c:pt idx="85">
                  <c:v>301.03715793105209</c:v>
                </c:pt>
                <c:pt idx="86">
                  <c:v>300.7430495389857</c:v>
                </c:pt>
                <c:pt idx="87">
                  <c:v>303.78319845245181</c:v>
                </c:pt>
                <c:pt idx="88">
                  <c:v>303.23789288295683</c:v>
                </c:pt>
                <c:pt idx="89">
                  <c:v>304.19539516164707</c:v>
                </c:pt>
                <c:pt idx="90">
                  <c:v>302.05434385144264</c:v>
                </c:pt>
                <c:pt idx="91">
                  <c:v>297.65113292616269</c:v>
                </c:pt>
                <c:pt idx="92">
                  <c:v>295.69133850723432</c:v>
                </c:pt>
                <c:pt idx="93">
                  <c:v>297.62167298060626</c:v>
                </c:pt>
                <c:pt idx="94">
                  <c:v>300.17052668417421</c:v>
                </c:pt>
                <c:pt idx="95">
                  <c:v>298.31299203535252</c:v>
                </c:pt>
                <c:pt idx="96">
                  <c:v>296.95982110548448</c:v>
                </c:pt>
                <c:pt idx="97">
                  <c:v>296.6536864514606</c:v>
                </c:pt>
                <c:pt idx="98">
                  <c:v>297.42264881706205</c:v>
                </c:pt>
                <c:pt idx="99">
                  <c:v>297.0584075916592</c:v>
                </c:pt>
                <c:pt idx="100">
                  <c:v>296.99587364257627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654A-91B3-42AF1B948D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GBM!$E$47:$DA$47</c:f>
              <c:numCache>
                <c:formatCode>_-* #,##0\ _C_O_P_-;\-* #,##0\ _C_O_P_-;_-* "-"?\ _C_O_P_-;_-@_-</c:formatCode>
                <c:ptCount val="101"/>
                <c:pt idx="0">
                  <c:v>258.67999300000002</c:v>
                </c:pt>
                <c:pt idx="1">
                  <c:v>258.09475328625655</c:v>
                </c:pt>
                <c:pt idx="2">
                  <c:v>256.55494708757067</c:v>
                </c:pt>
                <c:pt idx="3">
                  <c:v>254.89616099134724</c:v>
                </c:pt>
                <c:pt idx="4">
                  <c:v>252.15545321425864</c:v>
                </c:pt>
                <c:pt idx="5">
                  <c:v>250.97036916906671</c:v>
                </c:pt>
                <c:pt idx="6">
                  <c:v>250.92840921625759</c:v>
                </c:pt>
                <c:pt idx="7">
                  <c:v>249.32696673065914</c:v>
                </c:pt>
                <c:pt idx="8">
                  <c:v>249.34936054793363</c:v>
                </c:pt>
                <c:pt idx="9">
                  <c:v>249.82485408582895</c:v>
                </c:pt>
                <c:pt idx="10">
                  <c:v>249.12219012427923</c:v>
                </c:pt>
                <c:pt idx="11">
                  <c:v>248.6173754050559</c:v>
                </c:pt>
                <c:pt idx="12">
                  <c:v>246.19552220085421</c:v>
                </c:pt>
                <c:pt idx="13">
                  <c:v>246.94374027058308</c:v>
                </c:pt>
                <c:pt idx="14">
                  <c:v>245.9541030737262</c:v>
                </c:pt>
                <c:pt idx="15">
                  <c:v>244.74300555146499</c:v>
                </c:pt>
                <c:pt idx="16">
                  <c:v>245.23030172364693</c:v>
                </c:pt>
                <c:pt idx="17">
                  <c:v>245.91694296284143</c:v>
                </c:pt>
                <c:pt idx="18">
                  <c:v>246.3645067705834</c:v>
                </c:pt>
                <c:pt idx="19">
                  <c:v>245.19703022664834</c:v>
                </c:pt>
                <c:pt idx="20">
                  <c:v>245.96987514976033</c:v>
                </c:pt>
                <c:pt idx="21">
                  <c:v>245.57488895671642</c:v>
                </c:pt>
                <c:pt idx="22">
                  <c:v>243.51343801734515</c:v>
                </c:pt>
                <c:pt idx="23">
                  <c:v>243.79271463972691</c:v>
                </c:pt>
                <c:pt idx="24">
                  <c:v>242.3003476556907</c:v>
                </c:pt>
                <c:pt idx="25">
                  <c:v>240.67558103629699</c:v>
                </c:pt>
                <c:pt idx="26">
                  <c:v>239.01492050964745</c:v>
                </c:pt>
                <c:pt idx="27">
                  <c:v>238.66680510009706</c:v>
                </c:pt>
                <c:pt idx="28">
                  <c:v>239.75627782809178</c:v>
                </c:pt>
                <c:pt idx="29">
                  <c:v>240.09586391932268</c:v>
                </c:pt>
                <c:pt idx="30">
                  <c:v>238.49190820013914</c:v>
                </c:pt>
                <c:pt idx="31">
                  <c:v>237.84490697750175</c:v>
                </c:pt>
                <c:pt idx="32">
                  <c:v>236.97652067506675</c:v>
                </c:pt>
                <c:pt idx="33">
                  <c:v>234.39806111174752</c:v>
                </c:pt>
                <c:pt idx="34">
                  <c:v>236.52863502988345</c:v>
                </c:pt>
                <c:pt idx="35">
                  <c:v>238.24807980403452</c:v>
                </c:pt>
                <c:pt idx="36">
                  <c:v>238.33580722668847</c:v>
                </c:pt>
                <c:pt idx="37">
                  <c:v>238.38670027507507</c:v>
                </c:pt>
                <c:pt idx="38">
                  <c:v>238.73235308211761</c:v>
                </c:pt>
                <c:pt idx="39">
                  <c:v>238.18904074295151</c:v>
                </c:pt>
                <c:pt idx="40">
                  <c:v>238.08994614312891</c:v>
                </c:pt>
                <c:pt idx="41">
                  <c:v>236.28149060157364</c:v>
                </c:pt>
                <c:pt idx="42">
                  <c:v>236.97280657827048</c:v>
                </c:pt>
                <c:pt idx="43">
                  <c:v>238.62459322673047</c:v>
                </c:pt>
                <c:pt idx="44">
                  <c:v>238.13539590620607</c:v>
                </c:pt>
                <c:pt idx="45">
                  <c:v>237.47414980988043</c:v>
                </c:pt>
                <c:pt idx="46">
                  <c:v>233.7991128454531</c:v>
                </c:pt>
                <c:pt idx="47">
                  <c:v>234.8020360619619</c:v>
                </c:pt>
                <c:pt idx="48">
                  <c:v>235.7152807641267</c:v>
                </c:pt>
                <c:pt idx="49">
                  <c:v>235.64213710673025</c:v>
                </c:pt>
                <c:pt idx="50">
                  <c:v>235.76785331413402</c:v>
                </c:pt>
                <c:pt idx="51">
                  <c:v>235.769852429476</c:v>
                </c:pt>
                <c:pt idx="52">
                  <c:v>233.68126182277604</c:v>
                </c:pt>
                <c:pt idx="53">
                  <c:v>232.58967784094759</c:v>
                </c:pt>
                <c:pt idx="54">
                  <c:v>232.6048685448541</c:v>
                </c:pt>
                <c:pt idx="55">
                  <c:v>232.21557115977834</c:v>
                </c:pt>
                <c:pt idx="56">
                  <c:v>233.67939649094592</c:v>
                </c:pt>
                <c:pt idx="57">
                  <c:v>233.09890281702474</c:v>
                </c:pt>
                <c:pt idx="58">
                  <c:v>233.45782023273151</c:v>
                </c:pt>
                <c:pt idx="59">
                  <c:v>231.83894502254498</c:v>
                </c:pt>
                <c:pt idx="60">
                  <c:v>232.82819455600105</c:v>
                </c:pt>
                <c:pt idx="61">
                  <c:v>233.78576856145764</c:v>
                </c:pt>
                <c:pt idx="62">
                  <c:v>233.89480141256047</c:v>
                </c:pt>
                <c:pt idx="63">
                  <c:v>232.49949686599234</c:v>
                </c:pt>
                <c:pt idx="64">
                  <c:v>232.95892113980432</c:v>
                </c:pt>
                <c:pt idx="65">
                  <c:v>232.54407040118784</c:v>
                </c:pt>
                <c:pt idx="66">
                  <c:v>232.32077647298865</c:v>
                </c:pt>
                <c:pt idx="67">
                  <c:v>232.82986489785128</c:v>
                </c:pt>
                <c:pt idx="68">
                  <c:v>234.17884759294756</c:v>
                </c:pt>
                <c:pt idx="69">
                  <c:v>236.09990143181346</c:v>
                </c:pt>
                <c:pt idx="70">
                  <c:v>236.81144351441645</c:v>
                </c:pt>
                <c:pt idx="71">
                  <c:v>233.70355037441888</c:v>
                </c:pt>
                <c:pt idx="72">
                  <c:v>233.41319247031302</c:v>
                </c:pt>
                <c:pt idx="73">
                  <c:v>234.64954699093008</c:v>
                </c:pt>
                <c:pt idx="74">
                  <c:v>235.27768942680001</c:v>
                </c:pt>
                <c:pt idx="75">
                  <c:v>235.4926292834237</c:v>
                </c:pt>
                <c:pt idx="76">
                  <c:v>233.50100900132708</c:v>
                </c:pt>
                <c:pt idx="77">
                  <c:v>232.56428419626334</c:v>
                </c:pt>
                <c:pt idx="78">
                  <c:v>233.09713226117415</c:v>
                </c:pt>
                <c:pt idx="79">
                  <c:v>234.36497640437511</c:v>
                </c:pt>
                <c:pt idx="80">
                  <c:v>234.37168471357199</c:v>
                </c:pt>
                <c:pt idx="81">
                  <c:v>233.1526945120456</c:v>
                </c:pt>
                <c:pt idx="82">
                  <c:v>233.37873445924342</c:v>
                </c:pt>
                <c:pt idx="83">
                  <c:v>231.87010198991032</c:v>
                </c:pt>
                <c:pt idx="84">
                  <c:v>231.99919410812643</c:v>
                </c:pt>
                <c:pt idx="85">
                  <c:v>231.55417182596182</c:v>
                </c:pt>
                <c:pt idx="86">
                  <c:v>228.72947093320042</c:v>
                </c:pt>
                <c:pt idx="87">
                  <c:v>228.89691465398067</c:v>
                </c:pt>
                <c:pt idx="88">
                  <c:v>229.2302658796952</c:v>
                </c:pt>
                <c:pt idx="89">
                  <c:v>227.06636671338359</c:v>
                </c:pt>
                <c:pt idx="90">
                  <c:v>226.8740286929964</c:v>
                </c:pt>
                <c:pt idx="91">
                  <c:v>227.99253957846571</c:v>
                </c:pt>
                <c:pt idx="92">
                  <c:v>228.89934351229368</c:v>
                </c:pt>
                <c:pt idx="93">
                  <c:v>228.18522841462035</c:v>
                </c:pt>
                <c:pt idx="94">
                  <c:v>227.29232719197137</c:v>
                </c:pt>
                <c:pt idx="95">
                  <c:v>226.42084129318471</c:v>
                </c:pt>
                <c:pt idx="96">
                  <c:v>226.82361637432828</c:v>
                </c:pt>
                <c:pt idx="97">
                  <c:v>228.20304282016394</c:v>
                </c:pt>
                <c:pt idx="98">
                  <c:v>226.23006475945866</c:v>
                </c:pt>
                <c:pt idx="99">
                  <c:v>226.0645109938404</c:v>
                </c:pt>
                <c:pt idx="100">
                  <c:v>227.81019817385126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0-654A-91B3-42AF1B94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37120"/>
        <c:axId val="704861472"/>
      </c:lineChart>
      <c:catAx>
        <c:axId val="72053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04861472"/>
        <c:crosses val="autoZero"/>
        <c:auto val="1"/>
        <c:lblAlgn val="ctr"/>
        <c:lblOffset val="100"/>
        <c:noMultiLvlLbl val="0"/>
      </c:catAx>
      <c:valAx>
        <c:axId val="704861472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205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83C918-AB46-1140-84AB-29248387D442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210A4-92B3-AA4E-B117-A98824FA0F37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58257F-B127-ED4C-B0A2-A4B334ED9823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B2594-471D-8B49-8546-851FFB01C760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71C916-EC5F-1A40-AB2D-1B0850A39C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870E14-7361-2943-8F27-7E70CE70CA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255411</xdr:colOff>
      <xdr:row>0</xdr:row>
      <xdr:rowOff>68438</xdr:rowOff>
    </xdr:from>
    <xdr:ext cx="282770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66E4E45-5EFF-C84E-BD5D-19CA6CDE331F}"/>
                </a:ext>
              </a:extLst>
            </xdr:cNvPr>
            <xdr:cNvSpPr txBox="1"/>
          </xdr:nvSpPr>
          <xdr:spPr>
            <a:xfrm>
              <a:off x="4876800" y="68438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66E4E45-5EFF-C84E-BD5D-19CA6CDE331F}"/>
                </a:ext>
              </a:extLst>
            </xdr:cNvPr>
            <xdr:cNvSpPr txBox="1"/>
          </xdr:nvSpPr>
          <xdr:spPr>
            <a:xfrm>
              <a:off x="4876800" y="68438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94ED89-01CF-2C4F-A8B3-2871997BE3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963DAF-755A-E14D-AD64-03D5F1D96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46123F-0738-4747-976A-045B225259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F6C808-8434-CA4D-A6D0-2BD1C52326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31750</xdr:rowOff>
    </xdr:from>
    <xdr:ext cx="1562100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59ADD74-EC35-F24E-9602-C6BEB7D872AF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(0)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59ADD74-EC35-F24E-9602-C6BEB7D872AF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𝐵(𝑡)=√𝑡 𝑍=𝐵(0)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4</xdr:row>
      <xdr:rowOff>19050</xdr:rowOff>
    </xdr:from>
    <xdr:ext cx="1268424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1A502E24-2CB6-1548-89F1-7F15B4A13CEC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1A502E24-2CB6-1548-89F1-7F15B4A13CEC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𝐵(𝑡)=𝐵(0)+√𝑑𝑡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158750</xdr:colOff>
      <xdr:row>5</xdr:row>
      <xdr:rowOff>0</xdr:rowOff>
    </xdr:from>
    <xdr:ext cx="921021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56C1319-AFC3-5F47-8D8C-863832854613}"/>
                </a:ext>
              </a:extLst>
            </xdr:cNvPr>
            <xdr:cNvSpPr txBox="1"/>
          </xdr:nvSpPr>
          <xdr:spPr>
            <a:xfrm>
              <a:off x="158750" y="10160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𝑑𝐵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56C1319-AFC3-5F47-8D8C-863832854613}"/>
                </a:ext>
              </a:extLst>
            </xdr:cNvPr>
            <xdr:cNvSpPr txBox="1"/>
          </xdr:nvSpPr>
          <xdr:spPr>
            <a:xfrm>
              <a:off x="158750" y="10160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𝑑𝐵(𝑡)=√𝑑𝑡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65616</xdr:colOff>
      <xdr:row>31</xdr:row>
      <xdr:rowOff>2116</xdr:rowOff>
    </xdr:from>
    <xdr:ext cx="1730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07C7500-B744-1F44-8301-3881A24F31A2}"/>
                </a:ext>
              </a:extLst>
            </xdr:cNvPr>
            <xdr:cNvSpPr txBox="1"/>
          </xdr:nvSpPr>
          <xdr:spPr>
            <a:xfrm>
              <a:off x="65616" y="6301316"/>
              <a:ext cx="1730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𝑑𝐵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07C7500-B744-1F44-8301-3881A24F31A2}"/>
                </a:ext>
              </a:extLst>
            </xdr:cNvPr>
            <xdr:cNvSpPr txBox="1"/>
          </xdr:nvSpPr>
          <xdr:spPr>
            <a:xfrm>
              <a:off x="65616" y="6301316"/>
              <a:ext cx="1730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𝑆_𝑡=𝑆_0+𝑆_0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𝜇𝑑𝑡+𝑆_0 𝜎𝑑𝐵(𝑡)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32</xdr:row>
      <xdr:rowOff>22225</xdr:rowOff>
    </xdr:from>
    <xdr:ext cx="20441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60791A28-6FA2-EF44-8287-B19643FAD3B4}"/>
                </a:ext>
              </a:extLst>
            </xdr:cNvPr>
            <xdr:cNvSpPr txBox="1"/>
          </xdr:nvSpPr>
          <xdr:spPr>
            <a:xfrm>
              <a:off x="3860800" y="6524625"/>
              <a:ext cx="20441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de-DE" sz="1100" b="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60791A28-6FA2-EF44-8287-B19643FAD3B4}"/>
                </a:ext>
              </a:extLst>
            </xdr:cNvPr>
            <xdr:cNvSpPr txBox="1"/>
          </xdr:nvSpPr>
          <xdr:spPr>
            <a:xfrm>
              <a:off x="3860800" y="6524625"/>
              <a:ext cx="20441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</a:t>
              </a:r>
              <a:endParaRPr lang="de-DE" sz="1100" b="0"/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0"/>
  <sheetViews>
    <sheetView topLeftCell="F1" zoomScale="180" zoomScaleNormal="180" workbookViewId="0">
      <selection activeCell="M2" sqref="M2"/>
    </sheetView>
  </sheetViews>
  <sheetFormatPr baseColWidth="10" defaultRowHeight="16"/>
  <cols>
    <col min="3" max="3" width="12.5" bestFit="1" customWidth="1"/>
    <col min="4" max="4" width="14" bestFit="1" customWidth="1"/>
    <col min="5" max="5" width="12.5" customWidth="1"/>
    <col min="6" max="6" width="15.33203125" customWidth="1"/>
    <col min="7" max="8" width="12.5" customWidth="1"/>
    <col min="11" max="11" width="15.83203125" bestFit="1" customWidth="1"/>
    <col min="12" max="12" width="12.1640625" bestFit="1" customWidth="1"/>
    <col min="13" max="13" width="12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10</v>
      </c>
      <c r="E1" t="s">
        <v>13</v>
      </c>
      <c r="G1" t="s">
        <v>14</v>
      </c>
      <c r="K1" t="s">
        <v>5</v>
      </c>
      <c r="L1" t="s">
        <v>6</v>
      </c>
      <c r="M1" t="s">
        <v>7</v>
      </c>
      <c r="N1" t="s">
        <v>8</v>
      </c>
    </row>
    <row r="2" spans="1:14">
      <c r="A2" s="1">
        <v>43689</v>
      </c>
      <c r="B2" s="2">
        <v>185.36999499999999</v>
      </c>
      <c r="C2" s="2"/>
      <c r="D2" s="2">
        <v>1</v>
      </c>
      <c r="E2" s="2">
        <v>2</v>
      </c>
      <c r="F2" s="2">
        <v>3</v>
      </c>
      <c r="G2" s="2"/>
      <c r="H2" s="2"/>
      <c r="I2" s="2" t="s">
        <v>9</v>
      </c>
      <c r="J2" s="2" t="s">
        <v>3</v>
      </c>
      <c r="K2" s="7">
        <f>+_xlfn.STDEV.S(C3:C254)</f>
        <v>2.6388197664927383E-2</v>
      </c>
      <c r="L2" s="7">
        <f>+K2*SQRT(5)</f>
        <v>5.9005803782478848E-2</v>
      </c>
      <c r="M2" s="7">
        <f>+K2*SQRT(20)</f>
        <v>0.1180116075649577</v>
      </c>
      <c r="N2" s="7">
        <f>+K2*SQRT(250)</f>
        <v>0.41723403983953627</v>
      </c>
    </row>
    <row r="3" spans="1:14">
      <c r="A3" s="1">
        <v>43690</v>
      </c>
      <c r="B3" s="2">
        <v>188.449997</v>
      </c>
      <c r="C3" s="5">
        <f>+LN(B3/B2)</f>
        <v>1.6478903025885748E-2</v>
      </c>
      <c r="D3" s="5">
        <f>+C3^2</f>
        <v>2.7155424493654644E-4</v>
      </c>
      <c r="E3" s="2">
        <v>252</v>
      </c>
      <c r="F3" s="8">
        <f>+$J$9^(E3-1)</f>
        <v>2.5622702110040764E-6</v>
      </c>
      <c r="G3" s="5">
        <f>+F3*D3</f>
        <v>6.9579535247261747E-10</v>
      </c>
      <c r="H3" s="5"/>
      <c r="I3" s="2"/>
      <c r="J3" s="2" t="s">
        <v>4</v>
      </c>
      <c r="K3" s="6">
        <f>+AVERAGE(C3:C254)</f>
        <v>1.322372812500054E-3</v>
      </c>
      <c r="L3" s="6">
        <f>+K3*5</f>
        <v>6.61186406250027E-3</v>
      </c>
      <c r="M3" s="6">
        <f>+K3*20</f>
        <v>2.644745625000108E-2</v>
      </c>
      <c r="N3" s="6">
        <f>+K3*250</f>
        <v>0.3305932031250135</v>
      </c>
    </row>
    <row r="4" spans="1:14">
      <c r="A4" s="1">
        <v>43691</v>
      </c>
      <c r="B4" s="2">
        <v>179.71000699999999</v>
      </c>
      <c r="C4" s="5">
        <f t="shared" ref="C4:C67" si="0">+LN(B4/B3)</f>
        <v>-4.7488224298227966E-2</v>
      </c>
      <c r="D4" s="5">
        <f t="shared" ref="D4:D67" si="1">+C4^2</f>
        <v>2.2551314469988091E-3</v>
      </c>
      <c r="E4" s="2">
        <f>+E3-1</f>
        <v>251</v>
      </c>
      <c r="F4" s="8">
        <f t="shared" ref="F4:F67" si="2">+$J$9^(E4-1)</f>
        <v>2.6971265378990281E-6</v>
      </c>
      <c r="G4" s="5">
        <f t="shared" ref="G4:G67" si="3">+F4*D4</f>
        <v>6.0823748721511232E-9</v>
      </c>
      <c r="H4" s="5"/>
      <c r="I4" s="2"/>
      <c r="J4" s="2"/>
      <c r="K4" s="2"/>
    </row>
    <row r="5" spans="1:14">
      <c r="A5" s="1">
        <v>43692</v>
      </c>
      <c r="B5" s="2">
        <v>182.58999600000001</v>
      </c>
      <c r="C5" s="5">
        <f t="shared" si="0"/>
        <v>1.5898700746062294E-2</v>
      </c>
      <c r="D5" s="5">
        <f t="shared" si="1"/>
        <v>2.5276868541284172E-4</v>
      </c>
      <c r="E5" s="2">
        <f t="shared" ref="E5:E68" si="4">+E4-1</f>
        <v>250</v>
      </c>
      <c r="F5" s="8">
        <f t="shared" si="2"/>
        <v>2.8390805662095022E-6</v>
      </c>
      <c r="G5" s="5">
        <f t="shared" si="3"/>
        <v>7.176306625019222E-10</v>
      </c>
      <c r="H5" s="5"/>
      <c r="J5" s="2"/>
      <c r="K5" s="2"/>
    </row>
    <row r="6" spans="1:14">
      <c r="A6" s="1">
        <v>43693</v>
      </c>
      <c r="B6" s="2">
        <v>183.699997</v>
      </c>
      <c r="C6" s="5">
        <f t="shared" si="0"/>
        <v>6.0607956484686806E-3</v>
      </c>
      <c r="D6" s="5">
        <f t="shared" si="1"/>
        <v>3.6733243892496892E-5</v>
      </c>
      <c r="E6" s="2">
        <f t="shared" si="4"/>
        <v>249</v>
      </c>
      <c r="F6" s="8">
        <f t="shared" si="2"/>
        <v>2.9885058591678981E-6</v>
      </c>
      <c r="G6" s="5">
        <f t="shared" si="3"/>
        <v>1.0977751459897037E-10</v>
      </c>
      <c r="H6" s="5"/>
      <c r="J6" s="2"/>
      <c r="K6" s="2"/>
    </row>
    <row r="7" spans="1:14">
      <c r="A7" s="1">
        <v>43696</v>
      </c>
      <c r="B7" s="2">
        <v>186.16999799999999</v>
      </c>
      <c r="C7" s="5">
        <f t="shared" si="0"/>
        <v>1.335624815083066E-2</v>
      </c>
      <c r="D7" s="5">
        <f t="shared" si="1"/>
        <v>1.7838936466656741E-4</v>
      </c>
      <c r="E7" s="2">
        <f t="shared" si="4"/>
        <v>248</v>
      </c>
      <c r="F7" s="8">
        <f t="shared" si="2"/>
        <v>3.1457956412293666E-6</v>
      </c>
      <c r="G7" s="5">
        <f t="shared" si="3"/>
        <v>5.6117648580976378E-10</v>
      </c>
      <c r="H7" s="5"/>
      <c r="I7" s="2"/>
      <c r="K7" t="s">
        <v>5</v>
      </c>
      <c r="L7" t="s">
        <v>6</v>
      </c>
      <c r="M7" t="s">
        <v>7</v>
      </c>
      <c r="N7" t="s">
        <v>8</v>
      </c>
    </row>
    <row r="8" spans="1:14">
      <c r="A8" s="1">
        <v>43697</v>
      </c>
      <c r="B8" s="2">
        <v>183.80999800000001</v>
      </c>
      <c r="C8" s="5">
        <f t="shared" si="0"/>
        <v>-1.2757619516064085E-2</v>
      </c>
      <c r="D8" s="5">
        <f t="shared" si="1"/>
        <v>1.6275685571665922E-4</v>
      </c>
      <c r="E8" s="2">
        <f t="shared" si="4"/>
        <v>247</v>
      </c>
      <c r="F8" s="8">
        <f t="shared" si="2"/>
        <v>3.3113638328730164E-6</v>
      </c>
      <c r="G8" s="5">
        <f t="shared" si="3"/>
        <v>5.3894716557227723E-10</v>
      </c>
      <c r="H8" s="5"/>
      <c r="I8" s="2" t="s">
        <v>11</v>
      </c>
      <c r="J8" s="2" t="s">
        <v>3</v>
      </c>
      <c r="K8" s="7">
        <f>+SQRT(G256)</f>
        <v>2.7109694788193087E-2</v>
      </c>
      <c r="L8" s="7">
        <f>+K8*SQRT(5)</f>
        <v>6.0619120395671508E-2</v>
      </c>
      <c r="M8" s="7">
        <f>+K8*SQRT(20)</f>
        <v>0.12123824079134302</v>
      </c>
      <c r="N8" s="7">
        <f>+K8*SQRT(250)</f>
        <v>0.42864191101343069</v>
      </c>
    </row>
    <row r="9" spans="1:14">
      <c r="A9" s="1">
        <v>43698</v>
      </c>
      <c r="B9" s="2">
        <v>183.550003</v>
      </c>
      <c r="C9" s="5">
        <f t="shared" si="0"/>
        <v>-1.4154782377085191E-3</v>
      </c>
      <c r="D9" s="5">
        <f t="shared" si="1"/>
        <v>2.0035786414264147E-6</v>
      </c>
      <c r="E9" s="2">
        <f t="shared" si="4"/>
        <v>246</v>
      </c>
      <c r="F9" s="8">
        <f t="shared" si="2"/>
        <v>3.4856461398663338E-6</v>
      </c>
      <c r="G9" s="5">
        <f t="shared" si="3"/>
        <v>6.9837661574066156E-12</v>
      </c>
      <c r="H9" s="5"/>
      <c r="I9" s="2" t="s">
        <v>12</v>
      </c>
      <c r="J9" s="3">
        <v>0.95</v>
      </c>
      <c r="K9" s="2"/>
    </row>
    <row r="10" spans="1:14">
      <c r="A10" s="1">
        <v>43699</v>
      </c>
      <c r="B10" s="2">
        <v>182.03999300000001</v>
      </c>
      <c r="C10" s="5">
        <f t="shared" si="0"/>
        <v>-8.2607215918102921E-3</v>
      </c>
      <c r="D10" s="5">
        <f t="shared" si="1"/>
        <v>6.8239521217400764E-5</v>
      </c>
      <c r="E10" s="2">
        <f t="shared" si="4"/>
        <v>245</v>
      </c>
      <c r="F10" s="8">
        <f t="shared" si="2"/>
        <v>3.6691011998592984E-6</v>
      </c>
      <c r="G10" s="5">
        <f t="shared" si="3"/>
        <v>2.5037770917658921E-10</v>
      </c>
      <c r="H10" s="5"/>
      <c r="I10" s="2"/>
      <c r="J10" s="2"/>
      <c r="K10" s="2"/>
    </row>
    <row r="11" spans="1:14">
      <c r="A11" s="1">
        <v>43700</v>
      </c>
      <c r="B11" s="2">
        <v>177.75</v>
      </c>
      <c r="C11" s="5">
        <f t="shared" si="0"/>
        <v>-2.3848336012002983E-2</v>
      </c>
      <c r="D11" s="5">
        <f t="shared" si="1"/>
        <v>5.6874313054139836E-4</v>
      </c>
      <c r="E11" s="2">
        <f t="shared" si="4"/>
        <v>244</v>
      </c>
      <c r="F11" s="8">
        <f t="shared" si="2"/>
        <v>3.862211789325577E-6</v>
      </c>
      <c r="G11" s="5">
        <f t="shared" si="3"/>
        <v>2.1966064238749244E-9</v>
      </c>
      <c r="H11" s="5"/>
      <c r="I11" s="2"/>
      <c r="J11" s="2"/>
      <c r="K11" s="2"/>
    </row>
    <row r="12" spans="1:14">
      <c r="A12" s="1">
        <v>43703</v>
      </c>
      <c r="B12" s="2">
        <v>180.36000100000001</v>
      </c>
      <c r="C12" s="5">
        <f t="shared" si="0"/>
        <v>1.4576790413999735E-2</v>
      </c>
      <c r="D12" s="5">
        <f t="shared" si="1"/>
        <v>2.1248281877367457E-4</v>
      </c>
      <c r="E12" s="2">
        <f t="shared" si="4"/>
        <v>243</v>
      </c>
      <c r="F12" s="8">
        <f t="shared" si="2"/>
        <v>4.0654860940269238E-6</v>
      </c>
      <c r="G12" s="5">
        <f t="shared" si="3"/>
        <v>8.6384594494401693E-10</v>
      </c>
      <c r="H12" s="5"/>
      <c r="I12" s="2"/>
      <c r="J12" s="2" t="s">
        <v>18</v>
      </c>
      <c r="K12" s="2" t="s">
        <v>11</v>
      </c>
    </row>
    <row r="13" spans="1:14">
      <c r="A13" s="1">
        <v>43704</v>
      </c>
      <c r="B13" s="2">
        <v>181.300003</v>
      </c>
      <c r="C13" s="5">
        <f t="shared" si="0"/>
        <v>5.1982752106144543E-3</v>
      </c>
      <c r="D13" s="5">
        <f t="shared" si="1"/>
        <v>2.702206516528875E-5</v>
      </c>
      <c r="E13" s="2">
        <f t="shared" si="4"/>
        <v>242</v>
      </c>
      <c r="F13" s="8">
        <f t="shared" si="2"/>
        <v>4.2794590463441302E-6</v>
      </c>
      <c r="G13" s="5">
        <f t="shared" si="3"/>
        <v>1.1563982122249554E-10</v>
      </c>
      <c r="H13" s="5"/>
      <c r="I13" s="2" t="s">
        <v>16</v>
      </c>
      <c r="J13" s="4">
        <f>+EXP(L2)</f>
        <v>1.0607813972667808</v>
      </c>
      <c r="K13" s="4">
        <f>+EXP(L8)</f>
        <v>1.0624941547565177</v>
      </c>
    </row>
    <row r="14" spans="1:14">
      <c r="A14" s="1">
        <v>43705</v>
      </c>
      <c r="B14" s="2">
        <v>181.759995</v>
      </c>
      <c r="C14" s="5">
        <f t="shared" si="0"/>
        <v>2.5339737160187535E-3</v>
      </c>
      <c r="D14" s="5">
        <f t="shared" si="1"/>
        <v>6.4210227934738904E-6</v>
      </c>
      <c r="E14" s="2">
        <f t="shared" si="4"/>
        <v>241</v>
      </c>
      <c r="F14" s="8">
        <f t="shared" si="2"/>
        <v>4.5046937329938212E-6</v>
      </c>
      <c r="G14" s="5">
        <f t="shared" si="3"/>
        <v>2.8924741137172313E-11</v>
      </c>
      <c r="H14" s="5"/>
      <c r="I14" s="2" t="s">
        <v>17</v>
      </c>
      <c r="J14" s="4">
        <f>+EXP(-L2)</f>
        <v>0.94270129790794721</v>
      </c>
      <c r="K14" s="4">
        <f>+EXP(-L8)</f>
        <v>0.9411816484102552</v>
      </c>
    </row>
    <row r="15" spans="1:14">
      <c r="A15" s="1">
        <v>43706</v>
      </c>
      <c r="B15" s="2">
        <v>185.570007</v>
      </c>
      <c r="C15" s="5">
        <f t="shared" si="0"/>
        <v>2.0745099053877926E-2</v>
      </c>
      <c r="D15" s="5">
        <f t="shared" si="1"/>
        <v>4.3035913475520683E-4</v>
      </c>
      <c r="E15" s="2">
        <f t="shared" si="4"/>
        <v>240</v>
      </c>
      <c r="F15" s="8">
        <f t="shared" si="2"/>
        <v>4.7417828768356016E-6</v>
      </c>
      <c r="G15" s="5">
        <f t="shared" si="3"/>
        <v>2.0406695760720248E-9</v>
      </c>
      <c r="H15" s="5"/>
      <c r="I15" s="2"/>
      <c r="J15" s="2"/>
      <c r="K15" s="2"/>
    </row>
    <row r="16" spans="1:14">
      <c r="A16" s="1">
        <v>43707</v>
      </c>
      <c r="B16" s="2">
        <v>185.66999799999999</v>
      </c>
      <c r="C16" s="5">
        <f t="shared" si="0"/>
        <v>5.3868656971910265E-4</v>
      </c>
      <c r="D16" s="5">
        <f t="shared" si="1"/>
        <v>2.9018322039573364E-7</v>
      </c>
      <c r="E16" s="2">
        <f t="shared" si="4"/>
        <v>239</v>
      </c>
      <c r="F16" s="8">
        <f t="shared" si="2"/>
        <v>4.9913503966690538E-6</v>
      </c>
      <c r="G16" s="5">
        <f t="shared" si="3"/>
        <v>1.4484061322289485E-12</v>
      </c>
      <c r="H16" s="5"/>
      <c r="I16" s="2" t="s">
        <v>19</v>
      </c>
      <c r="J16" s="7">
        <v>8.9999999999999998E-4</v>
      </c>
      <c r="K16" s="2"/>
      <c r="L16" s="12">
        <f>+(1+N16)^(1/52)-1</f>
        <v>1.7300058160252263E-5</v>
      </c>
      <c r="M16" s="11">
        <f>+(1+N16)^(1/12)-1</f>
        <v>7.4969080277487166E-5</v>
      </c>
      <c r="N16" s="10">
        <f>+J16</f>
        <v>8.9999999999999998E-4</v>
      </c>
    </row>
    <row r="17" spans="1:15">
      <c r="A17" s="1">
        <v>43711</v>
      </c>
      <c r="B17" s="2">
        <v>182.38999899999999</v>
      </c>
      <c r="C17" s="5">
        <f t="shared" si="0"/>
        <v>-1.7823647554430756E-2</v>
      </c>
      <c r="D17" s="5">
        <f t="shared" si="1"/>
        <v>3.176824121445655E-4</v>
      </c>
      <c r="E17" s="2">
        <f t="shared" si="4"/>
        <v>238</v>
      </c>
      <c r="F17" s="8">
        <f t="shared" si="2"/>
        <v>5.2540530491253199E-6</v>
      </c>
      <c r="G17" s="5">
        <f t="shared" si="3"/>
        <v>1.669120246181641E-9</v>
      </c>
      <c r="H17" s="5"/>
      <c r="I17" s="2"/>
      <c r="J17" s="2"/>
      <c r="K17" s="2"/>
    </row>
    <row r="18" spans="1:15">
      <c r="A18" s="1">
        <v>43712</v>
      </c>
      <c r="B18" s="2">
        <v>187.13999899999999</v>
      </c>
      <c r="C18" s="5">
        <f t="shared" si="0"/>
        <v>2.5709748411024306E-2</v>
      </c>
      <c r="D18" s="5">
        <f t="shared" si="1"/>
        <v>6.6099116335816682E-4</v>
      </c>
      <c r="E18" s="2">
        <f t="shared" si="4"/>
        <v>237</v>
      </c>
      <c r="F18" s="8">
        <f t="shared" si="2"/>
        <v>5.5305821569740211E-6</v>
      </c>
      <c r="G18" s="5">
        <f t="shared" si="3"/>
        <v>3.6556659339861779E-9</v>
      </c>
      <c r="H18" s="5"/>
      <c r="I18" s="2" t="s">
        <v>20</v>
      </c>
      <c r="J18" s="9">
        <f>+((1+L16)-J14)/(J13-J14)</f>
        <v>0.48539933876609864</v>
      </c>
      <c r="K18" s="2"/>
    </row>
    <row r="19" spans="1:15">
      <c r="A19" s="1">
        <v>43713</v>
      </c>
      <c r="B19" s="2">
        <v>190.89999399999999</v>
      </c>
      <c r="C19" s="5">
        <f t="shared" si="0"/>
        <v>1.9892704797459537E-2</v>
      </c>
      <c r="D19" s="5">
        <f t="shared" si="1"/>
        <v>3.9571970415886967E-4</v>
      </c>
      <c r="E19" s="2">
        <f t="shared" si="4"/>
        <v>236</v>
      </c>
      <c r="F19" s="8">
        <f t="shared" si="2"/>
        <v>5.8216654283937069E-6</v>
      </c>
      <c r="G19" s="5">
        <f t="shared" si="3"/>
        <v>2.3037477210358768E-9</v>
      </c>
      <c r="H19" s="5"/>
      <c r="I19" s="2" t="s">
        <v>21</v>
      </c>
      <c r="J19" s="9">
        <f>1-J18</f>
        <v>0.51460066123390136</v>
      </c>
      <c r="K19" s="2"/>
      <c r="L19" s="18" t="s">
        <v>22</v>
      </c>
      <c r="M19" s="18"/>
      <c r="N19" s="18"/>
      <c r="O19" s="18"/>
    </row>
    <row r="20" spans="1:15">
      <c r="A20" s="1">
        <v>43714</v>
      </c>
      <c r="B20" s="2">
        <v>187.490005</v>
      </c>
      <c r="C20" s="5">
        <f t="shared" si="0"/>
        <v>-1.8024161978685345E-2</v>
      </c>
      <c r="D20" s="5">
        <f t="shared" si="1"/>
        <v>3.2487041503388643E-4</v>
      </c>
      <c r="E20" s="2">
        <f t="shared" si="4"/>
        <v>235</v>
      </c>
      <c r="F20" s="8">
        <f t="shared" si="2"/>
        <v>6.1280688719933766E-6</v>
      </c>
      <c r="G20" s="5">
        <f t="shared" si="3"/>
        <v>1.9908282778007286E-9</v>
      </c>
      <c r="H20" s="5"/>
      <c r="I20" s="2"/>
      <c r="J20" s="2"/>
      <c r="K20" s="2"/>
    </row>
    <row r="21" spans="1:15">
      <c r="A21" s="1">
        <v>43717</v>
      </c>
      <c r="B21" s="2">
        <v>188.759995</v>
      </c>
      <c r="C21" s="5">
        <f t="shared" si="0"/>
        <v>6.7508030465756562E-3</v>
      </c>
      <c r="D21" s="5">
        <f t="shared" si="1"/>
        <v>4.5573341773655159E-5</v>
      </c>
      <c r="E21" s="2">
        <f t="shared" si="4"/>
        <v>234</v>
      </c>
      <c r="F21" s="8">
        <f t="shared" si="2"/>
        <v>6.4505988126246055E-6</v>
      </c>
      <c r="G21" s="5">
        <f t="shared" si="3"/>
        <v>2.9397534433247532E-10</v>
      </c>
      <c r="H21" s="5"/>
      <c r="I21" s="2"/>
      <c r="J21" s="2"/>
      <c r="K21" s="2"/>
      <c r="O21">
        <f>+N22*J13</f>
        <v>308.7738589368451</v>
      </c>
    </row>
    <row r="22" spans="1:15">
      <c r="A22" s="1">
        <v>43718</v>
      </c>
      <c r="B22" s="2">
        <v>186.16999799999999</v>
      </c>
      <c r="C22" s="5">
        <f t="shared" si="0"/>
        <v>-1.3816116328587515E-2</v>
      </c>
      <c r="D22" s="5">
        <f t="shared" si="1"/>
        <v>1.9088507040506254E-4</v>
      </c>
      <c r="E22" s="2">
        <f t="shared" si="4"/>
        <v>233</v>
      </c>
      <c r="F22" s="8">
        <f t="shared" si="2"/>
        <v>6.7901040132890589E-6</v>
      </c>
      <c r="G22" s="5">
        <f t="shared" si="3"/>
        <v>1.2961294826343797E-9</v>
      </c>
      <c r="H22" s="5"/>
      <c r="I22" s="2"/>
      <c r="J22" s="2"/>
      <c r="K22" s="2"/>
      <c r="N22">
        <f>+M23*J13</f>
        <v>291.08151757980926</v>
      </c>
    </row>
    <row r="23" spans="1:15">
      <c r="A23" s="1">
        <v>43719</v>
      </c>
      <c r="B23" s="2">
        <v>188.490005</v>
      </c>
      <c r="C23" s="5">
        <f t="shared" si="0"/>
        <v>1.2384757568634979E-2</v>
      </c>
      <c r="D23" s="5">
        <f t="shared" si="1"/>
        <v>1.5338222003386139E-4</v>
      </c>
      <c r="E23" s="2">
        <f t="shared" si="4"/>
        <v>232</v>
      </c>
      <c r="F23" s="8">
        <f t="shared" si="2"/>
        <v>7.147477908725325E-6</v>
      </c>
      <c r="G23" s="5">
        <f t="shared" si="3"/>
        <v>1.0962960292832713E-9</v>
      </c>
      <c r="H23" s="5"/>
      <c r="I23" s="2"/>
      <c r="J23" s="2"/>
      <c r="K23" s="2"/>
      <c r="M23">
        <f>+J13*L24</f>
        <v>274.40292441950112</v>
      </c>
      <c r="O23">
        <f>+M23</f>
        <v>274.40292441950112</v>
      </c>
    </row>
    <row r="24" spans="1:15">
      <c r="A24" s="1">
        <v>43720</v>
      </c>
      <c r="B24" s="2">
        <v>187.470001</v>
      </c>
      <c r="C24" s="5">
        <f t="shared" si="0"/>
        <v>-5.4261436662843363E-3</v>
      </c>
      <c r="D24" s="5">
        <f t="shared" si="1"/>
        <v>2.9443035087157618E-5</v>
      </c>
      <c r="E24" s="2">
        <f t="shared" si="4"/>
        <v>231</v>
      </c>
      <c r="F24" s="8">
        <f t="shared" si="2"/>
        <v>7.5236609565529735E-6</v>
      </c>
      <c r="G24" s="5">
        <f t="shared" si="3"/>
        <v>2.2151941352766703E-10</v>
      </c>
      <c r="H24" s="5"/>
      <c r="I24" s="2"/>
      <c r="J24" s="2"/>
      <c r="K24" s="2"/>
      <c r="L24" s="2">
        <f>+B254</f>
        <v>258.67999300000002</v>
      </c>
      <c r="N24" s="2">
        <f>+L24</f>
        <v>258.67999300000002</v>
      </c>
    </row>
    <row r="25" spans="1:15">
      <c r="A25" s="1">
        <v>43721</v>
      </c>
      <c r="B25" s="2">
        <v>187.19000199999999</v>
      </c>
      <c r="C25" s="5">
        <f t="shared" si="0"/>
        <v>-1.494683445717684E-3</v>
      </c>
      <c r="D25" s="5">
        <f t="shared" si="1"/>
        <v>2.2340786029024891E-6</v>
      </c>
      <c r="E25" s="2">
        <f t="shared" si="4"/>
        <v>230</v>
      </c>
      <c r="F25" s="8">
        <f t="shared" si="2"/>
        <v>7.9196431121610253E-6</v>
      </c>
      <c r="G25" s="5">
        <f t="shared" si="3"/>
        <v>1.7693105219503024E-11</v>
      </c>
      <c r="H25" s="5"/>
      <c r="I25" s="2"/>
      <c r="J25" s="2"/>
      <c r="K25" s="2"/>
      <c r="M25">
        <f>+L24*J14</f>
        <v>243.85796514391873</v>
      </c>
      <c r="O25">
        <f>+M25</f>
        <v>243.85796514391873</v>
      </c>
    </row>
    <row r="26" spans="1:15">
      <c r="A26" s="1">
        <v>43724</v>
      </c>
      <c r="B26" s="2">
        <v>186.220001</v>
      </c>
      <c r="C26" s="5">
        <f t="shared" si="0"/>
        <v>-5.1953786671929264E-3</v>
      </c>
      <c r="D26" s="5">
        <f t="shared" si="1"/>
        <v>2.6991959495523347E-5</v>
      </c>
      <c r="E26" s="2">
        <f t="shared" si="4"/>
        <v>229</v>
      </c>
      <c r="F26" s="8">
        <f t="shared" si="2"/>
        <v>8.3364664338537104E-6</v>
      </c>
      <c r="G26" s="5">
        <f t="shared" si="3"/>
        <v>2.2501756431836931E-10</v>
      </c>
      <c r="H26" s="5"/>
      <c r="I26" s="2"/>
      <c r="J26" s="2"/>
      <c r="K26" s="2"/>
      <c r="N26">
        <f>+M25*J14</f>
        <v>229.88522024636313</v>
      </c>
    </row>
    <row r="27" spans="1:15">
      <c r="A27" s="1">
        <v>43725</v>
      </c>
      <c r="B27" s="2">
        <v>188.08000200000001</v>
      </c>
      <c r="C27" s="5">
        <f t="shared" si="0"/>
        <v>9.938639035210764E-3</v>
      </c>
      <c r="D27" s="5">
        <f t="shared" si="1"/>
        <v>9.877654587221515E-5</v>
      </c>
      <c r="E27" s="2">
        <f t="shared" si="4"/>
        <v>228</v>
      </c>
      <c r="F27" s="8">
        <f t="shared" si="2"/>
        <v>8.7752278251091689E-6</v>
      </c>
      <c r="G27" s="5">
        <f t="shared" si="3"/>
        <v>8.667866938060346E-10</v>
      </c>
      <c r="H27" s="5"/>
      <c r="I27" s="2"/>
      <c r="J27" s="2"/>
      <c r="K27" s="2"/>
      <c r="O27">
        <f>+N26*J14</f>
        <v>216.71309549610083</v>
      </c>
    </row>
    <row r="28" spans="1:15">
      <c r="A28" s="1">
        <v>43726</v>
      </c>
      <c r="B28" s="2">
        <v>188.13999899999999</v>
      </c>
      <c r="C28" s="5">
        <f t="shared" si="0"/>
        <v>3.1894636302747203E-4</v>
      </c>
      <c r="D28" s="5">
        <f t="shared" si="1"/>
        <v>1.0172678248845198E-7</v>
      </c>
      <c r="E28" s="2">
        <f t="shared" si="4"/>
        <v>227</v>
      </c>
      <c r="F28" s="8">
        <f t="shared" si="2"/>
        <v>9.2370819211675474E-6</v>
      </c>
      <c r="G28" s="5">
        <f t="shared" si="3"/>
        <v>9.3965862342262319E-13</v>
      </c>
      <c r="H28" s="5"/>
      <c r="I28" s="2"/>
      <c r="J28" s="2"/>
      <c r="K28" s="2"/>
    </row>
    <row r="29" spans="1:15">
      <c r="A29" s="1">
        <v>43727</v>
      </c>
      <c r="B29" s="2">
        <v>190.13999899999999</v>
      </c>
      <c r="C29" s="5">
        <f t="shared" si="0"/>
        <v>1.0574276442987227E-2</v>
      </c>
      <c r="D29" s="5">
        <f t="shared" si="1"/>
        <v>1.1181532229271461E-4</v>
      </c>
      <c r="E29" s="2">
        <f t="shared" si="4"/>
        <v>226</v>
      </c>
      <c r="F29" s="8">
        <f t="shared" si="2"/>
        <v>9.723244127544787E-6</v>
      </c>
      <c r="G29" s="5">
        <f t="shared" si="3"/>
        <v>1.0872076758521651E-9</v>
      </c>
      <c r="H29" s="5"/>
      <c r="I29" s="2"/>
      <c r="J29" s="2"/>
      <c r="K29" s="2"/>
      <c r="L29">
        <v>0</v>
      </c>
      <c r="M29">
        <v>1</v>
      </c>
      <c r="N29">
        <v>2</v>
      </c>
      <c r="O29">
        <v>3</v>
      </c>
    </row>
    <row r="30" spans="1:15">
      <c r="A30" s="1">
        <v>43728</v>
      </c>
      <c r="B30" s="2">
        <v>189.929993</v>
      </c>
      <c r="C30" s="5">
        <f t="shared" si="0"/>
        <v>-1.1050913031412095E-3</v>
      </c>
      <c r="D30" s="5">
        <f t="shared" si="1"/>
        <v>1.2212267882783365E-6</v>
      </c>
      <c r="E30" s="2">
        <f t="shared" si="4"/>
        <v>225</v>
      </c>
      <c r="F30" s="8">
        <f t="shared" si="2"/>
        <v>1.0234993818468196E-5</v>
      </c>
      <c r="G30" s="5">
        <f t="shared" si="3"/>
        <v>1.2499248628976544E-11</v>
      </c>
      <c r="H30" s="5"/>
      <c r="I30" s="2"/>
      <c r="J30" s="2"/>
      <c r="K30" s="2"/>
    </row>
    <row r="31" spans="1:15">
      <c r="A31" s="1">
        <v>43731</v>
      </c>
      <c r="B31" s="2">
        <v>186.820007</v>
      </c>
      <c r="C31" s="5">
        <f t="shared" si="0"/>
        <v>-1.6509922454536793E-2</v>
      </c>
      <c r="D31" s="5">
        <f t="shared" si="1"/>
        <v>2.7257753945481819E-4</v>
      </c>
      <c r="E31" s="2">
        <f t="shared" si="4"/>
        <v>224</v>
      </c>
      <c r="F31" s="8">
        <f t="shared" si="2"/>
        <v>1.0773677703650732E-5</v>
      </c>
      <c r="G31" s="5">
        <f t="shared" si="3"/>
        <v>2.9366625593403527E-9</v>
      </c>
      <c r="H31" s="5"/>
      <c r="I31" s="2"/>
      <c r="J31" s="2"/>
      <c r="K31" s="2" t="s">
        <v>23</v>
      </c>
      <c r="M31">
        <f>+M23*J18+M25*J19</f>
        <v>258.68446817892385</v>
      </c>
      <c r="N31">
        <f>+N22*J18^2+2*N24*J18*J19+N26*J19^2</f>
        <v>258.68894343526847</v>
      </c>
      <c r="O31">
        <f>+O21*J18^3+3*O23*J18^2*J19+3*O25*J19^2*J18+O27*J19^3</f>
        <v>258.69341876903536</v>
      </c>
    </row>
    <row r="32" spans="1:15">
      <c r="A32" s="1">
        <v>43732</v>
      </c>
      <c r="B32" s="2">
        <v>181.279999</v>
      </c>
      <c r="C32" s="5">
        <f t="shared" si="0"/>
        <v>-3.010283215055588E-2</v>
      </c>
      <c r="D32" s="5">
        <f t="shared" si="1"/>
        <v>9.0618050348454076E-4</v>
      </c>
      <c r="E32" s="2">
        <f t="shared" si="4"/>
        <v>223</v>
      </c>
      <c r="F32" s="8">
        <f t="shared" si="2"/>
        <v>1.1340713372263926E-5</v>
      </c>
      <c r="G32" s="5">
        <f t="shared" si="3"/>
        <v>1.027673335355199E-8</v>
      </c>
      <c r="H32" s="5"/>
      <c r="I32" s="2"/>
      <c r="J32" s="2"/>
      <c r="K32" s="2" t="s">
        <v>25</v>
      </c>
      <c r="M32">
        <f>+M23^2*J18+M25^2*J19</f>
        <v>67150.703816169174</v>
      </c>
      <c r="N32">
        <f>+N22^2*J18^2+2*N24^2*J18*J19+N26^2*J19^2</f>
        <v>67386.896716377945</v>
      </c>
      <c r="O32">
        <f>+O21^2*J18^3+3*O23^2*J18^2*J19+3*O25^2*J19^2*J18+O27^2*J19^3</f>
        <v>67623.920390993255</v>
      </c>
    </row>
    <row r="33" spans="1:19">
      <c r="A33" s="1">
        <v>43733</v>
      </c>
      <c r="B33" s="2">
        <v>182.800003</v>
      </c>
      <c r="C33" s="5">
        <f t="shared" si="0"/>
        <v>8.3498836680601096E-3</v>
      </c>
      <c r="D33" s="5">
        <f t="shared" si="1"/>
        <v>6.9720557270136954E-5</v>
      </c>
      <c r="E33" s="2">
        <f t="shared" si="4"/>
        <v>222</v>
      </c>
      <c r="F33" s="8">
        <f t="shared" si="2"/>
        <v>1.1937593023435714E-5</v>
      </c>
      <c r="G33" s="5">
        <f t="shared" si="3"/>
        <v>8.322956380580371E-10</v>
      </c>
      <c r="H33" s="5"/>
      <c r="I33" s="2"/>
      <c r="J33" s="2"/>
      <c r="K33" s="2" t="s">
        <v>24</v>
      </c>
      <c r="M33">
        <f>+M32-M31^2</f>
        <v>233.04973915651499</v>
      </c>
      <c r="N33">
        <f t="shared" ref="N33:O33" si="5">+N32-N31^2</f>
        <v>466.92726072241203</v>
      </c>
      <c r="O33">
        <f t="shared" si="5"/>
        <v>701.6354765817523</v>
      </c>
    </row>
    <row r="34" spans="1:19">
      <c r="A34" s="1">
        <v>43734</v>
      </c>
      <c r="B34" s="2">
        <v>180.11000100000001</v>
      </c>
      <c r="C34" s="5">
        <f t="shared" si="0"/>
        <v>-1.4824894530299365E-2</v>
      </c>
      <c r="D34" s="5">
        <f t="shared" si="1"/>
        <v>2.1977749783450004E-4</v>
      </c>
      <c r="E34" s="2">
        <f t="shared" si="4"/>
        <v>221</v>
      </c>
      <c r="F34" s="8">
        <f t="shared" si="2"/>
        <v>1.2565887393090226E-5</v>
      </c>
      <c r="G34" s="5">
        <f t="shared" si="3"/>
        <v>2.7616992893234585E-9</v>
      </c>
      <c r="H34" s="5"/>
      <c r="I34" s="2"/>
      <c r="J34" s="2"/>
      <c r="K34" s="2" t="s">
        <v>26</v>
      </c>
      <c r="M34">
        <f>+SQRT(M33)</f>
        <v>15.265966695775115</v>
      </c>
      <c r="N34">
        <f t="shared" ref="N34:O34" si="6">+SQRT(N33)</f>
        <v>21.608499733262651</v>
      </c>
      <c r="O34">
        <f t="shared" si="6"/>
        <v>26.488402680829065</v>
      </c>
    </row>
    <row r="35" spans="1:19">
      <c r="A35" s="1">
        <v>43735</v>
      </c>
      <c r="B35" s="2">
        <v>177.10000600000001</v>
      </c>
      <c r="C35" s="5">
        <f t="shared" si="0"/>
        <v>-1.6853202233177059E-2</v>
      </c>
      <c r="D35" s="5">
        <f t="shared" si="1"/>
        <v>2.8403042551236417E-4</v>
      </c>
      <c r="E35" s="2">
        <f t="shared" si="4"/>
        <v>220</v>
      </c>
      <c r="F35" s="8">
        <f t="shared" si="2"/>
        <v>1.3227249887463397E-5</v>
      </c>
      <c r="G35" s="5">
        <f t="shared" si="3"/>
        <v>3.7569414138945999E-9</v>
      </c>
      <c r="H35" s="5"/>
      <c r="I35" s="2"/>
      <c r="J35" s="2"/>
      <c r="K35" s="2" t="s">
        <v>27</v>
      </c>
      <c r="M35" s="13">
        <f>+M31+M34</f>
        <v>273.95043487469894</v>
      </c>
      <c r="N35" s="13">
        <f t="shared" ref="N35:O35" si="7">+N31+N34</f>
        <v>280.29744316853112</v>
      </c>
      <c r="O35" s="13">
        <f t="shared" si="7"/>
        <v>285.1818214498644</v>
      </c>
      <c r="P35" s="15"/>
      <c r="Q35" s="15"/>
      <c r="R35" s="15"/>
      <c r="S35" s="15"/>
    </row>
    <row r="36" spans="1:19">
      <c r="A36" s="1">
        <v>43738</v>
      </c>
      <c r="B36" s="2">
        <v>178.08000200000001</v>
      </c>
      <c r="C36" s="5">
        <f t="shared" si="0"/>
        <v>5.518320090190521E-3</v>
      </c>
      <c r="D36" s="5">
        <f t="shared" si="1"/>
        <v>3.0451856617800321E-5</v>
      </c>
      <c r="E36" s="2">
        <f t="shared" si="4"/>
        <v>219</v>
      </c>
      <c r="F36" s="8">
        <f t="shared" si="2"/>
        <v>1.3923420934171996E-5</v>
      </c>
      <c r="G36" s="5">
        <f t="shared" si="3"/>
        <v>4.2399401791668506E-10</v>
      </c>
      <c r="H36" s="5"/>
      <c r="I36" s="2"/>
      <c r="J36" s="2"/>
      <c r="K36" s="2" t="s">
        <v>28</v>
      </c>
      <c r="M36" s="14">
        <f>+M31-M34</f>
        <v>243.41850148314873</v>
      </c>
      <c r="N36" s="14">
        <f t="shared" ref="N36:O36" si="8">+N31-N34</f>
        <v>237.08044370200582</v>
      </c>
      <c r="O36" s="14">
        <f t="shared" si="8"/>
        <v>232.20501608820629</v>
      </c>
      <c r="P36" s="15"/>
      <c r="Q36" s="15"/>
      <c r="R36" s="15"/>
      <c r="S36" s="15"/>
    </row>
    <row r="37" spans="1:19">
      <c r="A37" s="1">
        <v>43739</v>
      </c>
      <c r="B37" s="2">
        <v>175.80999800000001</v>
      </c>
      <c r="C37" s="5">
        <f t="shared" si="0"/>
        <v>-1.2829043679361104E-2</v>
      </c>
      <c r="D37" s="5">
        <f t="shared" si="1"/>
        <v>1.6458436172695509E-4</v>
      </c>
      <c r="E37" s="2">
        <f t="shared" si="4"/>
        <v>218</v>
      </c>
      <c r="F37" s="8">
        <f t="shared" si="2"/>
        <v>1.4656232562286311E-5</v>
      </c>
      <c r="G37" s="5">
        <f t="shared" si="3"/>
        <v>2.4121866815857079E-9</v>
      </c>
      <c r="H37" s="5"/>
      <c r="I37" s="2"/>
      <c r="J37" s="2"/>
      <c r="K37" s="2"/>
      <c r="P37" s="15"/>
      <c r="Q37" s="15"/>
      <c r="R37" s="15"/>
      <c r="S37" s="15"/>
    </row>
    <row r="38" spans="1:19">
      <c r="A38" s="1">
        <v>43740</v>
      </c>
      <c r="B38" s="2">
        <v>174.60000600000001</v>
      </c>
      <c r="C38" s="5">
        <f t="shared" si="0"/>
        <v>-6.9061773090185298E-3</v>
      </c>
      <c r="D38" s="5">
        <f t="shared" si="1"/>
        <v>4.769528502360242E-5</v>
      </c>
      <c r="E38" s="2">
        <f t="shared" si="4"/>
        <v>217</v>
      </c>
      <c r="F38" s="8">
        <f t="shared" si="2"/>
        <v>1.5427613223459279E-5</v>
      </c>
      <c r="G38" s="5">
        <f t="shared" si="3"/>
        <v>7.3582440992678795E-10</v>
      </c>
      <c r="H38" s="5"/>
      <c r="I38" s="2"/>
      <c r="J38" s="2"/>
      <c r="K38" s="9"/>
      <c r="L38" s="18" t="s">
        <v>11</v>
      </c>
      <c r="M38" s="18"/>
      <c r="N38" s="18"/>
      <c r="O38" s="18"/>
    </row>
    <row r="39" spans="1:19">
      <c r="A39" s="1">
        <v>43741</v>
      </c>
      <c r="B39" s="2">
        <v>179.38000500000001</v>
      </c>
      <c r="C39" s="5">
        <f t="shared" si="0"/>
        <v>2.700881079388185E-2</v>
      </c>
      <c r="D39" s="5">
        <f t="shared" si="1"/>
        <v>7.2947586049970875E-4</v>
      </c>
      <c r="E39" s="2">
        <f t="shared" si="4"/>
        <v>216</v>
      </c>
      <c r="F39" s="8">
        <f t="shared" si="2"/>
        <v>1.6239592866799238E-5</v>
      </c>
      <c r="G39" s="5">
        <f t="shared" si="3"/>
        <v>1.1846390980673307E-8</v>
      </c>
      <c r="H39" s="5"/>
      <c r="I39" s="2"/>
      <c r="J39" s="2"/>
      <c r="K39" s="9"/>
    </row>
    <row r="40" spans="1:19">
      <c r="A40" s="1">
        <v>43742</v>
      </c>
      <c r="B40" s="2">
        <v>180.449997</v>
      </c>
      <c r="C40" s="5">
        <f t="shared" si="0"/>
        <v>5.9472259000493939E-3</v>
      </c>
      <c r="D40" s="5">
        <f t="shared" si="1"/>
        <v>3.5369495906218325E-5</v>
      </c>
      <c r="E40" s="2">
        <f t="shared" si="4"/>
        <v>215</v>
      </c>
      <c r="F40" s="8">
        <f t="shared" si="2"/>
        <v>1.7094308280841301E-5</v>
      </c>
      <c r="G40" s="5">
        <f t="shared" si="3"/>
        <v>6.0461706675885035E-10</v>
      </c>
      <c r="H40" s="5"/>
      <c r="I40" s="2"/>
      <c r="J40" s="2"/>
      <c r="K40" s="2"/>
      <c r="O40">
        <f>+N41*K13</f>
        <v>310.27193129904168</v>
      </c>
    </row>
    <row r="41" spans="1:19">
      <c r="A41" s="1">
        <v>43745</v>
      </c>
      <c r="B41" s="2">
        <v>179.679993</v>
      </c>
      <c r="C41" s="5">
        <f t="shared" si="0"/>
        <v>-4.2762624317090377E-3</v>
      </c>
      <c r="D41" s="5">
        <f t="shared" si="1"/>
        <v>1.8286420384846092E-5</v>
      </c>
      <c r="E41" s="2">
        <f t="shared" si="4"/>
        <v>214</v>
      </c>
      <c r="F41" s="8">
        <f t="shared" si="2"/>
        <v>1.7994008716675057E-5</v>
      </c>
      <c r="G41" s="5">
        <f t="shared" si="3"/>
        <v>3.2904600780170505E-10</v>
      </c>
      <c r="H41" s="5"/>
      <c r="I41" s="2"/>
      <c r="J41" s="2"/>
      <c r="K41" s="2"/>
      <c r="N41">
        <f>+M42*K13</f>
        <v>292.02224775546546</v>
      </c>
    </row>
    <row r="42" spans="1:19">
      <c r="A42" s="1">
        <v>43746</v>
      </c>
      <c r="B42" s="2">
        <v>177.75</v>
      </c>
      <c r="C42" s="5">
        <f t="shared" si="0"/>
        <v>-1.0799383348634247E-2</v>
      </c>
      <c r="D42" s="5">
        <f t="shared" si="1"/>
        <v>1.1662668071075865E-4</v>
      </c>
      <c r="E42" s="2">
        <f t="shared" si="4"/>
        <v>213</v>
      </c>
      <c r="F42" s="8">
        <f t="shared" si="2"/>
        <v>1.8941061807026376E-5</v>
      </c>
      <c r="G42" s="5">
        <f t="shared" si="3"/>
        <v>2.2090331676908104E-9</v>
      </c>
      <c r="H42" s="5"/>
      <c r="I42" s="2"/>
      <c r="J42" s="2"/>
      <c r="K42" s="2"/>
      <c r="M42">
        <f>+L43*K13</f>
        <v>274.84598051495692</v>
      </c>
      <c r="O42">
        <f>+M42</f>
        <v>274.84598051495692</v>
      </c>
    </row>
    <row r="43" spans="1:19">
      <c r="A43" s="1">
        <v>43747</v>
      </c>
      <c r="B43" s="2">
        <v>179.85000600000001</v>
      </c>
      <c r="C43" s="5">
        <f t="shared" si="0"/>
        <v>1.1745134819416487E-2</v>
      </c>
      <c r="D43" s="5">
        <f t="shared" si="1"/>
        <v>1.3794819192626954E-4</v>
      </c>
      <c r="E43" s="2">
        <f t="shared" si="4"/>
        <v>212</v>
      </c>
      <c r="F43" s="8">
        <f t="shared" si="2"/>
        <v>1.993795979686987E-5</v>
      </c>
      <c r="G43" s="5">
        <f t="shared" si="3"/>
        <v>2.7504055046768507E-9</v>
      </c>
      <c r="H43" s="5"/>
      <c r="I43" s="2" t="s">
        <v>20</v>
      </c>
      <c r="J43" s="6">
        <f>+J18</f>
        <v>0.48539933876609864</v>
      </c>
      <c r="K43" s="2"/>
      <c r="L43" s="2">
        <f>+L24</f>
        <v>258.67999300000002</v>
      </c>
      <c r="N43" s="2">
        <f>+L43</f>
        <v>258.67999300000002</v>
      </c>
    </row>
    <row r="44" spans="1:19">
      <c r="A44" s="1">
        <v>43748</v>
      </c>
      <c r="B44" s="2">
        <v>180.029999</v>
      </c>
      <c r="C44" s="5">
        <f t="shared" si="0"/>
        <v>1.0002946121346484E-3</v>
      </c>
      <c r="D44" s="5">
        <f t="shared" si="1"/>
        <v>1.0005893110656066E-6</v>
      </c>
      <c r="E44" s="2">
        <f t="shared" si="4"/>
        <v>211</v>
      </c>
      <c r="F44" s="8">
        <f t="shared" si="2"/>
        <v>2.0987326101968282E-5</v>
      </c>
      <c r="G44" s="5">
        <f t="shared" si="3"/>
        <v>2.0999694165477665E-11</v>
      </c>
      <c r="H44" s="5"/>
      <c r="I44" s="2" t="s">
        <v>21</v>
      </c>
      <c r="J44" s="6">
        <f>+J19</f>
        <v>0.51460066123390136</v>
      </c>
      <c r="K44" s="2"/>
      <c r="M44" s="4">
        <f>+K14*L43</f>
        <v>243.46486222249331</v>
      </c>
      <c r="O44">
        <f>+M44</f>
        <v>243.46486222249331</v>
      </c>
    </row>
    <row r="45" spans="1:19">
      <c r="A45" s="1">
        <v>43749</v>
      </c>
      <c r="B45" s="2">
        <v>184.19000199999999</v>
      </c>
      <c r="C45" s="5">
        <f t="shared" si="0"/>
        <v>2.2844346274462898E-2</v>
      </c>
      <c r="D45" s="5">
        <f t="shared" si="1"/>
        <v>5.2186415670756687E-4</v>
      </c>
      <c r="E45" s="2">
        <f t="shared" si="4"/>
        <v>210</v>
      </c>
      <c r="F45" s="8">
        <f t="shared" si="2"/>
        <v>2.2091922212598193E-5</v>
      </c>
      <c r="G45" s="5">
        <f t="shared" si="3"/>
        <v>1.1528982355526722E-8</v>
      </c>
      <c r="H45" s="5"/>
      <c r="I45" s="2"/>
      <c r="J45" s="2"/>
      <c r="K45" s="2"/>
      <c r="N45">
        <f>+M44*K14</f>
        <v>229.14466035654192</v>
      </c>
    </row>
    <row r="46" spans="1:19">
      <c r="A46" s="1">
        <v>43752</v>
      </c>
      <c r="B46" s="2">
        <v>183.279999</v>
      </c>
      <c r="C46" s="5">
        <f t="shared" si="0"/>
        <v>-4.9528117002568704E-3</v>
      </c>
      <c r="D46" s="5">
        <f t="shared" si="1"/>
        <v>2.4530343738201352E-5</v>
      </c>
      <c r="E46" s="2">
        <f t="shared" si="4"/>
        <v>209</v>
      </c>
      <c r="F46" s="8">
        <f t="shared" si="2"/>
        <v>2.3254654960629675E-5</v>
      </c>
      <c r="G46" s="5">
        <f t="shared" si="3"/>
        <v>5.7044467969751516E-10</v>
      </c>
      <c r="H46" s="5"/>
      <c r="I46" s="2"/>
      <c r="J46" s="2"/>
      <c r="K46" s="2"/>
      <c r="O46">
        <f>+N45*K14</f>
        <v>215.66674915877817</v>
      </c>
    </row>
    <row r="47" spans="1:19">
      <c r="A47" s="1">
        <v>43753</v>
      </c>
      <c r="B47" s="2">
        <v>188.88999899999999</v>
      </c>
      <c r="C47" s="5">
        <f t="shared" si="0"/>
        <v>3.0149797060534236E-2</v>
      </c>
      <c r="D47" s="5">
        <f t="shared" si="1"/>
        <v>9.0901026279139891E-4</v>
      </c>
      <c r="E47" s="2">
        <f t="shared" si="4"/>
        <v>208</v>
      </c>
      <c r="F47" s="8">
        <f t="shared" si="2"/>
        <v>2.4478584169083869E-5</v>
      </c>
      <c r="G47" s="5">
        <f t="shared" si="3"/>
        <v>2.2251284228300304E-8</v>
      </c>
      <c r="H47" s="5"/>
      <c r="I47" s="2"/>
      <c r="J47" s="2"/>
      <c r="K47" s="2"/>
    </row>
    <row r="48" spans="1:19">
      <c r="A48" s="1">
        <v>43754</v>
      </c>
      <c r="B48" s="2">
        <v>189.550003</v>
      </c>
      <c r="C48" s="5">
        <f t="shared" si="0"/>
        <v>3.4880280396606053E-3</v>
      </c>
      <c r="D48" s="5">
        <f t="shared" si="1"/>
        <v>1.2166339605458606E-5</v>
      </c>
      <c r="E48" s="2">
        <f t="shared" si="4"/>
        <v>207</v>
      </c>
      <c r="F48" s="8">
        <f t="shared" si="2"/>
        <v>2.576693070429881E-5</v>
      </c>
      <c r="G48" s="5">
        <f t="shared" si="3"/>
        <v>3.1348922953881801E-10</v>
      </c>
      <c r="H48" s="5"/>
      <c r="I48" s="2"/>
      <c r="J48" s="2"/>
      <c r="K48" s="2"/>
      <c r="L48">
        <v>0</v>
      </c>
      <c r="M48">
        <v>1</v>
      </c>
      <c r="N48">
        <v>2</v>
      </c>
      <c r="O48">
        <v>3</v>
      </c>
    </row>
    <row r="49" spans="1:15">
      <c r="A49" s="1">
        <v>43755</v>
      </c>
      <c r="B49" s="2">
        <v>190.38999899999999</v>
      </c>
      <c r="C49" s="5">
        <f t="shared" si="0"/>
        <v>4.4217369279061104E-3</v>
      </c>
      <c r="D49" s="5">
        <f t="shared" si="1"/>
        <v>1.9551757459608565E-5</v>
      </c>
      <c r="E49" s="2">
        <f t="shared" si="4"/>
        <v>206</v>
      </c>
      <c r="F49" s="8">
        <f t="shared" si="2"/>
        <v>2.7123084951893486E-5</v>
      </c>
      <c r="G49" s="5">
        <f t="shared" si="3"/>
        <v>5.3030397853578027E-10</v>
      </c>
      <c r="H49" s="5"/>
      <c r="I49" s="2"/>
      <c r="J49" s="2"/>
      <c r="K49" s="2"/>
    </row>
    <row r="50" spans="1:15">
      <c r="A50" s="1">
        <v>43756</v>
      </c>
      <c r="B50" s="2">
        <v>185.85000600000001</v>
      </c>
      <c r="C50" s="5">
        <f t="shared" si="0"/>
        <v>-2.4134665689847599E-2</v>
      </c>
      <c r="D50" s="5">
        <f t="shared" si="1"/>
        <v>5.8248208796070691E-4</v>
      </c>
      <c r="E50" s="2">
        <f t="shared" si="4"/>
        <v>205</v>
      </c>
      <c r="F50" s="8">
        <f t="shared" si="2"/>
        <v>2.8550615738835244E-5</v>
      </c>
      <c r="G50" s="5">
        <f t="shared" si="3"/>
        <v>1.6630222268120572E-8</v>
      </c>
      <c r="H50" s="5"/>
      <c r="I50" s="2"/>
      <c r="J50" s="2"/>
      <c r="K50" s="2" t="s">
        <v>23</v>
      </c>
      <c r="M50">
        <f>+M42*J43+M44*J44</f>
        <v>258.69723629139588</v>
      </c>
      <c r="N50">
        <f>+N41*J43^2+2*N43*J43*J44+N45*J44^2</f>
        <v>258.71448073220836</v>
      </c>
      <c r="O50">
        <f>+O40*J43^3+3*O42*J43^2*J44+3*O44*J44^2*J43+O46*J44^3</f>
        <v>258.73172632251419</v>
      </c>
    </row>
    <row r="51" spans="1:15">
      <c r="A51" s="1">
        <v>43759</v>
      </c>
      <c r="B51" s="2">
        <v>189.759995</v>
      </c>
      <c r="C51" s="5">
        <f t="shared" si="0"/>
        <v>2.082016043292699E-2</v>
      </c>
      <c r="D51" s="5">
        <f t="shared" si="1"/>
        <v>4.3347908045281858E-4</v>
      </c>
      <c r="E51" s="2">
        <f t="shared" si="4"/>
        <v>204</v>
      </c>
      <c r="F51" s="8">
        <f t="shared" si="2"/>
        <v>3.0053279725089732E-5</v>
      </c>
      <c r="G51" s="5">
        <f t="shared" si="3"/>
        <v>1.3027468059823234E-8</v>
      </c>
      <c r="H51" s="5"/>
      <c r="I51" s="2"/>
      <c r="J51" s="2"/>
      <c r="K51" s="2" t="s">
        <v>25</v>
      </c>
      <c r="M51">
        <f>+M42^2*J43+M44^2*J44</f>
        <v>67170.243777562617</v>
      </c>
      <c r="N51">
        <f>+N41^2*J43^2+2*N43^2*J43*J44+N45^2*J44^2</f>
        <v>67426.119803015841</v>
      </c>
      <c r="O51">
        <f>+O40^2*J43^3+3*O42^2*J43^2*J44+3*O44^2*J44^2*J43+O46^2*J44^3</f>
        <v>67682.97055383437</v>
      </c>
    </row>
    <row r="52" spans="1:15">
      <c r="A52" s="1">
        <v>43760</v>
      </c>
      <c r="B52" s="2">
        <v>182.33999600000001</v>
      </c>
      <c r="C52" s="5">
        <f t="shared" si="0"/>
        <v>-3.988703524057198E-2</v>
      </c>
      <c r="D52" s="5">
        <f t="shared" si="1"/>
        <v>1.5909755802826311E-3</v>
      </c>
      <c r="E52" s="2">
        <f t="shared" si="4"/>
        <v>203</v>
      </c>
      <c r="F52" s="8">
        <f t="shared" si="2"/>
        <v>3.1635031289568143E-5</v>
      </c>
      <c r="G52" s="5">
        <f t="shared" si="3"/>
        <v>5.0330562263179868E-8</v>
      </c>
      <c r="H52" s="5"/>
      <c r="I52" s="2"/>
      <c r="J52" s="2"/>
      <c r="K52" s="2" t="s">
        <v>24</v>
      </c>
      <c r="M52">
        <f>+M51-M50^2</f>
        <v>245.9837127563078</v>
      </c>
      <c r="N52">
        <f t="shared" ref="N52" si="9">+N51-N50^2</f>
        <v>492.93726247963787</v>
      </c>
      <c r="O52">
        <f t="shared" ref="O52" si="10">+O51-O50^2</f>
        <v>740.86434800598363</v>
      </c>
    </row>
    <row r="53" spans="1:15">
      <c r="A53" s="1">
        <v>43761</v>
      </c>
      <c r="B53" s="2">
        <v>186.14999399999999</v>
      </c>
      <c r="C53" s="5">
        <f t="shared" si="0"/>
        <v>2.0679713866938641E-2</v>
      </c>
      <c r="D53" s="5">
        <f t="shared" si="1"/>
        <v>4.2765056561845432E-4</v>
      </c>
      <c r="E53" s="2">
        <f t="shared" si="4"/>
        <v>202</v>
      </c>
      <c r="F53" s="8">
        <f t="shared" si="2"/>
        <v>3.3300032936387521E-5</v>
      </c>
      <c r="G53" s="5">
        <f t="shared" si="3"/>
        <v>1.4240777920359281E-8</v>
      </c>
      <c r="H53" s="5"/>
      <c r="I53" s="2"/>
      <c r="J53" s="2"/>
      <c r="K53" s="2" t="s">
        <v>26</v>
      </c>
      <c r="M53">
        <f>+SQRT(M52)</f>
        <v>15.683867914398789</v>
      </c>
      <c r="N53">
        <f t="shared" ref="N53" si="11">+SQRT(N52)</f>
        <v>22.202190488319793</v>
      </c>
      <c r="O53">
        <f t="shared" ref="O53" si="12">+SQRT(O52)</f>
        <v>27.218823413328938</v>
      </c>
    </row>
    <row r="54" spans="1:15">
      <c r="A54" s="1">
        <v>43762</v>
      </c>
      <c r="B54" s="2">
        <v>186.38000500000001</v>
      </c>
      <c r="C54" s="5">
        <f t="shared" si="0"/>
        <v>1.2348590977674849E-3</v>
      </c>
      <c r="D54" s="5">
        <f t="shared" si="1"/>
        <v>1.5248769913391269E-6</v>
      </c>
      <c r="E54" s="2">
        <f t="shared" si="4"/>
        <v>201</v>
      </c>
      <c r="F54" s="8">
        <f t="shared" si="2"/>
        <v>3.505266624882897E-5</v>
      </c>
      <c r="G54" s="5">
        <f t="shared" si="3"/>
        <v>5.3451004247928879E-11</v>
      </c>
      <c r="H54" s="5"/>
      <c r="I54" s="2"/>
      <c r="J54" s="2"/>
      <c r="K54" s="2" t="s">
        <v>27</v>
      </c>
      <c r="M54" s="16">
        <f>+M50+M53</f>
        <v>274.38110420579466</v>
      </c>
      <c r="N54" s="16">
        <f t="shared" ref="N54" si="13">+N50+N53</f>
        <v>280.91667122052814</v>
      </c>
      <c r="O54" s="16">
        <f t="shared" ref="O54" si="14">+O50+O53</f>
        <v>285.95054973584314</v>
      </c>
    </row>
    <row r="55" spans="1:15">
      <c r="A55" s="1">
        <v>43763</v>
      </c>
      <c r="B55" s="2">
        <v>187.88999899999999</v>
      </c>
      <c r="C55" s="5">
        <f t="shared" si="0"/>
        <v>8.0690526987462919E-3</v>
      </c>
      <c r="D55" s="5">
        <f t="shared" si="1"/>
        <v>6.510961145514482E-5</v>
      </c>
      <c r="E55" s="2">
        <f t="shared" si="4"/>
        <v>200</v>
      </c>
      <c r="F55" s="8">
        <f t="shared" si="2"/>
        <v>3.6897543419819962E-5</v>
      </c>
      <c r="G55" s="5">
        <f t="shared" si="3"/>
        <v>2.4023847157138132E-9</v>
      </c>
      <c r="H55" s="5"/>
      <c r="I55" s="2"/>
      <c r="J55" s="2"/>
      <c r="K55" s="2" t="s">
        <v>28</v>
      </c>
      <c r="M55" s="14">
        <f>+M50-M53</f>
        <v>243.01336837699711</v>
      </c>
      <c r="N55" s="14">
        <f t="shared" ref="N55:O55" si="15">+N50-N53</f>
        <v>236.51229024388857</v>
      </c>
      <c r="O55" s="14">
        <f t="shared" si="15"/>
        <v>231.51290290918524</v>
      </c>
    </row>
    <row r="56" spans="1:15">
      <c r="A56" s="1">
        <v>43766</v>
      </c>
      <c r="B56" s="2">
        <v>189.39999399999999</v>
      </c>
      <c r="C56" s="5">
        <f t="shared" si="0"/>
        <v>8.0044691898229145E-3</v>
      </c>
      <c r="D56" s="5">
        <f t="shared" si="1"/>
        <v>6.4071527010824307E-5</v>
      </c>
      <c r="E56" s="2">
        <f t="shared" si="4"/>
        <v>199</v>
      </c>
      <c r="F56" s="8">
        <f t="shared" si="2"/>
        <v>3.8839519389284171E-5</v>
      </c>
      <c r="G56" s="5">
        <f t="shared" si="3"/>
        <v>2.488507315637955E-9</v>
      </c>
      <c r="H56" s="5"/>
      <c r="I56" s="2"/>
      <c r="J56" s="2"/>
      <c r="K56" s="2"/>
    </row>
    <row r="57" spans="1:15">
      <c r="A57" s="1">
        <v>43767</v>
      </c>
      <c r="B57" s="2">
        <v>189.30999800000001</v>
      </c>
      <c r="C57" s="5">
        <f t="shared" si="0"/>
        <v>-4.7527661585475105E-4</v>
      </c>
      <c r="D57" s="5">
        <f t="shared" si="1"/>
        <v>2.2588786157834458E-7</v>
      </c>
      <c r="E57" s="2">
        <f t="shared" si="4"/>
        <v>198</v>
      </c>
      <c r="F57" s="8">
        <f t="shared" si="2"/>
        <v>4.0883704620299135E-5</v>
      </c>
      <c r="G57" s="5">
        <f t="shared" si="3"/>
        <v>9.2351326100800584E-12</v>
      </c>
      <c r="H57" s="5"/>
      <c r="I57" s="2"/>
      <c r="J57" s="2"/>
      <c r="K57" s="2">
        <f>100*L43</f>
        <v>25867.999300000003</v>
      </c>
      <c r="M57">
        <f>+M55*100</f>
        <v>24301.33683769971</v>
      </c>
      <c r="N57">
        <f>100*N55</f>
        <v>23651.229024388856</v>
      </c>
      <c r="O57">
        <f>+O55*100</f>
        <v>23151.290290918525</v>
      </c>
    </row>
    <row r="58" spans="1:15">
      <c r="A58" s="1">
        <v>43768</v>
      </c>
      <c r="B58" s="2">
        <v>188.25</v>
      </c>
      <c r="C58" s="5">
        <f t="shared" si="0"/>
        <v>-5.6150057771333908E-3</v>
      </c>
      <c r="D58" s="5">
        <f t="shared" si="1"/>
        <v>3.1528289877241352E-5</v>
      </c>
      <c r="E58" s="2">
        <f t="shared" si="4"/>
        <v>197</v>
      </c>
      <c r="F58" s="8">
        <f t="shared" si="2"/>
        <v>4.3035478547683296E-5</v>
      </c>
      <c r="G58" s="5">
        <f t="shared" si="3"/>
        <v>1.3568350426571606E-9</v>
      </c>
      <c r="H58" s="5"/>
      <c r="I58" s="2"/>
      <c r="J58" s="2"/>
      <c r="K58" s="2"/>
      <c r="M58" s="2">
        <f>+M57-K57</f>
        <v>-1566.6624623002936</v>
      </c>
      <c r="N58" s="2">
        <f>+N57-K57</f>
        <v>-2216.7702756111466</v>
      </c>
      <c r="O58" s="2">
        <f>+O57-K57</f>
        <v>-2716.7090090814781</v>
      </c>
    </row>
    <row r="59" spans="1:15">
      <c r="A59" s="1">
        <v>43769</v>
      </c>
      <c r="B59" s="2">
        <v>191.64999399999999</v>
      </c>
      <c r="C59" s="5">
        <f t="shared" si="0"/>
        <v>1.7899893839490359E-2</v>
      </c>
      <c r="D59" s="5">
        <f t="shared" si="1"/>
        <v>3.2040619946502492E-4</v>
      </c>
      <c r="E59" s="2">
        <f t="shared" si="4"/>
        <v>196</v>
      </c>
      <c r="F59" s="8">
        <f t="shared" si="2"/>
        <v>4.5300503734403463E-5</v>
      </c>
      <c r="G59" s="5">
        <f t="shared" si="3"/>
        <v>1.4514562235391383E-8</v>
      </c>
      <c r="H59" s="5"/>
      <c r="I59" s="2"/>
      <c r="J59" s="2"/>
      <c r="K59" s="2"/>
    </row>
    <row r="60" spans="1:15">
      <c r="A60" s="1">
        <v>43770</v>
      </c>
      <c r="B60" s="2">
        <v>193.61999499999999</v>
      </c>
      <c r="C60" s="5">
        <f t="shared" si="0"/>
        <v>1.0226688948653233E-2</v>
      </c>
      <c r="D60" s="5">
        <f t="shared" si="1"/>
        <v>1.0458516685250618E-4</v>
      </c>
      <c r="E60" s="2">
        <f t="shared" si="4"/>
        <v>195</v>
      </c>
      <c r="F60" s="8">
        <f t="shared" si="2"/>
        <v>4.7684740773056285E-5</v>
      </c>
      <c r="G60" s="5">
        <f t="shared" si="3"/>
        <v>4.9871165700685963E-9</v>
      </c>
      <c r="H60" s="5"/>
      <c r="I60" s="2"/>
      <c r="J60" s="2"/>
      <c r="K60" s="2">
        <f>3800*L43</f>
        <v>982983.97340000013</v>
      </c>
      <c r="M60" s="17">
        <f>+M55*3800</f>
        <v>923450.79983258899</v>
      </c>
      <c r="N60" s="17">
        <f t="shared" ref="N60:O60" si="16">+N55*3800</f>
        <v>898746.7029267766</v>
      </c>
      <c r="O60" s="17">
        <f t="shared" si="16"/>
        <v>879749.03105490387</v>
      </c>
    </row>
    <row r="61" spans="1:15">
      <c r="A61" s="1">
        <v>43773</v>
      </c>
      <c r="B61" s="2">
        <v>194.720001</v>
      </c>
      <c r="C61" s="5">
        <f t="shared" si="0"/>
        <v>5.6651849066497511E-3</v>
      </c>
      <c r="D61" s="5">
        <f t="shared" si="1"/>
        <v>3.2094320026532152E-5</v>
      </c>
      <c r="E61" s="2">
        <f t="shared" si="4"/>
        <v>194</v>
      </c>
      <c r="F61" s="8">
        <f t="shared" si="2"/>
        <v>5.0194463971638196E-5</v>
      </c>
      <c r="G61" s="5">
        <f t="shared" si="3"/>
        <v>1.6109571902659943E-9</v>
      </c>
      <c r="H61" s="5"/>
      <c r="I61" s="2"/>
      <c r="J61" s="2"/>
      <c r="K61" s="2"/>
      <c r="M61" s="2">
        <f>+M60-K60</f>
        <v>-59533.173567411141</v>
      </c>
      <c r="N61" s="2">
        <f>+N60-K60</f>
        <v>-84237.270473223529</v>
      </c>
      <c r="O61" s="2">
        <f>+O60-K60</f>
        <v>-103234.94234509626</v>
      </c>
    </row>
    <row r="62" spans="1:15">
      <c r="A62" s="1">
        <v>43774</v>
      </c>
      <c r="B62" s="2">
        <v>194.320007</v>
      </c>
      <c r="C62" s="5">
        <f t="shared" si="0"/>
        <v>-2.0563136578251448E-3</v>
      </c>
      <c r="D62" s="5">
        <f t="shared" si="1"/>
        <v>4.2284258593582263E-6</v>
      </c>
      <c r="E62" s="2">
        <f t="shared" si="4"/>
        <v>193</v>
      </c>
      <c r="F62" s="8">
        <f t="shared" si="2"/>
        <v>5.2836277864882315E-5</v>
      </c>
      <c r="G62" s="5">
        <f t="shared" si="3"/>
        <v>2.2341428363610502E-10</v>
      </c>
      <c r="H62" s="5"/>
      <c r="I62" s="2"/>
      <c r="J62" s="2"/>
      <c r="K62" s="2"/>
    </row>
    <row r="63" spans="1:15">
      <c r="A63" s="1">
        <v>43775</v>
      </c>
      <c r="B63" s="2">
        <v>191.550003</v>
      </c>
      <c r="C63" s="5">
        <f t="shared" si="0"/>
        <v>-1.435743390860612E-2</v>
      </c>
      <c r="D63" s="5">
        <f t="shared" si="1"/>
        <v>2.061359084399928E-4</v>
      </c>
      <c r="E63" s="2">
        <f t="shared" si="4"/>
        <v>192</v>
      </c>
      <c r="F63" s="8">
        <f t="shared" si="2"/>
        <v>5.5617134594612968E-5</v>
      </c>
      <c r="G63" s="5">
        <f t="shared" si="3"/>
        <v>1.1464688564489894E-8</v>
      </c>
      <c r="H63" s="5"/>
      <c r="I63" s="2"/>
      <c r="J63" s="2"/>
      <c r="K63" s="2"/>
    </row>
    <row r="64" spans="1:15">
      <c r="A64" s="1">
        <v>43776</v>
      </c>
      <c r="B64" s="2">
        <v>190.41999799999999</v>
      </c>
      <c r="C64" s="5">
        <f t="shared" si="0"/>
        <v>-5.9167384539182254E-3</v>
      </c>
      <c r="D64" s="5">
        <f t="shared" si="1"/>
        <v>3.500779393207463E-5</v>
      </c>
      <c r="E64" s="2">
        <f t="shared" si="4"/>
        <v>191</v>
      </c>
      <c r="F64" s="8">
        <f t="shared" si="2"/>
        <v>5.8544352204855748E-5</v>
      </c>
      <c r="G64" s="5">
        <f t="shared" si="3"/>
        <v>2.049508617874389E-9</v>
      </c>
      <c r="H64" s="5"/>
      <c r="I64" s="2"/>
      <c r="J64" s="2"/>
      <c r="K64" s="2"/>
    </row>
    <row r="65" spans="1:11">
      <c r="A65" s="1">
        <v>43777</v>
      </c>
      <c r="B65" s="2">
        <v>190.83999600000001</v>
      </c>
      <c r="C65" s="5">
        <f t="shared" si="0"/>
        <v>2.2032113334928541E-3</v>
      </c>
      <c r="D65" s="5">
        <f t="shared" si="1"/>
        <v>4.85414018003136E-6</v>
      </c>
      <c r="E65" s="2">
        <f t="shared" si="4"/>
        <v>190</v>
      </c>
      <c r="F65" s="8">
        <f t="shared" si="2"/>
        <v>6.1625633899848161E-5</v>
      </c>
      <c r="G65" s="5">
        <f t="shared" si="3"/>
        <v>2.9913946563315564E-10</v>
      </c>
      <c r="H65" s="5"/>
      <c r="I65" s="2"/>
      <c r="J65" s="2"/>
      <c r="K65" s="2"/>
    </row>
    <row r="66" spans="1:11">
      <c r="A66" s="1">
        <v>43780</v>
      </c>
      <c r="B66" s="2">
        <v>189.61000100000001</v>
      </c>
      <c r="C66" s="5">
        <f t="shared" si="0"/>
        <v>-6.4660233678438756E-3</v>
      </c>
      <c r="D66" s="5">
        <f t="shared" si="1"/>
        <v>4.1809458193503056E-5</v>
      </c>
      <c r="E66" s="2">
        <f t="shared" si="4"/>
        <v>189</v>
      </c>
      <c r="F66" s="8">
        <f t="shared" si="2"/>
        <v>6.4869088315629636E-5</v>
      </c>
      <c r="G66" s="5">
        <f t="shared" si="3"/>
        <v>2.7121414359829747E-9</v>
      </c>
      <c r="H66" s="5"/>
      <c r="I66" s="2"/>
      <c r="J66" s="2"/>
      <c r="K66" s="2"/>
    </row>
    <row r="67" spans="1:11">
      <c r="A67" s="1">
        <v>43781</v>
      </c>
      <c r="B67" s="2">
        <v>194.470001</v>
      </c>
      <c r="C67" s="5">
        <f t="shared" si="0"/>
        <v>2.5308578338876443E-2</v>
      </c>
      <c r="D67" s="5">
        <f t="shared" si="1"/>
        <v>6.4052413753504592E-4</v>
      </c>
      <c r="E67" s="2">
        <f t="shared" si="4"/>
        <v>188</v>
      </c>
      <c r="F67" s="8">
        <f t="shared" si="2"/>
        <v>6.8283250858557529E-5</v>
      </c>
      <c r="G67" s="5">
        <f t="shared" si="3"/>
        <v>4.3737070364266743E-8</v>
      </c>
      <c r="H67" s="5"/>
      <c r="I67" s="2"/>
      <c r="J67" s="2"/>
      <c r="K67" s="2"/>
    </row>
    <row r="68" spans="1:11">
      <c r="A68" s="1">
        <v>43782</v>
      </c>
      <c r="B68" s="2">
        <v>193.19000199999999</v>
      </c>
      <c r="C68" s="5">
        <f t="shared" ref="C68:C131" si="17">+LN(B68/B67)</f>
        <v>-6.603743702006862E-3</v>
      </c>
      <c r="D68" s="5">
        <f t="shared" ref="D68:D131" si="18">+C68^2</f>
        <v>4.3609430881795293E-5</v>
      </c>
      <c r="E68" s="2">
        <f t="shared" si="4"/>
        <v>187</v>
      </c>
      <c r="F68" s="8">
        <f t="shared" ref="F68:F131" si="19">+$J$9^(E68-1)</f>
        <v>7.1877106166902651E-5</v>
      </c>
      <c r="G68" s="5">
        <f t="shared" ref="G68:G131" si="20">+F68*D68</f>
        <v>3.1345196933690034E-9</v>
      </c>
      <c r="H68" s="5"/>
      <c r="I68" s="2"/>
      <c r="J68" s="2"/>
      <c r="K68" s="2"/>
    </row>
    <row r="69" spans="1:11">
      <c r="A69" s="1">
        <v>43783</v>
      </c>
      <c r="B69" s="2">
        <v>193.14999399999999</v>
      </c>
      <c r="C69" s="5">
        <f t="shared" si="17"/>
        <v>-2.0711290861546904E-4</v>
      </c>
      <c r="D69" s="5">
        <f t="shared" si="18"/>
        <v>4.2895756915159633E-8</v>
      </c>
      <c r="E69" s="2">
        <f t="shared" ref="E69:E132" si="21">+E68-1</f>
        <v>186</v>
      </c>
      <c r="F69" s="8">
        <f t="shared" si="19"/>
        <v>7.5660111754634359E-5</v>
      </c>
      <c r="G69" s="5">
        <f t="shared" si="20"/>
        <v>3.2454977620006072E-12</v>
      </c>
      <c r="H69" s="5"/>
      <c r="I69" s="2"/>
      <c r="J69" s="2"/>
      <c r="K69" s="2"/>
    </row>
    <row r="70" spans="1:11">
      <c r="A70" s="1">
        <v>43784</v>
      </c>
      <c r="B70" s="2">
        <v>195.10000600000001</v>
      </c>
      <c r="C70" s="5">
        <f t="shared" si="17"/>
        <v>1.0045220334174916E-2</v>
      </c>
      <c r="D70" s="5">
        <f t="shared" si="18"/>
        <v>1.009064515621212E-4</v>
      </c>
      <c r="E70" s="2">
        <f t="shared" si="21"/>
        <v>185</v>
      </c>
      <c r="F70" s="8">
        <f t="shared" si="19"/>
        <v>7.9642222899615128E-5</v>
      </c>
      <c r="G70" s="5">
        <f t="shared" si="20"/>
        <v>8.0364141073196745E-9</v>
      </c>
      <c r="H70" s="5"/>
      <c r="I70" s="2"/>
      <c r="J70" s="2"/>
      <c r="K70" s="2"/>
    </row>
    <row r="71" spans="1:11">
      <c r="A71" s="1">
        <v>43787</v>
      </c>
      <c r="B71" s="2">
        <v>197.39999399999999</v>
      </c>
      <c r="C71" s="5">
        <f t="shared" si="17"/>
        <v>1.1719818221719164E-2</v>
      </c>
      <c r="D71" s="5">
        <f t="shared" si="18"/>
        <v>1.3735413915014053E-4</v>
      </c>
      <c r="E71" s="2">
        <f t="shared" si="21"/>
        <v>184</v>
      </c>
      <c r="F71" s="8">
        <f t="shared" si="19"/>
        <v>8.3833918841700136E-5</v>
      </c>
      <c r="G71" s="5">
        <f t="shared" si="20"/>
        <v>1.1514935754084468E-8</v>
      </c>
      <c r="H71" s="5"/>
      <c r="I71" s="2"/>
      <c r="J71" s="2"/>
      <c r="K71" s="2"/>
    </row>
    <row r="72" spans="1:11">
      <c r="A72" s="1">
        <v>43788</v>
      </c>
      <c r="B72" s="2">
        <v>199.320007</v>
      </c>
      <c r="C72" s="5">
        <f t="shared" si="17"/>
        <v>9.6795119283652562E-3</v>
      </c>
      <c r="D72" s="5">
        <f t="shared" si="18"/>
        <v>9.3692951171365287E-5</v>
      </c>
      <c r="E72" s="2">
        <f t="shared" si="21"/>
        <v>183</v>
      </c>
      <c r="F72" s="8">
        <f t="shared" si="19"/>
        <v>8.8246230359684339E-5</v>
      </c>
      <c r="G72" s="5">
        <f t="shared" si="20"/>
        <v>8.2680497521469573E-9</v>
      </c>
      <c r="H72" s="5"/>
      <c r="I72" s="2"/>
      <c r="J72" s="2"/>
      <c r="K72" s="2"/>
    </row>
    <row r="73" spans="1:11">
      <c r="A73" s="1">
        <v>43789</v>
      </c>
      <c r="B73" s="2">
        <v>197.509995</v>
      </c>
      <c r="C73" s="5">
        <f t="shared" si="17"/>
        <v>-9.1224178770170153E-3</v>
      </c>
      <c r="D73" s="5">
        <f t="shared" si="18"/>
        <v>8.3218507922919627E-5</v>
      </c>
      <c r="E73" s="2">
        <f t="shared" si="21"/>
        <v>182</v>
      </c>
      <c r="F73" s="8">
        <f t="shared" si="19"/>
        <v>9.2890768799667753E-5</v>
      </c>
      <c r="G73" s="5">
        <f t="shared" si="20"/>
        <v>7.730231179321247E-9</v>
      </c>
      <c r="H73" s="5"/>
      <c r="I73" s="2"/>
      <c r="J73" s="2"/>
      <c r="K73" s="2"/>
    </row>
    <row r="74" spans="1:11">
      <c r="A74" s="1">
        <v>43790</v>
      </c>
      <c r="B74" s="2">
        <v>197.929993</v>
      </c>
      <c r="C74" s="5">
        <f t="shared" si="17"/>
        <v>2.1242068110124417E-3</v>
      </c>
      <c r="D74" s="5">
        <f t="shared" si="18"/>
        <v>4.5122545759516475E-6</v>
      </c>
      <c r="E74" s="2">
        <f t="shared" si="21"/>
        <v>181</v>
      </c>
      <c r="F74" s="8">
        <f t="shared" si="19"/>
        <v>9.7779756631229188E-5</v>
      </c>
      <c r="G74" s="5">
        <f t="shared" si="20"/>
        <v>4.4120715429470234E-10</v>
      </c>
      <c r="H74" s="5"/>
      <c r="I74" s="2"/>
      <c r="J74" s="2"/>
      <c r="K74" s="2"/>
    </row>
    <row r="75" spans="1:11">
      <c r="A75" s="1">
        <v>43791</v>
      </c>
      <c r="B75" s="2">
        <v>198.820007</v>
      </c>
      <c r="C75" s="5">
        <f t="shared" si="17"/>
        <v>4.4865305251193784E-3</v>
      </c>
      <c r="D75" s="5">
        <f t="shared" si="18"/>
        <v>2.0128956152827965E-5</v>
      </c>
      <c r="E75" s="2">
        <f t="shared" si="21"/>
        <v>180</v>
      </c>
      <c r="F75" s="8">
        <f t="shared" si="19"/>
        <v>1.029260596118202E-4</v>
      </c>
      <c r="G75" s="5">
        <f t="shared" si="20"/>
        <v>2.0717941409096863E-9</v>
      </c>
      <c r="H75" s="5"/>
      <c r="I75" s="2"/>
      <c r="J75" s="2"/>
      <c r="K75" s="2"/>
    </row>
    <row r="76" spans="1:11">
      <c r="A76" s="1">
        <v>43794</v>
      </c>
      <c r="B76" s="2">
        <v>199.78999300000001</v>
      </c>
      <c r="C76" s="5">
        <f t="shared" si="17"/>
        <v>4.8668518833443726E-3</v>
      </c>
      <c r="D76" s="5">
        <f t="shared" si="18"/>
        <v>2.3686247254412667E-5</v>
      </c>
      <c r="E76" s="2">
        <f t="shared" si="21"/>
        <v>179</v>
      </c>
      <c r="F76" s="8">
        <f t="shared" si="19"/>
        <v>1.0834322064402127E-4</v>
      </c>
      <c r="G76" s="5">
        <f t="shared" si="20"/>
        <v>2.5662443125136745E-9</v>
      </c>
      <c r="H76" s="5"/>
      <c r="I76" s="2"/>
      <c r="J76" s="2"/>
      <c r="K76" s="2"/>
    </row>
    <row r="77" spans="1:11">
      <c r="A77" s="1">
        <v>43795</v>
      </c>
      <c r="B77" s="2">
        <v>198.970001</v>
      </c>
      <c r="C77" s="5">
        <f t="shared" si="17"/>
        <v>-4.1127152580284791E-3</v>
      </c>
      <c r="D77" s="5">
        <f t="shared" si="18"/>
        <v>1.6914426793620259E-5</v>
      </c>
      <c r="E77" s="2">
        <f t="shared" si="21"/>
        <v>178</v>
      </c>
      <c r="F77" s="8">
        <f t="shared" si="19"/>
        <v>1.1404549541475923E-4</v>
      </c>
      <c r="G77" s="5">
        <f t="shared" si="20"/>
        <v>1.9290141833351002E-9</v>
      </c>
      <c r="H77" s="5"/>
      <c r="I77" s="2"/>
      <c r="J77" s="2"/>
      <c r="K77" s="2"/>
    </row>
    <row r="78" spans="1:11">
      <c r="A78" s="1">
        <v>43796</v>
      </c>
      <c r="B78" s="2">
        <v>202</v>
      </c>
      <c r="C78" s="5">
        <f t="shared" si="17"/>
        <v>1.5113632784165009E-2</v>
      </c>
      <c r="D78" s="5">
        <f t="shared" si="18"/>
        <v>2.2842189593458737E-4</v>
      </c>
      <c r="E78" s="2">
        <f t="shared" si="21"/>
        <v>177</v>
      </c>
      <c r="F78" s="8">
        <f t="shared" si="19"/>
        <v>1.2004788991027288E-4</v>
      </c>
      <c r="G78" s="5">
        <f t="shared" si="20"/>
        <v>2.7421566616251154E-8</v>
      </c>
      <c r="H78" s="5"/>
      <c r="I78" s="2"/>
      <c r="J78" s="2"/>
      <c r="K78" s="2"/>
    </row>
    <row r="79" spans="1:11">
      <c r="A79" s="1">
        <v>43798</v>
      </c>
      <c r="B79" s="2">
        <v>201.63999899999999</v>
      </c>
      <c r="C79" s="5">
        <f t="shared" si="17"/>
        <v>-1.7837731461082219E-3</v>
      </c>
      <c r="D79" s="5">
        <f t="shared" si="18"/>
        <v>3.181846636776824E-6</v>
      </c>
      <c r="E79" s="2">
        <f t="shared" si="21"/>
        <v>176</v>
      </c>
      <c r="F79" s="8">
        <f t="shared" si="19"/>
        <v>1.2636619990555041E-4</v>
      </c>
      <c r="G79" s="5">
        <f t="shared" si="20"/>
        <v>4.0207786817174338E-10</v>
      </c>
      <c r="H79" s="5"/>
      <c r="I79" s="2"/>
      <c r="J79" s="2"/>
      <c r="K79" s="2"/>
    </row>
    <row r="80" spans="1:11">
      <c r="A80" s="1">
        <v>43801</v>
      </c>
      <c r="B80" s="2">
        <v>199.699997</v>
      </c>
      <c r="C80" s="5">
        <f t="shared" si="17"/>
        <v>-9.6676988558609799E-3</v>
      </c>
      <c r="D80" s="5">
        <f t="shared" si="18"/>
        <v>9.3464401167615699E-5</v>
      </c>
      <c r="E80" s="2">
        <f t="shared" si="21"/>
        <v>175</v>
      </c>
      <c r="F80" s="8">
        <f t="shared" si="19"/>
        <v>1.3301705253215831E-4</v>
      </c>
      <c r="G80" s="5">
        <f t="shared" si="20"/>
        <v>1.2432359159999457E-8</v>
      </c>
      <c r="H80" s="5"/>
      <c r="I80" s="2"/>
      <c r="J80" s="2"/>
      <c r="K80" s="2"/>
    </row>
    <row r="81" spans="1:11">
      <c r="A81" s="1">
        <v>43802</v>
      </c>
      <c r="B81" s="2">
        <v>198.820007</v>
      </c>
      <c r="C81" s="5">
        <f t="shared" si="17"/>
        <v>-4.4162974075115371E-3</v>
      </c>
      <c r="D81" s="5">
        <f t="shared" si="18"/>
        <v>1.9503682791593125E-5</v>
      </c>
      <c r="E81" s="2">
        <f t="shared" si="21"/>
        <v>174</v>
      </c>
      <c r="F81" s="8">
        <f t="shared" si="19"/>
        <v>1.4001795003385086E-4</v>
      </c>
      <c r="G81" s="5">
        <f t="shared" si="20"/>
        <v>2.7308656825893631E-9</v>
      </c>
      <c r="H81" s="5"/>
      <c r="I81" s="2"/>
      <c r="J81" s="2"/>
      <c r="K81" s="2"/>
    </row>
    <row r="82" spans="1:11">
      <c r="A82" s="1">
        <v>43803</v>
      </c>
      <c r="B82" s="2">
        <v>198.71000699999999</v>
      </c>
      <c r="C82" s="5">
        <f t="shared" si="17"/>
        <v>-5.5341734678425252E-4</v>
      </c>
      <c r="D82" s="5">
        <f t="shared" si="18"/>
        <v>3.0627075972172163E-7</v>
      </c>
      <c r="E82" s="2">
        <f t="shared" si="21"/>
        <v>173</v>
      </c>
      <c r="F82" s="8">
        <f t="shared" si="19"/>
        <v>1.4738731582510616E-4</v>
      </c>
      <c r="G82" s="5">
        <f t="shared" si="20"/>
        <v>4.5140425191100589E-11</v>
      </c>
      <c r="H82" s="5"/>
      <c r="I82" s="2"/>
      <c r="J82" s="2"/>
      <c r="K82" s="2"/>
    </row>
    <row r="83" spans="1:11">
      <c r="A83" s="1">
        <v>43804</v>
      </c>
      <c r="B83" s="2">
        <v>199.36000100000001</v>
      </c>
      <c r="C83" s="5">
        <f t="shared" si="17"/>
        <v>3.2657299702000186E-3</v>
      </c>
      <c r="D83" s="5">
        <f t="shared" si="18"/>
        <v>1.0664992238262614E-5</v>
      </c>
      <c r="E83" s="2">
        <f t="shared" si="21"/>
        <v>172</v>
      </c>
      <c r="F83" s="8">
        <f t="shared" si="19"/>
        <v>1.5514454297379596E-4</v>
      </c>
      <c r="G83" s="5">
        <f t="shared" si="20"/>
        <v>1.6546153466243346E-9</v>
      </c>
      <c r="H83" s="5"/>
      <c r="I83" s="2"/>
      <c r="J83" s="2"/>
      <c r="K83" s="2"/>
    </row>
    <row r="84" spans="1:11">
      <c r="A84" s="1">
        <v>43805</v>
      </c>
      <c r="B84" s="2">
        <v>201.050003</v>
      </c>
      <c r="C84" s="5">
        <f t="shared" si="17"/>
        <v>8.4414076498043854E-3</v>
      </c>
      <c r="D84" s="5">
        <f t="shared" si="18"/>
        <v>7.1257363110176E-5</v>
      </c>
      <c r="E84" s="2">
        <f t="shared" si="21"/>
        <v>171</v>
      </c>
      <c r="F84" s="8">
        <f t="shared" si="19"/>
        <v>1.6331004523557473E-4</v>
      </c>
      <c r="G84" s="5">
        <f t="shared" si="20"/>
        <v>1.1637043192890617E-8</v>
      </c>
      <c r="H84" s="5"/>
      <c r="I84" s="2"/>
      <c r="J84" s="2"/>
      <c r="K84" s="2"/>
    </row>
    <row r="85" spans="1:11">
      <c r="A85" s="1">
        <v>43808</v>
      </c>
      <c r="B85" s="2">
        <v>201.33999600000001</v>
      </c>
      <c r="C85" s="5">
        <f t="shared" si="17"/>
        <v>1.4413531694410929E-3</v>
      </c>
      <c r="D85" s="5">
        <f t="shared" si="18"/>
        <v>2.0774989590578838E-6</v>
      </c>
      <c r="E85" s="2">
        <f t="shared" si="21"/>
        <v>170</v>
      </c>
      <c r="F85" s="8">
        <f t="shared" si="19"/>
        <v>1.7190531077428917E-4</v>
      </c>
      <c r="G85" s="5">
        <f t="shared" si="20"/>
        <v>3.5713310419010779E-10</v>
      </c>
      <c r="H85" s="5"/>
      <c r="I85" s="2"/>
      <c r="J85" s="2"/>
      <c r="K85" s="2"/>
    </row>
    <row r="86" spans="1:11">
      <c r="A86" s="1">
        <v>43809</v>
      </c>
      <c r="B86" s="2">
        <v>200.86999499999999</v>
      </c>
      <c r="C86" s="5">
        <f t="shared" si="17"/>
        <v>-2.3370936796498487E-3</v>
      </c>
      <c r="D86" s="5">
        <f t="shared" si="18"/>
        <v>5.4620068674592697E-6</v>
      </c>
      <c r="E86" s="2">
        <f t="shared" si="21"/>
        <v>169</v>
      </c>
      <c r="F86" s="8">
        <f t="shared" si="19"/>
        <v>1.8095295870977811E-4</v>
      </c>
      <c r="G86" s="5">
        <f t="shared" si="20"/>
        <v>9.8836630315988167E-10</v>
      </c>
      <c r="H86" s="5"/>
      <c r="I86" s="2"/>
      <c r="J86" s="2"/>
      <c r="K86" s="2"/>
    </row>
    <row r="87" spans="1:11">
      <c r="A87" s="1">
        <v>43810</v>
      </c>
      <c r="B87" s="2">
        <v>202.259995</v>
      </c>
      <c r="C87" s="5">
        <f t="shared" si="17"/>
        <v>6.896065998631953E-3</v>
      </c>
      <c r="D87" s="5">
        <f t="shared" si="18"/>
        <v>4.7555726257487717E-5</v>
      </c>
      <c r="E87" s="2">
        <f t="shared" si="21"/>
        <v>168</v>
      </c>
      <c r="F87" s="8">
        <f t="shared" si="19"/>
        <v>1.9047679864187168E-4</v>
      </c>
      <c r="G87" s="5">
        <f t="shared" si="20"/>
        <v>9.058262494615458E-9</v>
      </c>
      <c r="H87" s="5"/>
      <c r="I87" s="2"/>
      <c r="J87" s="2"/>
      <c r="K87" s="2"/>
    </row>
    <row r="88" spans="1:11">
      <c r="A88" s="1">
        <v>43811</v>
      </c>
      <c r="B88" s="2">
        <v>196.75</v>
      </c>
      <c r="C88" s="5">
        <f t="shared" si="17"/>
        <v>-2.7620086455854863E-2</v>
      </c>
      <c r="D88" s="5">
        <f t="shared" si="18"/>
        <v>7.6286917582889724E-4</v>
      </c>
      <c r="E88" s="2">
        <f t="shared" si="21"/>
        <v>167</v>
      </c>
      <c r="F88" s="8">
        <f t="shared" si="19"/>
        <v>2.0050189330723332E-4</v>
      </c>
      <c r="G88" s="5">
        <f t="shared" si="20"/>
        <v>1.5295671409942256E-7</v>
      </c>
      <c r="H88" s="5"/>
      <c r="I88" s="2"/>
      <c r="J88" s="2"/>
      <c r="K88" s="2"/>
    </row>
    <row r="89" spans="1:11">
      <c r="A89" s="1">
        <v>43812</v>
      </c>
      <c r="B89" s="2">
        <v>194.11000100000001</v>
      </c>
      <c r="C89" s="5">
        <f t="shared" si="17"/>
        <v>-1.35088734627945E-2</v>
      </c>
      <c r="D89" s="5">
        <f t="shared" si="18"/>
        <v>1.8248966223379347E-4</v>
      </c>
      <c r="E89" s="2">
        <f t="shared" si="21"/>
        <v>166</v>
      </c>
      <c r="F89" s="8">
        <f t="shared" si="19"/>
        <v>2.1105462453392982E-4</v>
      </c>
      <c r="G89" s="5">
        <f t="shared" si="20"/>
        <v>3.8515287144076956E-8</v>
      </c>
      <c r="H89" s="5"/>
      <c r="I89" s="2"/>
      <c r="J89" s="2"/>
      <c r="K89" s="2"/>
    </row>
    <row r="90" spans="1:11">
      <c r="A90" s="1">
        <v>43815</v>
      </c>
      <c r="B90" s="2">
        <v>197.91999799999999</v>
      </c>
      <c r="C90" s="5">
        <f t="shared" si="17"/>
        <v>1.9437884704366488E-2</v>
      </c>
      <c r="D90" s="5">
        <f t="shared" si="18"/>
        <v>3.7783136178024467E-4</v>
      </c>
      <c r="E90" s="2">
        <f t="shared" si="21"/>
        <v>165</v>
      </c>
      <c r="F90" s="8">
        <f t="shared" si="19"/>
        <v>2.2216276266729456E-4</v>
      </c>
      <c r="G90" s="5">
        <f t="shared" si="20"/>
        <v>8.3940059155445208E-8</v>
      </c>
      <c r="H90" s="5"/>
      <c r="I90" s="2"/>
      <c r="J90" s="2"/>
      <c r="K90" s="2"/>
    </row>
    <row r="91" spans="1:11">
      <c r="A91" s="1">
        <v>43816</v>
      </c>
      <c r="B91" s="2">
        <v>198.38999899999999</v>
      </c>
      <c r="C91" s="5">
        <f t="shared" si="17"/>
        <v>2.371886775019337E-3</v>
      </c>
      <c r="D91" s="5">
        <f t="shared" si="18"/>
        <v>5.6258468735116313E-6</v>
      </c>
      <c r="E91" s="2">
        <f t="shared" si="21"/>
        <v>164</v>
      </c>
      <c r="F91" s="8">
        <f t="shared" si="19"/>
        <v>2.338555396497837E-4</v>
      </c>
      <c r="G91" s="5">
        <f t="shared" si="20"/>
        <v>1.3156354565921109E-9</v>
      </c>
      <c r="H91" s="5"/>
      <c r="I91" s="2"/>
      <c r="J91" s="2"/>
      <c r="K91" s="2"/>
    </row>
    <row r="92" spans="1:11">
      <c r="A92" s="1">
        <v>43817</v>
      </c>
      <c r="B92" s="2">
        <v>202.5</v>
      </c>
      <c r="C92" s="5">
        <f t="shared" si="17"/>
        <v>2.0505101232489952E-2</v>
      </c>
      <c r="D92" s="5">
        <f t="shared" si="18"/>
        <v>4.2045917655466095E-4</v>
      </c>
      <c r="E92" s="2">
        <f t="shared" si="21"/>
        <v>163</v>
      </c>
      <c r="F92" s="8">
        <f t="shared" si="19"/>
        <v>2.4616372594714081E-4</v>
      </c>
      <c r="G92" s="5">
        <f t="shared" si="20"/>
        <v>1.0350179750936206E-7</v>
      </c>
      <c r="H92" s="5"/>
      <c r="I92" s="2"/>
      <c r="J92" s="2"/>
      <c r="K92" s="2"/>
    </row>
    <row r="93" spans="1:11">
      <c r="A93" s="1">
        <v>43818</v>
      </c>
      <c r="B93" s="2">
        <v>206.05999800000001</v>
      </c>
      <c r="C93" s="5">
        <f t="shared" si="17"/>
        <v>1.7427492264417199E-2</v>
      </c>
      <c r="D93" s="5">
        <f t="shared" si="18"/>
        <v>3.0371748662632133E-4</v>
      </c>
      <c r="E93" s="2">
        <f t="shared" si="21"/>
        <v>162</v>
      </c>
      <c r="F93" s="8">
        <f t="shared" si="19"/>
        <v>2.5911971152330608E-4</v>
      </c>
      <c r="G93" s="5">
        <f t="shared" si="20"/>
        <v>7.8699187519195951E-8</v>
      </c>
      <c r="H93" s="5"/>
      <c r="I93" s="2"/>
      <c r="J93" s="2"/>
      <c r="K93" s="2"/>
    </row>
    <row r="94" spans="1:11">
      <c r="A94" s="1">
        <v>43819</v>
      </c>
      <c r="B94" s="2">
        <v>206.300003</v>
      </c>
      <c r="C94" s="5">
        <f t="shared" si="17"/>
        <v>1.1640558081241906E-3</v>
      </c>
      <c r="D94" s="5">
        <f t="shared" si="18"/>
        <v>1.3550259244276625E-6</v>
      </c>
      <c r="E94" s="2">
        <f t="shared" si="21"/>
        <v>161</v>
      </c>
      <c r="F94" s="8">
        <f t="shared" si="19"/>
        <v>2.7275759107716431E-4</v>
      </c>
      <c r="G94" s="5">
        <f t="shared" si="20"/>
        <v>3.6959360699399693E-10</v>
      </c>
      <c r="H94" s="5"/>
      <c r="I94" s="2"/>
      <c r="J94" s="2"/>
      <c r="K94" s="2"/>
    </row>
    <row r="95" spans="1:11">
      <c r="A95" s="1">
        <v>43822</v>
      </c>
      <c r="B95" s="2">
        <v>206.179993</v>
      </c>
      <c r="C95" s="5">
        <f t="shared" si="17"/>
        <v>-5.8189490181392823E-4</v>
      </c>
      <c r="D95" s="5">
        <f t="shared" si="18"/>
        <v>3.3860167675704117E-7</v>
      </c>
      <c r="E95" s="2">
        <f t="shared" si="21"/>
        <v>160</v>
      </c>
      <c r="F95" s="8">
        <f t="shared" si="19"/>
        <v>2.871132537654361E-4</v>
      </c>
      <c r="G95" s="5">
        <f t="shared" si="20"/>
        <v>9.7217029144146522E-11</v>
      </c>
      <c r="H95" s="5"/>
      <c r="I95" s="2"/>
      <c r="J95" s="2"/>
      <c r="K95" s="2"/>
    </row>
    <row r="96" spans="1:11">
      <c r="A96" s="1">
        <v>43823</v>
      </c>
      <c r="B96" s="2">
        <v>205.11999499999999</v>
      </c>
      <c r="C96" s="5">
        <f t="shared" si="17"/>
        <v>-5.1543903609915691E-3</v>
      </c>
      <c r="D96" s="5">
        <f t="shared" si="18"/>
        <v>2.6567739993482799E-5</v>
      </c>
      <c r="E96" s="2">
        <f t="shared" si="21"/>
        <v>159</v>
      </c>
      <c r="F96" s="8">
        <f t="shared" si="19"/>
        <v>3.0222447764782746E-4</v>
      </c>
      <c r="G96" s="5">
        <f t="shared" si="20"/>
        <v>8.0294213418136331E-9</v>
      </c>
      <c r="H96" s="5"/>
      <c r="I96" s="2"/>
      <c r="J96" s="2"/>
      <c r="K96" s="2"/>
    </row>
    <row r="97" spans="1:11">
      <c r="A97" s="1">
        <v>43825</v>
      </c>
      <c r="B97" s="2">
        <v>207.78999300000001</v>
      </c>
      <c r="C97" s="5">
        <f t="shared" si="17"/>
        <v>1.2932771267600488E-2</v>
      </c>
      <c r="D97" s="5">
        <f t="shared" si="18"/>
        <v>1.6725657266007272E-4</v>
      </c>
      <c r="E97" s="2">
        <f t="shared" si="21"/>
        <v>158</v>
      </c>
      <c r="F97" s="8">
        <f t="shared" si="19"/>
        <v>3.181310291029763E-4</v>
      </c>
      <c r="G97" s="5">
        <f t="shared" si="20"/>
        <v>5.3209505584585667E-8</v>
      </c>
      <c r="H97" s="5"/>
      <c r="I97" s="2"/>
      <c r="J97" s="2"/>
      <c r="K97" s="2"/>
    </row>
    <row r="98" spans="1:11">
      <c r="A98" s="1">
        <v>43826</v>
      </c>
      <c r="B98" s="2">
        <v>208.10000600000001</v>
      </c>
      <c r="C98" s="5">
        <f t="shared" si="17"/>
        <v>1.4908416079502361E-3</v>
      </c>
      <c r="D98" s="5">
        <f t="shared" si="18"/>
        <v>2.2226086999956453E-6</v>
      </c>
      <c r="E98" s="2">
        <f t="shared" si="21"/>
        <v>157</v>
      </c>
      <c r="F98" s="8">
        <f t="shared" si="19"/>
        <v>3.348747674768171E-4</v>
      </c>
      <c r="G98" s="5">
        <f t="shared" si="20"/>
        <v>7.442955716029925E-10</v>
      </c>
      <c r="H98" s="5"/>
      <c r="I98" s="2"/>
      <c r="J98" s="2"/>
      <c r="K98" s="2"/>
    </row>
    <row r="99" spans="1:11">
      <c r="A99" s="1">
        <v>43829</v>
      </c>
      <c r="B99" s="2">
        <v>204.41000399999999</v>
      </c>
      <c r="C99" s="5">
        <f t="shared" si="17"/>
        <v>-1.7890961851480678E-2</v>
      </c>
      <c r="D99" s="5">
        <f t="shared" si="18"/>
        <v>3.2008651597113694E-4</v>
      </c>
      <c r="E99" s="2">
        <f t="shared" si="21"/>
        <v>156</v>
      </c>
      <c r="F99" s="8">
        <f t="shared" si="19"/>
        <v>3.5249975523875493E-4</v>
      </c>
      <c r="G99" s="5">
        <f t="shared" si="20"/>
        <v>1.1283041853505159E-7</v>
      </c>
      <c r="H99" s="5"/>
      <c r="I99" s="2"/>
      <c r="J99" s="2"/>
      <c r="K99" s="2"/>
    </row>
    <row r="100" spans="1:11">
      <c r="A100" s="1">
        <v>43830</v>
      </c>
      <c r="B100" s="2">
        <v>205.25</v>
      </c>
      <c r="C100" s="5">
        <f t="shared" si="17"/>
        <v>4.1009479521376575E-3</v>
      </c>
      <c r="D100" s="5">
        <f t="shared" si="18"/>
        <v>1.6817774106142047E-5</v>
      </c>
      <c r="E100" s="2">
        <f t="shared" si="21"/>
        <v>155</v>
      </c>
      <c r="F100" s="8">
        <f t="shared" si="19"/>
        <v>3.7105237393553149E-4</v>
      </c>
      <c r="G100" s="5">
        <f t="shared" si="20"/>
        <v>6.2402750063955172E-9</v>
      </c>
      <c r="H100" s="5"/>
      <c r="I100" s="2"/>
      <c r="J100" s="2"/>
      <c r="K100" s="2"/>
    </row>
    <row r="101" spans="1:11">
      <c r="A101" s="1">
        <v>43832</v>
      </c>
      <c r="B101" s="2">
        <v>209.779999</v>
      </c>
      <c r="C101" s="5">
        <f t="shared" si="17"/>
        <v>2.1830609434021528E-2</v>
      </c>
      <c r="D101" s="5">
        <f t="shared" si="18"/>
        <v>4.7657550826078971E-4</v>
      </c>
      <c r="E101" s="2">
        <f t="shared" si="21"/>
        <v>154</v>
      </c>
      <c r="F101" s="8">
        <f t="shared" si="19"/>
        <v>3.9058144624792786E-4</v>
      </c>
      <c r="G101" s="5">
        <f t="shared" si="20"/>
        <v>1.8614155126284053E-7</v>
      </c>
      <c r="H101" s="5"/>
      <c r="I101" s="2"/>
      <c r="J101" s="2"/>
      <c r="K101" s="2"/>
    </row>
    <row r="102" spans="1:11">
      <c r="A102" s="1">
        <v>43833</v>
      </c>
      <c r="B102" s="2">
        <v>208.66999799999999</v>
      </c>
      <c r="C102" s="5">
        <f t="shared" si="17"/>
        <v>-5.3053106057773117E-3</v>
      </c>
      <c r="D102" s="5">
        <f t="shared" si="18"/>
        <v>2.8146320623773226E-5</v>
      </c>
      <c r="E102" s="2">
        <f t="shared" si="21"/>
        <v>153</v>
      </c>
      <c r="F102" s="8">
        <f t="shared" si="19"/>
        <v>4.1113836447150307E-4</v>
      </c>
      <c r="G102" s="5">
        <f t="shared" si="20"/>
        <v>1.157203222714866E-8</v>
      </c>
      <c r="H102" s="5"/>
      <c r="I102" s="2"/>
      <c r="J102" s="2"/>
      <c r="K102" s="2"/>
    </row>
    <row r="103" spans="1:11">
      <c r="A103" s="1">
        <v>43836</v>
      </c>
      <c r="B103" s="2">
        <v>212.60000600000001</v>
      </c>
      <c r="C103" s="5">
        <f t="shared" si="17"/>
        <v>1.8658446969078493E-2</v>
      </c>
      <c r="D103" s="5">
        <f t="shared" si="18"/>
        <v>3.4813764329791439E-4</v>
      </c>
      <c r="E103" s="2">
        <f t="shared" si="21"/>
        <v>152</v>
      </c>
      <c r="F103" s="8">
        <f t="shared" si="19"/>
        <v>4.3277722575947689E-4</v>
      </c>
      <c r="G103" s="5">
        <f t="shared" si="20"/>
        <v>1.5066604344891373E-7</v>
      </c>
      <c r="H103" s="5"/>
      <c r="I103" s="2"/>
      <c r="J103" s="2"/>
      <c r="K103" s="2"/>
    </row>
    <row r="104" spans="1:11">
      <c r="A104" s="1">
        <v>43837</v>
      </c>
      <c r="B104" s="2">
        <v>213.05999800000001</v>
      </c>
      <c r="C104" s="5">
        <f t="shared" si="17"/>
        <v>2.161312666163968E-3</v>
      </c>
      <c r="D104" s="5">
        <f t="shared" si="18"/>
        <v>4.6712724409207998E-6</v>
      </c>
      <c r="E104" s="2">
        <f t="shared" si="21"/>
        <v>151</v>
      </c>
      <c r="F104" s="8">
        <f t="shared" si="19"/>
        <v>4.5555497448365983E-4</v>
      </c>
      <c r="G104" s="5">
        <f t="shared" si="20"/>
        <v>2.1280213976298983E-9</v>
      </c>
      <c r="H104" s="5"/>
      <c r="I104" s="2"/>
      <c r="J104" s="2"/>
      <c r="K104" s="2"/>
    </row>
    <row r="105" spans="1:11">
      <c r="A105" s="1">
        <v>43838</v>
      </c>
      <c r="B105" s="2">
        <v>215.220001</v>
      </c>
      <c r="C105" s="5">
        <f t="shared" si="17"/>
        <v>1.0086958622630031E-2</v>
      </c>
      <c r="D105" s="5">
        <f t="shared" si="18"/>
        <v>1.0174673425465032E-4</v>
      </c>
      <c r="E105" s="2">
        <f t="shared" si="21"/>
        <v>150</v>
      </c>
      <c r="F105" s="8">
        <f t="shared" si="19"/>
        <v>4.7953155208806309E-4</v>
      </c>
      <c r="G105" s="5">
        <f t="shared" si="20"/>
        <v>4.8790769397024167E-8</v>
      </c>
      <c r="H105" s="5"/>
      <c r="I105" s="2"/>
      <c r="J105" s="2"/>
      <c r="K105" s="2"/>
    </row>
    <row r="106" spans="1:11">
      <c r="A106" s="1">
        <v>43839</v>
      </c>
      <c r="B106" s="2">
        <v>218.300003</v>
      </c>
      <c r="C106" s="5">
        <f t="shared" si="17"/>
        <v>1.4209511879799644E-2</v>
      </c>
      <c r="D106" s="5">
        <f t="shared" si="18"/>
        <v>2.019102278621672E-4</v>
      </c>
      <c r="E106" s="2">
        <f t="shared" si="21"/>
        <v>149</v>
      </c>
      <c r="F106" s="8">
        <f t="shared" si="19"/>
        <v>5.0477005482953998E-4</v>
      </c>
      <c r="G106" s="5">
        <f t="shared" si="20"/>
        <v>1.0191823678863105E-7</v>
      </c>
      <c r="H106" s="5"/>
      <c r="I106" s="2"/>
      <c r="J106" s="2"/>
      <c r="K106" s="2"/>
    </row>
    <row r="107" spans="1:11">
      <c r="A107" s="1">
        <v>43840</v>
      </c>
      <c r="B107" s="2">
        <v>218.05999800000001</v>
      </c>
      <c r="C107" s="5">
        <f t="shared" si="17"/>
        <v>-1.1000321920061101E-3</v>
      </c>
      <c r="D107" s="5">
        <f t="shared" si="18"/>
        <v>1.2100708234497675E-6</v>
      </c>
      <c r="E107" s="2">
        <f t="shared" si="21"/>
        <v>148</v>
      </c>
      <c r="F107" s="8">
        <f t="shared" si="19"/>
        <v>5.3133689982056841E-4</v>
      </c>
      <c r="G107" s="5">
        <f t="shared" si="20"/>
        <v>6.4295527989512186E-10</v>
      </c>
      <c r="H107" s="5"/>
      <c r="I107" s="2"/>
      <c r="J107" s="2"/>
      <c r="K107" s="2"/>
    </row>
    <row r="108" spans="1:11">
      <c r="A108" s="1">
        <v>43843</v>
      </c>
      <c r="B108" s="2">
        <v>221.91000399999999</v>
      </c>
      <c r="C108" s="5">
        <f t="shared" si="17"/>
        <v>1.7501667186763239E-2</v>
      </c>
      <c r="D108" s="5">
        <f t="shared" si="18"/>
        <v>3.0630835431622505E-4</v>
      </c>
      <c r="E108" s="2">
        <f t="shared" si="21"/>
        <v>147</v>
      </c>
      <c r="F108" s="8">
        <f t="shared" si="19"/>
        <v>5.5930199981112474E-4</v>
      </c>
      <c r="G108" s="5">
        <f t="shared" si="20"/>
        <v>1.7131887512791923E-7</v>
      </c>
      <c r="H108" s="5"/>
      <c r="I108" s="2"/>
      <c r="J108" s="2"/>
      <c r="K108" s="2"/>
    </row>
    <row r="109" spans="1:11">
      <c r="A109" s="1">
        <v>43844</v>
      </c>
      <c r="B109" s="2">
        <v>219.05999800000001</v>
      </c>
      <c r="C109" s="5">
        <f t="shared" si="17"/>
        <v>-1.2926256527529639E-2</v>
      </c>
      <c r="D109" s="5">
        <f t="shared" si="18"/>
        <v>1.6708810781550259E-4</v>
      </c>
      <c r="E109" s="2">
        <f t="shared" si="21"/>
        <v>146</v>
      </c>
      <c r="F109" s="8">
        <f t="shared" si="19"/>
        <v>5.887389471696049E-4</v>
      </c>
      <c r="G109" s="5">
        <f t="shared" si="20"/>
        <v>9.837127667986043E-8</v>
      </c>
      <c r="H109" s="5"/>
      <c r="I109" s="2"/>
      <c r="J109" s="2"/>
      <c r="K109" s="2"/>
    </row>
    <row r="110" spans="1:11">
      <c r="A110" s="1">
        <v>43845</v>
      </c>
      <c r="B110" s="2">
        <v>221.14999399999999</v>
      </c>
      <c r="C110" s="5">
        <f t="shared" si="17"/>
        <v>9.4955214177470781E-3</v>
      </c>
      <c r="D110" s="5">
        <f t="shared" si="18"/>
        <v>9.0164926994893484E-5</v>
      </c>
      <c r="E110" s="2">
        <f t="shared" si="21"/>
        <v>145</v>
      </c>
      <c r="F110" s="8">
        <f t="shared" si="19"/>
        <v>6.1972520754695261E-4</v>
      </c>
      <c r="G110" s="5">
        <f t="shared" si="20"/>
        <v>5.5877478095366194E-8</v>
      </c>
      <c r="H110" s="5"/>
      <c r="I110" s="2"/>
      <c r="J110" s="2"/>
      <c r="K110" s="2"/>
    </row>
    <row r="111" spans="1:11">
      <c r="A111" s="1">
        <v>43846</v>
      </c>
      <c r="B111" s="2">
        <v>221.770004</v>
      </c>
      <c r="C111" s="5">
        <f t="shared" si="17"/>
        <v>2.7996496332134912E-3</v>
      </c>
      <c r="D111" s="5">
        <f t="shared" si="18"/>
        <v>7.8380380687524352E-6</v>
      </c>
      <c r="E111" s="2">
        <f t="shared" si="21"/>
        <v>144</v>
      </c>
      <c r="F111" s="8">
        <f t="shared" si="19"/>
        <v>6.5234232373363428E-4</v>
      </c>
      <c r="G111" s="5">
        <f t="shared" si="20"/>
        <v>5.1130839672826505E-9</v>
      </c>
      <c r="H111" s="5"/>
      <c r="I111" s="2"/>
      <c r="J111" s="2"/>
      <c r="K111" s="2"/>
    </row>
    <row r="112" spans="1:11">
      <c r="A112" s="1">
        <v>43847</v>
      </c>
      <c r="B112" s="2">
        <v>222.13999899999999</v>
      </c>
      <c r="C112" s="5">
        <f t="shared" si="17"/>
        <v>1.6669824206661157E-3</v>
      </c>
      <c r="D112" s="5">
        <f t="shared" si="18"/>
        <v>2.7788303908098625E-6</v>
      </c>
      <c r="E112" s="2">
        <f t="shared" si="21"/>
        <v>143</v>
      </c>
      <c r="F112" s="8">
        <f t="shared" si="19"/>
        <v>6.8667613024593079E-4</v>
      </c>
      <c r="G112" s="5">
        <f t="shared" si="20"/>
        <v>1.908156499371104E-9</v>
      </c>
      <c r="H112" s="5"/>
      <c r="I112" s="2"/>
      <c r="J112" s="2"/>
      <c r="K112" s="2"/>
    </row>
    <row r="113" spans="1:11">
      <c r="A113" s="1">
        <v>43851</v>
      </c>
      <c r="B113" s="2">
        <v>221.44000199999999</v>
      </c>
      <c r="C113" s="5">
        <f t="shared" si="17"/>
        <v>-3.1561277762116903E-3</v>
      </c>
      <c r="D113" s="5">
        <f t="shared" si="18"/>
        <v>9.9611425397749492E-6</v>
      </c>
      <c r="E113" s="2">
        <f t="shared" si="21"/>
        <v>142</v>
      </c>
      <c r="F113" s="8">
        <f t="shared" si="19"/>
        <v>7.2281697920624293E-4</v>
      </c>
      <c r="G113" s="5">
        <f t="shared" si="20"/>
        <v>7.2000829600429313E-9</v>
      </c>
      <c r="H113" s="5"/>
      <c r="I113" s="2"/>
      <c r="J113" s="2"/>
      <c r="K113" s="2"/>
    </row>
    <row r="114" spans="1:11">
      <c r="A114" s="1">
        <v>43852</v>
      </c>
      <c r="B114" s="2">
        <v>221.320007</v>
      </c>
      <c r="C114" s="5">
        <f t="shared" si="17"/>
        <v>-5.4203180277675089E-4</v>
      </c>
      <c r="D114" s="5">
        <f t="shared" si="18"/>
        <v>2.937984752214146E-7</v>
      </c>
      <c r="E114" s="2">
        <f t="shared" si="21"/>
        <v>141</v>
      </c>
      <c r="F114" s="8">
        <f t="shared" si="19"/>
        <v>7.608599781118347E-4</v>
      </c>
      <c r="G114" s="5">
        <f t="shared" si="20"/>
        <v>2.2353950142625592E-10</v>
      </c>
      <c r="H114" s="5"/>
      <c r="I114" s="2"/>
      <c r="J114" s="2"/>
      <c r="K114" s="2"/>
    </row>
    <row r="115" spans="1:11">
      <c r="A115" s="1">
        <v>43853</v>
      </c>
      <c r="B115" s="2">
        <v>219.759995</v>
      </c>
      <c r="C115" s="5">
        <f t="shared" si="17"/>
        <v>-7.073630623394926E-3</v>
      </c>
      <c r="D115" s="5">
        <f t="shared" si="18"/>
        <v>5.0036250196230487E-5</v>
      </c>
      <c r="E115" s="2">
        <f t="shared" si="21"/>
        <v>140</v>
      </c>
      <c r="F115" s="8">
        <f t="shared" si="19"/>
        <v>8.0090524011772082E-4</v>
      </c>
      <c r="G115" s="5">
        <f t="shared" si="20"/>
        <v>4.0074294978002333E-8</v>
      </c>
      <c r="H115" s="5"/>
      <c r="I115" s="2"/>
      <c r="J115" s="2"/>
      <c r="K115" s="2"/>
    </row>
    <row r="116" spans="1:11">
      <c r="A116" s="1">
        <v>43854</v>
      </c>
      <c r="B116" s="2">
        <v>217.94000199999999</v>
      </c>
      <c r="C116" s="5">
        <f t="shared" si="17"/>
        <v>-8.3162143093473868E-3</v>
      </c>
      <c r="D116" s="5">
        <f t="shared" si="18"/>
        <v>6.9159420438994241E-5</v>
      </c>
      <c r="E116" s="2">
        <f t="shared" si="21"/>
        <v>139</v>
      </c>
      <c r="F116" s="8">
        <f t="shared" si="19"/>
        <v>8.4305814749233772E-4</v>
      </c>
      <c r="G116" s="5">
        <f t="shared" si="20"/>
        <v>5.8305412876942201E-8</v>
      </c>
      <c r="H116" s="5"/>
      <c r="I116" s="2"/>
      <c r="J116" s="2"/>
      <c r="K116" s="2"/>
    </row>
    <row r="117" spans="1:11">
      <c r="A117" s="1">
        <v>43857</v>
      </c>
      <c r="B117" s="2">
        <v>214.86999499999999</v>
      </c>
      <c r="C117" s="5">
        <f t="shared" si="17"/>
        <v>-1.4186633905825209E-2</v>
      </c>
      <c r="D117" s="5">
        <f t="shared" si="18"/>
        <v>2.0126058157790943E-4</v>
      </c>
      <c r="E117" s="2">
        <f t="shared" si="21"/>
        <v>138</v>
      </c>
      <c r="F117" s="8">
        <f t="shared" si="19"/>
        <v>8.8742962893930278E-4</v>
      </c>
      <c r="G117" s="5">
        <f t="shared" si="20"/>
        <v>1.7860460322979243E-7</v>
      </c>
      <c r="H117" s="5"/>
      <c r="I117" s="2"/>
      <c r="J117" s="2"/>
      <c r="K117" s="2"/>
    </row>
    <row r="118" spans="1:11">
      <c r="A118" s="1">
        <v>43858</v>
      </c>
      <c r="B118" s="2">
        <v>217.78999300000001</v>
      </c>
      <c r="C118" s="5">
        <f t="shared" si="17"/>
        <v>1.3498092801711124E-2</v>
      </c>
      <c r="D118" s="5">
        <f t="shared" si="18"/>
        <v>1.8219850928360566E-4</v>
      </c>
      <c r="E118" s="2">
        <f t="shared" si="21"/>
        <v>137</v>
      </c>
      <c r="F118" s="8">
        <f t="shared" si="19"/>
        <v>9.3413645151505561E-4</v>
      </c>
      <c r="G118" s="5">
        <f t="shared" si="20"/>
        <v>1.7019826893352032E-7</v>
      </c>
      <c r="H118" s="5"/>
      <c r="I118" s="2"/>
      <c r="J118" s="2"/>
      <c r="K118" s="2"/>
    </row>
    <row r="119" spans="1:11">
      <c r="A119" s="1">
        <v>43859</v>
      </c>
      <c r="B119" s="2">
        <v>223.229996</v>
      </c>
      <c r="C119" s="5">
        <f t="shared" si="17"/>
        <v>2.4671348537077167E-2</v>
      </c>
      <c r="D119" s="5">
        <f t="shared" si="18"/>
        <v>6.086754386379397E-4</v>
      </c>
      <c r="E119" s="2">
        <f t="shared" si="21"/>
        <v>136</v>
      </c>
      <c r="F119" s="8">
        <f t="shared" si="19"/>
        <v>9.8330152791058483E-4</v>
      </c>
      <c r="G119" s="5">
        <f t="shared" si="20"/>
        <v>5.9851148881433157E-7</v>
      </c>
      <c r="H119" s="5"/>
      <c r="I119" s="2"/>
      <c r="J119" s="2"/>
      <c r="K119" s="2"/>
    </row>
    <row r="120" spans="1:11">
      <c r="A120" s="1">
        <v>43860</v>
      </c>
      <c r="B120" s="2">
        <v>209.529999</v>
      </c>
      <c r="C120" s="5">
        <f t="shared" si="17"/>
        <v>-6.3335689730110445E-2</v>
      </c>
      <c r="D120" s="5">
        <f t="shared" si="18"/>
        <v>4.0114095935888175E-3</v>
      </c>
      <c r="E120" s="2">
        <f t="shared" si="21"/>
        <v>135</v>
      </c>
      <c r="F120" s="8">
        <f t="shared" si="19"/>
        <v>1.0350542399058787E-3</v>
      </c>
      <c r="G120" s="5">
        <f t="shared" si="20"/>
        <v>4.1520265078432229E-6</v>
      </c>
      <c r="H120" s="5"/>
      <c r="I120" s="2"/>
      <c r="J120" s="2"/>
      <c r="K120" s="2"/>
    </row>
    <row r="121" spans="1:11">
      <c r="A121" s="1">
        <v>43861</v>
      </c>
      <c r="B121" s="2">
        <v>201.91000399999999</v>
      </c>
      <c r="C121" s="5">
        <f t="shared" si="17"/>
        <v>-3.7044849055341042E-2</v>
      </c>
      <c r="D121" s="5">
        <f t="shared" si="18"/>
        <v>1.3723208415330021E-3</v>
      </c>
      <c r="E121" s="2">
        <f t="shared" si="21"/>
        <v>134</v>
      </c>
      <c r="F121" s="8">
        <f t="shared" si="19"/>
        <v>1.0895307788482936E-3</v>
      </c>
      <c r="G121" s="5">
        <f t="shared" si="20"/>
        <v>1.4951857953051975E-6</v>
      </c>
      <c r="H121" s="5"/>
      <c r="I121" s="2"/>
      <c r="J121" s="2"/>
      <c r="K121" s="2"/>
    </row>
    <row r="122" spans="1:11">
      <c r="A122" s="1">
        <v>43864</v>
      </c>
      <c r="B122" s="2">
        <v>204.19000199999999</v>
      </c>
      <c r="C122" s="5">
        <f t="shared" si="17"/>
        <v>1.1228869356653022E-2</v>
      </c>
      <c r="D122" s="5">
        <f t="shared" si="18"/>
        <v>1.2608750702878125E-4</v>
      </c>
      <c r="E122" s="2">
        <f t="shared" si="21"/>
        <v>133</v>
      </c>
      <c r="F122" s="8">
        <f t="shared" si="19"/>
        <v>1.1468745040508353E-3</v>
      </c>
      <c r="G122" s="5">
        <f t="shared" si="20"/>
        <v>1.4460654709063972E-7</v>
      </c>
      <c r="H122" s="5"/>
      <c r="I122" s="2"/>
      <c r="J122" s="2"/>
      <c r="K122" s="2"/>
    </row>
    <row r="123" spans="1:11">
      <c r="A123" s="1">
        <v>43865</v>
      </c>
      <c r="B123" s="2">
        <v>209.83000200000001</v>
      </c>
      <c r="C123" s="5">
        <f t="shared" si="17"/>
        <v>2.7246745868386792E-2</v>
      </c>
      <c r="D123" s="5">
        <f t="shared" si="18"/>
        <v>7.4238516041645272E-4</v>
      </c>
      <c r="E123" s="2">
        <f t="shared" si="21"/>
        <v>132</v>
      </c>
      <c r="F123" s="8">
        <f t="shared" si="19"/>
        <v>1.2072363200535108E-3</v>
      </c>
      <c r="G123" s="5">
        <f t="shared" si="20"/>
        <v>8.962343291234937E-7</v>
      </c>
      <c r="H123" s="5"/>
      <c r="I123" s="2"/>
      <c r="J123" s="2"/>
      <c r="K123" s="2"/>
    </row>
    <row r="124" spans="1:11">
      <c r="A124" s="1">
        <v>43866</v>
      </c>
      <c r="B124" s="2">
        <v>210.11000100000001</v>
      </c>
      <c r="C124" s="5">
        <f t="shared" si="17"/>
        <v>1.3335192622405123E-3</v>
      </c>
      <c r="D124" s="5">
        <f t="shared" si="18"/>
        <v>1.7782736227664803E-6</v>
      </c>
      <c r="E124" s="2">
        <f t="shared" si="21"/>
        <v>131</v>
      </c>
      <c r="F124" s="8">
        <f t="shared" si="19"/>
        <v>1.2707750737405378E-3</v>
      </c>
      <c r="G124" s="5">
        <f t="shared" si="20"/>
        <v>2.2597857941019272E-9</v>
      </c>
      <c r="H124" s="5"/>
      <c r="I124" s="2"/>
      <c r="J124" s="2"/>
      <c r="K124" s="2"/>
    </row>
    <row r="125" spans="1:11">
      <c r="A125" s="1">
        <v>43867</v>
      </c>
      <c r="B125" s="2">
        <v>210.85000600000001</v>
      </c>
      <c r="C125" s="5">
        <f t="shared" si="17"/>
        <v>3.5158007884474062E-3</v>
      </c>
      <c r="D125" s="5">
        <f t="shared" si="18"/>
        <v>1.2360855184047404E-5</v>
      </c>
      <c r="E125" s="2">
        <f t="shared" si="21"/>
        <v>130</v>
      </c>
      <c r="F125" s="8">
        <f t="shared" si="19"/>
        <v>1.3376579723584608E-3</v>
      </c>
      <c r="G125" s="5">
        <f t="shared" si="20"/>
        <v>1.6534596482109418E-8</v>
      </c>
      <c r="H125" s="5"/>
      <c r="I125" s="2"/>
      <c r="J125" s="2"/>
      <c r="K125" s="2"/>
    </row>
    <row r="126" spans="1:11">
      <c r="A126" s="1">
        <v>43868</v>
      </c>
      <c r="B126" s="2">
        <v>212.33000200000001</v>
      </c>
      <c r="C126" s="5">
        <f t="shared" si="17"/>
        <v>6.9946689641856054E-3</v>
      </c>
      <c r="D126" s="5">
        <f t="shared" si="18"/>
        <v>4.892539391854133E-5</v>
      </c>
      <c r="E126" s="2">
        <f t="shared" si="21"/>
        <v>129</v>
      </c>
      <c r="F126" s="8">
        <f t="shared" si="19"/>
        <v>1.4080610235352219E-3</v>
      </c>
      <c r="G126" s="5">
        <f t="shared" si="20"/>
        <v>6.8889940237805225E-8</v>
      </c>
      <c r="H126" s="5"/>
      <c r="I126" s="2"/>
      <c r="J126" s="2"/>
      <c r="K126" s="2"/>
    </row>
    <row r="127" spans="1:11">
      <c r="A127" s="1">
        <v>43871</v>
      </c>
      <c r="B127" s="2">
        <v>213.05999800000001</v>
      </c>
      <c r="C127" s="5">
        <f t="shared" si="17"/>
        <v>3.4321291830219291E-3</v>
      </c>
      <c r="D127" s="5">
        <f t="shared" si="18"/>
        <v>1.1779510728950775E-5</v>
      </c>
      <c r="E127" s="2">
        <f t="shared" si="21"/>
        <v>128</v>
      </c>
      <c r="F127" s="8">
        <f t="shared" si="19"/>
        <v>1.4821694984581285E-3</v>
      </c>
      <c r="G127" s="5">
        <f t="shared" si="20"/>
        <v>1.7459231509211113E-8</v>
      </c>
      <c r="H127" s="5"/>
      <c r="I127" s="2"/>
      <c r="J127" s="2"/>
      <c r="K127" s="2"/>
    </row>
    <row r="128" spans="1:11">
      <c r="A128" s="1">
        <v>43872</v>
      </c>
      <c r="B128" s="2">
        <v>207.19000199999999</v>
      </c>
      <c r="C128" s="5">
        <f t="shared" si="17"/>
        <v>-2.7937550470657727E-2</v>
      </c>
      <c r="D128" s="5">
        <f t="shared" si="18"/>
        <v>7.8050672630054774E-4</v>
      </c>
      <c r="E128" s="2">
        <f t="shared" si="21"/>
        <v>127</v>
      </c>
      <c r="F128" s="8">
        <f t="shared" si="19"/>
        <v>1.5601784194296088E-3</v>
      </c>
      <c r="G128" s="5">
        <f t="shared" si="20"/>
        <v>1.2177297505937668E-6</v>
      </c>
      <c r="H128" s="5"/>
      <c r="I128" s="2"/>
      <c r="J128" s="2"/>
      <c r="K128" s="2"/>
    </row>
    <row r="129" spans="1:11">
      <c r="A129" s="1">
        <v>43873</v>
      </c>
      <c r="B129" s="2">
        <v>210.759995</v>
      </c>
      <c r="C129" s="5">
        <f t="shared" si="17"/>
        <v>1.7083765292051446E-2</v>
      </c>
      <c r="D129" s="5">
        <f t="shared" si="18"/>
        <v>2.9185503655390166E-4</v>
      </c>
      <c r="E129" s="2">
        <f t="shared" si="21"/>
        <v>126</v>
      </c>
      <c r="F129" s="8">
        <f t="shared" si="19"/>
        <v>1.6422930730837987E-3</v>
      </c>
      <c r="G129" s="5">
        <f t="shared" si="20"/>
        <v>4.7931150487709152E-7</v>
      </c>
      <c r="H129" s="5"/>
      <c r="I129" s="2"/>
      <c r="J129" s="2"/>
      <c r="K129" s="2"/>
    </row>
    <row r="130" spans="1:11">
      <c r="A130" s="1">
        <v>43874</v>
      </c>
      <c r="B130" s="2">
        <v>213.13999899999999</v>
      </c>
      <c r="C130" s="5">
        <f t="shared" si="17"/>
        <v>1.1229200483640176E-2</v>
      </c>
      <c r="D130" s="5">
        <f t="shared" si="18"/>
        <v>1.2609494350178477E-4</v>
      </c>
      <c r="E130" s="2">
        <f t="shared" si="21"/>
        <v>125</v>
      </c>
      <c r="F130" s="8">
        <f t="shared" si="19"/>
        <v>1.7287295506145249E-3</v>
      </c>
      <c r="G130" s="5">
        <f t="shared" si="20"/>
        <v>2.1798405501460429E-7</v>
      </c>
      <c r="H130" s="5"/>
      <c r="I130" s="2"/>
      <c r="J130" s="2"/>
      <c r="K130" s="2"/>
    </row>
    <row r="131" spans="1:11">
      <c r="A131" s="1">
        <v>43875</v>
      </c>
      <c r="B131" s="2">
        <v>214.179993</v>
      </c>
      <c r="C131" s="5">
        <f t="shared" si="17"/>
        <v>4.8675281888800638E-3</v>
      </c>
      <c r="D131" s="5">
        <f t="shared" si="18"/>
        <v>2.3692830669542035E-5</v>
      </c>
      <c r="E131" s="2">
        <f t="shared" si="21"/>
        <v>124</v>
      </c>
      <c r="F131" s="8">
        <f t="shared" si="19"/>
        <v>1.8197153164363424E-3</v>
      </c>
      <c r="G131" s="5">
        <f t="shared" si="20"/>
        <v>4.311420685909836E-8</v>
      </c>
      <c r="H131" s="5"/>
      <c r="I131" s="2"/>
      <c r="J131" s="2"/>
      <c r="K131" s="2"/>
    </row>
    <row r="132" spans="1:11">
      <c r="A132" s="1">
        <v>43879</v>
      </c>
      <c r="B132" s="2">
        <v>217.800003</v>
      </c>
      <c r="C132" s="5">
        <f t="shared" ref="C132:C195" si="22">+LN(B132/B131)</f>
        <v>1.6760473983026478E-2</v>
      </c>
      <c r="D132" s="5">
        <f t="shared" ref="D132:D195" si="23">+C132^2</f>
        <v>2.8091348813570746E-4</v>
      </c>
      <c r="E132" s="2">
        <f t="shared" si="21"/>
        <v>123</v>
      </c>
      <c r="F132" s="8">
        <f t="shared" ref="F132:F195" si="24">+$J$9^(E132-1)</f>
        <v>1.9154898067750973E-3</v>
      </c>
      <c r="G132" s="5">
        <f t="shared" ref="G132:G195" si="25">+F132*D132</f>
        <v>5.3808692310958487E-7</v>
      </c>
      <c r="H132" s="5"/>
      <c r="I132" s="2"/>
      <c r="J132" s="2"/>
      <c r="K132" s="2"/>
    </row>
    <row r="133" spans="1:11">
      <c r="A133" s="1">
        <v>43880</v>
      </c>
      <c r="B133" s="2">
        <v>217.490005</v>
      </c>
      <c r="C133" s="5">
        <f t="shared" si="22"/>
        <v>-1.4243288231328755E-3</v>
      </c>
      <c r="D133" s="5">
        <f t="shared" si="23"/>
        <v>2.0287125964070825E-6</v>
      </c>
      <c r="E133" s="2">
        <f t="shared" ref="E133:E196" si="26">+E132-1</f>
        <v>122</v>
      </c>
      <c r="F133" s="8">
        <f t="shared" si="24"/>
        <v>2.0163050597632598E-3</v>
      </c>
      <c r="G133" s="5">
        <f t="shared" si="25"/>
        <v>4.0905034729410599E-9</v>
      </c>
      <c r="H133" s="5"/>
      <c r="I133" s="2"/>
      <c r="J133" s="2"/>
      <c r="K133" s="2"/>
    </row>
    <row r="134" spans="1:11">
      <c r="A134" s="1">
        <v>43881</v>
      </c>
      <c r="B134" s="2">
        <v>214.58000200000001</v>
      </c>
      <c r="C134" s="5">
        <f t="shared" si="22"/>
        <v>-1.3470256920698516E-2</v>
      </c>
      <c r="D134" s="5">
        <f t="shared" si="23"/>
        <v>1.8144782150962625E-4</v>
      </c>
      <c r="E134" s="2">
        <f t="shared" si="26"/>
        <v>121</v>
      </c>
      <c r="F134" s="8">
        <f t="shared" si="24"/>
        <v>2.1224263786981689E-3</v>
      </c>
      <c r="G134" s="5">
        <f t="shared" si="25"/>
        <v>3.8510964272934774E-7</v>
      </c>
      <c r="H134" s="5"/>
      <c r="I134" s="2"/>
      <c r="J134" s="2"/>
      <c r="K134" s="2"/>
    </row>
    <row r="135" spans="1:11">
      <c r="A135" s="1">
        <v>43882</v>
      </c>
      <c r="B135" s="2">
        <v>210.179993</v>
      </c>
      <c r="C135" s="5">
        <f t="shared" si="22"/>
        <v>-2.0718365396469773E-2</v>
      </c>
      <c r="D135" s="5">
        <f t="shared" si="23"/>
        <v>4.2925066470163607E-4</v>
      </c>
      <c r="E135" s="2">
        <f t="shared" si="26"/>
        <v>120</v>
      </c>
      <c r="F135" s="8">
        <f t="shared" si="24"/>
        <v>2.2341330302085988E-3</v>
      </c>
      <c r="G135" s="5">
        <f t="shared" si="25"/>
        <v>9.5900308824892141E-7</v>
      </c>
      <c r="H135" s="5"/>
      <c r="I135" s="2"/>
      <c r="J135" s="2"/>
      <c r="K135" s="2"/>
    </row>
    <row r="136" spans="1:11">
      <c r="A136" s="1">
        <v>43885</v>
      </c>
      <c r="B136" s="2">
        <v>200.720001</v>
      </c>
      <c r="C136" s="5">
        <f t="shared" si="22"/>
        <v>-4.6053366092432074E-2</v>
      </c>
      <c r="D136" s="5">
        <f t="shared" si="23"/>
        <v>2.1209125284435723E-3</v>
      </c>
      <c r="E136" s="2">
        <f t="shared" si="26"/>
        <v>119</v>
      </c>
      <c r="F136" s="8">
        <f t="shared" si="24"/>
        <v>2.3517189791669455E-3</v>
      </c>
      <c r="G136" s="5">
        <f t="shared" si="25"/>
        <v>4.9877902462937031E-6</v>
      </c>
      <c r="H136" s="5"/>
      <c r="I136" s="2"/>
      <c r="J136" s="2"/>
      <c r="K136" s="2"/>
    </row>
    <row r="137" spans="1:11">
      <c r="A137" s="1">
        <v>43886</v>
      </c>
      <c r="B137" s="2">
        <v>196.770004</v>
      </c>
      <c r="C137" s="5">
        <f t="shared" si="22"/>
        <v>-1.9875352738175658E-2</v>
      </c>
      <c r="D137" s="5">
        <f t="shared" si="23"/>
        <v>3.9502964646690662E-4</v>
      </c>
      <c r="E137" s="2">
        <f t="shared" si="26"/>
        <v>118</v>
      </c>
      <c r="F137" s="8">
        <f t="shared" si="24"/>
        <v>2.4754936622809957E-3</v>
      </c>
      <c r="G137" s="5">
        <f t="shared" si="25"/>
        <v>9.7789338624192969E-7</v>
      </c>
      <c r="H137" s="5"/>
      <c r="I137" s="2"/>
      <c r="J137" s="2"/>
      <c r="K137" s="2"/>
    </row>
    <row r="138" spans="1:11">
      <c r="A138" s="1">
        <v>43887</v>
      </c>
      <c r="B138" s="2">
        <v>197.199997</v>
      </c>
      <c r="C138" s="5">
        <f t="shared" si="22"/>
        <v>2.1828726534974256E-3</v>
      </c>
      <c r="D138" s="5">
        <f t="shared" si="23"/>
        <v>4.7649330213868918E-6</v>
      </c>
      <c r="E138" s="2">
        <f t="shared" si="26"/>
        <v>117</v>
      </c>
      <c r="F138" s="8">
        <f t="shared" si="24"/>
        <v>2.605782802401048E-3</v>
      </c>
      <c r="G138" s="5">
        <f t="shared" si="25"/>
        <v>1.2416380521722827E-8</v>
      </c>
      <c r="H138" s="5"/>
      <c r="I138" s="2"/>
      <c r="J138" s="2"/>
      <c r="K138" s="2"/>
    </row>
    <row r="139" spans="1:11">
      <c r="A139" s="1">
        <v>43888</v>
      </c>
      <c r="B139" s="2">
        <v>189.75</v>
      </c>
      <c r="C139" s="5">
        <f t="shared" si="22"/>
        <v>-3.8511010679813905E-2</v>
      </c>
      <c r="D139" s="5">
        <f t="shared" si="23"/>
        <v>1.4830979435807407E-3</v>
      </c>
      <c r="E139" s="2">
        <f t="shared" si="26"/>
        <v>116</v>
      </c>
      <c r="F139" s="8">
        <f t="shared" si="24"/>
        <v>2.7429292656853134E-3</v>
      </c>
      <c r="G139" s="5">
        <f t="shared" si="25"/>
        <v>4.0680327533253195E-6</v>
      </c>
      <c r="H139" s="5"/>
      <c r="I139" s="2"/>
      <c r="J139" s="2"/>
      <c r="K139" s="2"/>
    </row>
    <row r="140" spans="1:11">
      <c r="A140" s="1">
        <v>43889</v>
      </c>
      <c r="B140" s="2">
        <v>192.470001</v>
      </c>
      <c r="C140" s="5">
        <f t="shared" si="22"/>
        <v>1.4232886346907945E-2</v>
      </c>
      <c r="D140" s="5">
        <f t="shared" si="23"/>
        <v>2.025750537639986E-4</v>
      </c>
      <c r="E140" s="2">
        <f t="shared" si="26"/>
        <v>115</v>
      </c>
      <c r="F140" s="8">
        <f t="shared" si="24"/>
        <v>2.8872939638792776E-3</v>
      </c>
      <c r="G140" s="5">
        <f t="shared" si="25"/>
        <v>5.8489372996531328E-7</v>
      </c>
      <c r="H140" s="5"/>
      <c r="I140" s="2"/>
      <c r="J140" s="2"/>
      <c r="K140" s="2"/>
    </row>
    <row r="141" spans="1:11">
      <c r="A141" s="1">
        <v>43892</v>
      </c>
      <c r="B141" s="2">
        <v>196.44000199999999</v>
      </c>
      <c r="C141" s="5">
        <f t="shared" si="22"/>
        <v>2.0416748729622316E-2</v>
      </c>
      <c r="D141" s="5">
        <f t="shared" si="23"/>
        <v>4.1684362868853447E-4</v>
      </c>
      <c r="E141" s="2">
        <f t="shared" si="26"/>
        <v>114</v>
      </c>
      <c r="F141" s="8">
        <f t="shared" si="24"/>
        <v>3.0392568040834502E-3</v>
      </c>
      <c r="G141" s="5">
        <f t="shared" si="25"/>
        <v>1.2668948347304636E-6</v>
      </c>
      <c r="H141" s="5"/>
      <c r="I141" s="2"/>
      <c r="J141" s="2"/>
      <c r="K141" s="2"/>
    </row>
    <row r="142" spans="1:11">
      <c r="A142" s="1">
        <v>43893</v>
      </c>
      <c r="B142" s="2">
        <v>185.88999899999999</v>
      </c>
      <c r="C142" s="5">
        <f t="shared" si="22"/>
        <v>-5.5201955812742474E-2</v>
      </c>
      <c r="D142" s="5">
        <f t="shared" si="23"/>
        <v>3.0472559255519728E-3</v>
      </c>
      <c r="E142" s="2">
        <f t="shared" si="26"/>
        <v>113</v>
      </c>
      <c r="F142" s="8">
        <f t="shared" si="24"/>
        <v>3.1992176885088947E-3</v>
      </c>
      <c r="G142" s="5">
        <f t="shared" si="25"/>
        <v>9.7488350584394149E-6</v>
      </c>
      <c r="H142" s="5"/>
      <c r="I142" s="2"/>
      <c r="J142" s="2"/>
      <c r="K142" s="2"/>
    </row>
    <row r="143" spans="1:11">
      <c r="A143" s="1">
        <v>43894</v>
      </c>
      <c r="B143" s="2">
        <v>191.759995</v>
      </c>
      <c r="C143" s="5">
        <f t="shared" si="22"/>
        <v>3.1089468512341956E-2</v>
      </c>
      <c r="D143" s="5">
        <f t="shared" si="23"/>
        <v>9.6655505237990197E-4</v>
      </c>
      <c r="E143" s="2">
        <f t="shared" si="26"/>
        <v>112</v>
      </c>
      <c r="F143" s="8">
        <f t="shared" si="24"/>
        <v>3.3675975668514685E-3</v>
      </c>
      <c r="G143" s="5">
        <f t="shared" si="25"/>
        <v>3.2549684426225517E-6</v>
      </c>
      <c r="H143" s="5"/>
      <c r="I143" s="2"/>
      <c r="J143" s="2"/>
      <c r="K143" s="2"/>
    </row>
    <row r="144" spans="1:11">
      <c r="A144" s="1">
        <v>43895</v>
      </c>
      <c r="B144" s="2">
        <v>185.16999799999999</v>
      </c>
      <c r="C144" s="5">
        <f t="shared" si="22"/>
        <v>-3.4970252803030295E-2</v>
      </c>
      <c r="D144" s="5">
        <f t="shared" si="23"/>
        <v>1.2229185811078482E-3</v>
      </c>
      <c r="E144" s="2">
        <f t="shared" si="26"/>
        <v>111</v>
      </c>
      <c r="F144" s="8">
        <f t="shared" si="24"/>
        <v>3.5448395440541773E-3</v>
      </c>
      <c r="G144" s="5">
        <f t="shared" si="25"/>
        <v>4.3350501454697256E-6</v>
      </c>
      <c r="H144" s="5"/>
      <c r="I144" s="2"/>
      <c r="J144" s="2"/>
      <c r="K144" s="2"/>
    </row>
    <row r="145" spans="1:11">
      <c r="A145" s="1">
        <v>43896</v>
      </c>
      <c r="B145" s="2">
        <v>181.08999600000001</v>
      </c>
      <c r="C145" s="5">
        <f t="shared" si="22"/>
        <v>-2.2280188084052206E-2</v>
      </c>
      <c r="D145" s="5">
        <f t="shared" si="23"/>
        <v>4.9640678106074193E-4</v>
      </c>
      <c r="E145" s="2">
        <f t="shared" si="26"/>
        <v>110</v>
      </c>
      <c r="F145" s="8">
        <f t="shared" si="24"/>
        <v>3.731410046372818E-3</v>
      </c>
      <c r="G145" s="5">
        <f t="shared" si="25"/>
        <v>1.8522972499376444E-6</v>
      </c>
      <c r="H145" s="5"/>
      <c r="I145" s="2"/>
      <c r="J145" s="2"/>
      <c r="K145" s="2"/>
    </row>
    <row r="146" spans="1:11">
      <c r="A146" s="1">
        <v>43899</v>
      </c>
      <c r="B146" s="2">
        <v>169.5</v>
      </c>
      <c r="C146" s="5">
        <f t="shared" si="22"/>
        <v>-6.6141196344281658E-2</v>
      </c>
      <c r="D146" s="5">
        <f t="shared" si="23"/>
        <v>4.3746578538528171E-3</v>
      </c>
      <c r="E146" s="2">
        <f t="shared" si="26"/>
        <v>109</v>
      </c>
      <c r="F146" s="8">
        <f t="shared" si="24"/>
        <v>3.9278000488134927E-3</v>
      </c>
      <c r="G146" s="5">
        <f t="shared" si="25"/>
        <v>1.7182781331905424E-5</v>
      </c>
      <c r="H146" s="5"/>
      <c r="I146" s="2"/>
      <c r="J146" s="2"/>
      <c r="K146" s="2"/>
    </row>
    <row r="147" spans="1:11">
      <c r="A147" s="1">
        <v>43900</v>
      </c>
      <c r="B147" s="2">
        <v>178.19000199999999</v>
      </c>
      <c r="C147" s="5">
        <f t="shared" si="22"/>
        <v>4.9997481142792781E-2</v>
      </c>
      <c r="D147" s="5">
        <f t="shared" si="23"/>
        <v>2.4997481206239197E-3</v>
      </c>
      <c r="E147" s="2">
        <f t="shared" si="26"/>
        <v>108</v>
      </c>
      <c r="F147" s="8">
        <f t="shared" si="24"/>
        <v>4.1345263671720978E-3</v>
      </c>
      <c r="G147" s="5">
        <f t="shared" si="25"/>
        <v>1.0335274516008493E-5</v>
      </c>
      <c r="H147" s="5"/>
      <c r="I147" s="2"/>
      <c r="J147" s="2"/>
      <c r="K147" s="2"/>
    </row>
    <row r="148" spans="1:11">
      <c r="A148" s="1">
        <v>43901</v>
      </c>
      <c r="B148" s="2">
        <v>170.240005</v>
      </c>
      <c r="C148" s="5">
        <f t="shared" si="22"/>
        <v>-4.5641172439717846E-2</v>
      </c>
      <c r="D148" s="5">
        <f t="shared" si="23"/>
        <v>2.0831166216720601E-3</v>
      </c>
      <c r="E148" s="2">
        <f t="shared" si="26"/>
        <v>107</v>
      </c>
      <c r="F148" s="8">
        <f t="shared" si="24"/>
        <v>4.3521330180758934E-3</v>
      </c>
      <c r="G148" s="5">
        <f t="shared" si="25"/>
        <v>9.0660006296816817E-6</v>
      </c>
      <c r="H148" s="5"/>
      <c r="I148" s="2"/>
      <c r="J148" s="2"/>
      <c r="K148" s="2"/>
    </row>
    <row r="149" spans="1:11">
      <c r="A149" s="1">
        <v>43902</v>
      </c>
      <c r="B149" s="2">
        <v>154.470001</v>
      </c>
      <c r="C149" s="5">
        <f t="shared" si="22"/>
        <v>-9.7209326323671269E-2</v>
      </c>
      <c r="D149" s="5">
        <f t="shared" si="23"/>
        <v>9.4496531243020085E-3</v>
      </c>
      <c r="E149" s="2">
        <f t="shared" si="26"/>
        <v>106</v>
      </c>
      <c r="F149" s="8">
        <f t="shared" si="24"/>
        <v>4.5811926506062021E-3</v>
      </c>
      <c r="G149" s="5">
        <f t="shared" si="25"/>
        <v>4.3290681443830299E-5</v>
      </c>
      <c r="H149" s="5"/>
      <c r="I149" s="2"/>
      <c r="J149" s="2"/>
      <c r="K149" s="2"/>
    </row>
    <row r="150" spans="1:11">
      <c r="A150" s="1">
        <v>43903</v>
      </c>
      <c r="B150" s="2">
        <v>170.279999</v>
      </c>
      <c r="C150" s="5">
        <f t="shared" si="22"/>
        <v>9.7444225887362734E-2</v>
      </c>
      <c r="D150" s="5">
        <f t="shared" si="23"/>
        <v>9.4953771587873732E-3</v>
      </c>
      <c r="E150" s="2">
        <f t="shared" si="26"/>
        <v>105</v>
      </c>
      <c r="F150" s="8">
        <f t="shared" si="24"/>
        <v>4.8223080532696872E-3</v>
      </c>
      <c r="G150" s="5">
        <f t="shared" si="25"/>
        <v>4.5789633741653392E-5</v>
      </c>
      <c r="H150" s="5"/>
      <c r="I150" s="2"/>
      <c r="J150" s="2"/>
      <c r="K150" s="2"/>
    </row>
    <row r="151" spans="1:11">
      <c r="A151" s="1">
        <v>43906</v>
      </c>
      <c r="B151" s="2">
        <v>146.009995</v>
      </c>
      <c r="C151" s="5">
        <f t="shared" si="22"/>
        <v>-0.15376905681802916</v>
      </c>
      <c r="D151" s="5">
        <f t="shared" si="23"/>
        <v>2.3644922834706279E-2</v>
      </c>
      <c r="E151" s="2">
        <f t="shared" si="26"/>
        <v>104</v>
      </c>
      <c r="F151" s="8">
        <f t="shared" si="24"/>
        <v>5.0761137402838812E-3</v>
      </c>
      <c r="G151" s="5">
        <f t="shared" si="25"/>
        <v>1.2002431768920464E-4</v>
      </c>
      <c r="H151" s="5"/>
      <c r="I151" s="2"/>
      <c r="J151" s="2"/>
      <c r="K151" s="2"/>
    </row>
    <row r="152" spans="1:11">
      <c r="A152" s="1">
        <v>43907</v>
      </c>
      <c r="B152" s="2">
        <v>149.41999799999999</v>
      </c>
      <c r="C152" s="5">
        <f t="shared" si="22"/>
        <v>2.3086040893323782E-2</v>
      </c>
      <c r="D152" s="5">
        <f t="shared" si="23"/>
        <v>5.3296528412821796E-4</v>
      </c>
      <c r="E152" s="2">
        <f t="shared" si="26"/>
        <v>103</v>
      </c>
      <c r="F152" s="8">
        <f t="shared" si="24"/>
        <v>5.3432776213514534E-3</v>
      </c>
      <c r="G152" s="5">
        <f t="shared" si="25"/>
        <v>2.8477814756395259E-6</v>
      </c>
      <c r="H152" s="5"/>
      <c r="I152" s="2"/>
      <c r="J152" s="2"/>
      <c r="K152" s="2"/>
    </row>
    <row r="153" spans="1:11">
      <c r="A153" s="1">
        <v>43908</v>
      </c>
      <c r="B153" s="2">
        <v>146.96000699999999</v>
      </c>
      <c r="C153" s="5">
        <f t="shared" si="22"/>
        <v>-1.6600630623688318E-2</v>
      </c>
      <c r="D153" s="5">
        <f t="shared" si="23"/>
        <v>2.7558093710413842E-4</v>
      </c>
      <c r="E153" s="2">
        <f t="shared" si="26"/>
        <v>102</v>
      </c>
      <c r="F153" s="8">
        <f t="shared" si="24"/>
        <v>5.6245027593173199E-3</v>
      </c>
      <c r="G153" s="5">
        <f t="shared" si="25"/>
        <v>1.5500057411574793E-6</v>
      </c>
      <c r="H153" s="5"/>
      <c r="I153" s="2"/>
      <c r="J153" s="2"/>
      <c r="K153" s="2"/>
    </row>
    <row r="154" spans="1:11">
      <c r="A154" s="1">
        <v>43909</v>
      </c>
      <c r="B154" s="2">
        <v>153.13000500000001</v>
      </c>
      <c r="C154" s="5">
        <f t="shared" si="22"/>
        <v>4.1126777940233235E-2</v>
      </c>
      <c r="D154" s="5">
        <f t="shared" si="23"/>
        <v>1.6914118637452551E-3</v>
      </c>
      <c r="E154" s="2">
        <f t="shared" si="26"/>
        <v>101</v>
      </c>
      <c r="F154" s="8">
        <f t="shared" si="24"/>
        <v>5.9205292203340209E-3</v>
      </c>
      <c r="G154" s="5">
        <f t="shared" si="25"/>
        <v>1.0014053362923409E-5</v>
      </c>
      <c r="H154" s="5"/>
      <c r="I154" s="2"/>
      <c r="J154" s="2"/>
      <c r="K154" s="2"/>
    </row>
    <row r="155" spans="1:11">
      <c r="A155" s="1">
        <v>43910</v>
      </c>
      <c r="B155" s="2">
        <v>149.729996</v>
      </c>
      <c r="C155" s="5">
        <f t="shared" si="22"/>
        <v>-2.2453621044236899E-2</v>
      </c>
      <c r="D155" s="5">
        <f t="shared" si="23"/>
        <v>5.0416509799819809E-4</v>
      </c>
      <c r="E155" s="2">
        <f t="shared" si="26"/>
        <v>100</v>
      </c>
      <c r="F155" s="8">
        <f t="shared" si="24"/>
        <v>6.2321360214042318E-3</v>
      </c>
      <c r="G155" s="5">
        <f t="shared" si="25"/>
        <v>3.1420254679693647E-6</v>
      </c>
      <c r="H155" s="5"/>
      <c r="I155" s="2"/>
      <c r="J155" s="2"/>
      <c r="K155" s="2"/>
    </row>
    <row r="156" spans="1:11">
      <c r="A156" s="1">
        <v>43913</v>
      </c>
      <c r="B156" s="2">
        <v>148.10000600000001</v>
      </c>
      <c r="C156" s="5">
        <f t="shared" si="22"/>
        <v>-1.0945883647954851E-2</v>
      </c>
      <c r="D156" s="5">
        <f t="shared" si="23"/>
        <v>1.198123688345654E-4</v>
      </c>
      <c r="E156" s="2">
        <f t="shared" si="26"/>
        <v>99</v>
      </c>
      <c r="F156" s="8">
        <f t="shared" si="24"/>
        <v>6.5601431804255088E-3</v>
      </c>
      <c r="G156" s="5">
        <f t="shared" si="25"/>
        <v>7.8598629434069996E-7</v>
      </c>
      <c r="H156" s="5"/>
      <c r="I156" s="2"/>
      <c r="J156" s="2"/>
      <c r="K156" s="2"/>
    </row>
    <row r="157" spans="1:11">
      <c r="A157" s="1">
        <v>43914</v>
      </c>
      <c r="B157" s="2">
        <v>160.979996</v>
      </c>
      <c r="C157" s="5">
        <f t="shared" si="22"/>
        <v>8.3392347030861222E-2</v>
      </c>
      <c r="D157" s="5">
        <f t="shared" si="23"/>
        <v>6.9542835433155882E-3</v>
      </c>
      <c r="E157" s="2">
        <f t="shared" si="26"/>
        <v>98</v>
      </c>
      <c r="F157" s="8">
        <f t="shared" si="24"/>
        <v>6.9054138741321139E-3</v>
      </c>
      <c r="G157" s="5">
        <f t="shared" si="25"/>
        <v>4.8022206064660102E-5</v>
      </c>
      <c r="H157" s="5"/>
      <c r="I157" s="2"/>
      <c r="J157" s="2"/>
      <c r="K157" s="2"/>
    </row>
    <row r="158" spans="1:11">
      <c r="A158" s="1">
        <v>43915</v>
      </c>
      <c r="B158" s="2">
        <v>156.21000699999999</v>
      </c>
      <c r="C158" s="5">
        <f t="shared" si="22"/>
        <v>-3.0078808163392163E-2</v>
      </c>
      <c r="D158" s="5">
        <f t="shared" si="23"/>
        <v>9.0473470053014705E-4</v>
      </c>
      <c r="E158" s="2">
        <f t="shared" si="26"/>
        <v>97</v>
      </c>
      <c r="F158" s="8">
        <f t="shared" si="24"/>
        <v>7.268856709612752E-3</v>
      </c>
      <c r="G158" s="5">
        <f t="shared" si="25"/>
        <v>6.5763868983680434E-6</v>
      </c>
      <c r="H158" s="5"/>
      <c r="I158" s="2"/>
      <c r="J158" s="2"/>
      <c r="K158" s="2"/>
    </row>
    <row r="159" spans="1:11">
      <c r="A159" s="1">
        <v>43916</v>
      </c>
      <c r="B159" s="2">
        <v>163.33999600000001</v>
      </c>
      <c r="C159" s="5">
        <f t="shared" si="22"/>
        <v>4.4632592786944945E-2</v>
      </c>
      <c r="D159" s="5">
        <f t="shared" si="23"/>
        <v>1.9920683388852498E-3</v>
      </c>
      <c r="E159" s="2">
        <f t="shared" si="26"/>
        <v>96</v>
      </c>
      <c r="F159" s="8">
        <f t="shared" si="24"/>
        <v>7.6514281153818439E-3</v>
      </c>
      <c r="G159" s="5">
        <f t="shared" si="25"/>
        <v>1.5242167695908608E-5</v>
      </c>
      <c r="H159" s="5"/>
      <c r="I159" s="2"/>
      <c r="J159" s="2"/>
      <c r="K159" s="2"/>
    </row>
    <row r="160" spans="1:11">
      <c r="A160" s="1">
        <v>43917</v>
      </c>
      <c r="B160" s="2">
        <v>156.78999300000001</v>
      </c>
      <c r="C160" s="5">
        <f t="shared" si="22"/>
        <v>-4.0926607714679382E-2</v>
      </c>
      <c r="D160" s="5">
        <f t="shared" si="23"/>
        <v>1.6749872190312538E-3</v>
      </c>
      <c r="E160" s="2">
        <f t="shared" si="26"/>
        <v>95</v>
      </c>
      <c r="F160" s="8">
        <f t="shared" si="24"/>
        <v>8.054134858296676E-3</v>
      </c>
      <c r="G160" s="5">
        <f t="shared" si="25"/>
        <v>1.3490572948001031E-5</v>
      </c>
      <c r="H160" s="5"/>
      <c r="I160" s="2"/>
      <c r="J160" s="2"/>
      <c r="K160" s="2"/>
    </row>
    <row r="161" spans="1:11">
      <c r="A161" s="1">
        <v>43920</v>
      </c>
      <c r="B161" s="2">
        <v>165.949997</v>
      </c>
      <c r="C161" s="5">
        <f t="shared" si="22"/>
        <v>5.6779234361595425E-2</v>
      </c>
      <c r="D161" s="5">
        <f t="shared" si="23"/>
        <v>3.2238814546889788E-3</v>
      </c>
      <c r="E161" s="2">
        <f t="shared" si="26"/>
        <v>94</v>
      </c>
      <c r="F161" s="8">
        <f t="shared" si="24"/>
        <v>8.4780366929438702E-3</v>
      </c>
      <c r="G161" s="5">
        <f t="shared" si="25"/>
        <v>2.7332185266554422E-5</v>
      </c>
      <c r="H161" s="5"/>
      <c r="I161" s="2"/>
      <c r="J161" s="2"/>
      <c r="K161" s="2"/>
    </row>
    <row r="162" spans="1:11">
      <c r="A162" s="1">
        <v>43921</v>
      </c>
      <c r="B162" s="2">
        <v>166.800003</v>
      </c>
      <c r="C162" s="5">
        <f t="shared" si="22"/>
        <v>5.1089878220085122E-3</v>
      </c>
      <c r="D162" s="5">
        <f t="shared" si="23"/>
        <v>2.6101756565431282E-5</v>
      </c>
      <c r="E162" s="2">
        <f t="shared" si="26"/>
        <v>93</v>
      </c>
      <c r="F162" s="8">
        <f t="shared" si="24"/>
        <v>8.9242491504672328E-3</v>
      </c>
      <c r="G162" s="5">
        <f t="shared" si="25"/>
        <v>2.3293857885475264E-7</v>
      </c>
      <c r="H162" s="5"/>
      <c r="I162" s="2"/>
      <c r="J162" s="2"/>
      <c r="K162" s="2"/>
    </row>
    <row r="163" spans="1:11">
      <c r="A163" s="1">
        <v>43922</v>
      </c>
      <c r="B163" s="2">
        <v>159.60000600000001</v>
      </c>
      <c r="C163" s="5">
        <f t="shared" si="22"/>
        <v>-4.4124785300565003E-2</v>
      </c>
      <c r="D163" s="5">
        <f t="shared" si="23"/>
        <v>1.9469966778209574E-3</v>
      </c>
      <c r="E163" s="2">
        <f t="shared" si="26"/>
        <v>92</v>
      </c>
      <c r="F163" s="8">
        <f t="shared" si="24"/>
        <v>9.3939464741760355E-3</v>
      </c>
      <c r="G163" s="5">
        <f t="shared" si="25"/>
        <v>1.8289982576848638E-5</v>
      </c>
      <c r="H163" s="5"/>
      <c r="I163" s="2"/>
      <c r="J163" s="2"/>
      <c r="K163" s="2"/>
    </row>
    <row r="164" spans="1:11">
      <c r="A164" s="1">
        <v>43923</v>
      </c>
      <c r="B164" s="2">
        <v>158.19000199999999</v>
      </c>
      <c r="C164" s="5">
        <f t="shared" si="22"/>
        <v>-8.8738677561805267E-3</v>
      </c>
      <c r="D164" s="5">
        <f t="shared" si="23"/>
        <v>7.8745528954180416E-5</v>
      </c>
      <c r="E164" s="2">
        <f t="shared" si="26"/>
        <v>91</v>
      </c>
      <c r="F164" s="8">
        <f t="shared" si="24"/>
        <v>9.8883647096589845E-3</v>
      </c>
      <c r="G164" s="5">
        <f t="shared" si="25"/>
        <v>7.7866450955394743E-7</v>
      </c>
      <c r="H164" s="5"/>
      <c r="I164" s="2"/>
      <c r="J164" s="2"/>
      <c r="K164" s="2"/>
    </row>
    <row r="165" spans="1:11">
      <c r="A165" s="1">
        <v>43924</v>
      </c>
      <c r="B165" s="2">
        <v>154.179993</v>
      </c>
      <c r="C165" s="5">
        <f t="shared" si="22"/>
        <v>-2.5676149223875924E-2</v>
      </c>
      <c r="D165" s="5">
        <f t="shared" si="23"/>
        <v>6.5926463896674422E-4</v>
      </c>
      <c r="E165" s="2">
        <f t="shared" si="26"/>
        <v>90</v>
      </c>
      <c r="F165" s="8">
        <f t="shared" si="24"/>
        <v>1.0408804957535772E-2</v>
      </c>
      <c r="G165" s="5">
        <f t="shared" si="25"/>
        <v>6.8621570424050782E-6</v>
      </c>
      <c r="H165" s="5"/>
      <c r="I165" s="2"/>
      <c r="J165" s="2"/>
      <c r="K165" s="2"/>
    </row>
    <row r="166" spans="1:11">
      <c r="A166" s="1">
        <v>43927</v>
      </c>
      <c r="B166" s="2">
        <v>165.550003</v>
      </c>
      <c r="C166" s="5">
        <f t="shared" si="22"/>
        <v>7.1152576485032287E-2</v>
      </c>
      <c r="D166" s="5">
        <f t="shared" si="23"/>
        <v>5.0626891404583693E-3</v>
      </c>
      <c r="E166" s="2">
        <f t="shared" si="26"/>
        <v>89</v>
      </c>
      <c r="F166" s="8">
        <f t="shared" si="24"/>
        <v>1.0956636797406077E-2</v>
      </c>
      <c r="G166" s="5">
        <f t="shared" si="25"/>
        <v>5.5470046130174315E-5</v>
      </c>
      <c r="H166" s="5"/>
      <c r="I166" s="2"/>
      <c r="J166" s="2"/>
      <c r="K166" s="2"/>
    </row>
    <row r="167" spans="1:11">
      <c r="A167" s="1">
        <v>43928</v>
      </c>
      <c r="B167" s="2">
        <v>168.83000200000001</v>
      </c>
      <c r="C167" s="5">
        <f t="shared" si="22"/>
        <v>1.9619021220669466E-2</v>
      </c>
      <c r="D167" s="5">
        <f t="shared" si="23"/>
        <v>3.8490599365707882E-4</v>
      </c>
      <c r="E167" s="2">
        <f t="shared" si="26"/>
        <v>88</v>
      </c>
      <c r="F167" s="8">
        <f t="shared" si="24"/>
        <v>1.1533301892006397E-2</v>
      </c>
      <c r="G167" s="5">
        <f t="shared" si="25"/>
        <v>4.4392370248897897E-6</v>
      </c>
      <c r="H167" s="5"/>
      <c r="I167" s="2"/>
      <c r="J167" s="2"/>
      <c r="K167" s="2"/>
    </row>
    <row r="168" spans="1:11">
      <c r="A168" s="1">
        <v>43929</v>
      </c>
      <c r="B168" s="2">
        <v>174.279999</v>
      </c>
      <c r="C168" s="5">
        <f t="shared" si="22"/>
        <v>3.1770892176010132E-2</v>
      </c>
      <c r="D168" s="5">
        <f t="shared" si="23"/>
        <v>1.0093895896596619E-3</v>
      </c>
      <c r="E168" s="2">
        <f t="shared" si="26"/>
        <v>87</v>
      </c>
      <c r="F168" s="8">
        <f t="shared" si="24"/>
        <v>1.2140317781059364E-2</v>
      </c>
      <c r="G168" s="5">
        <f t="shared" si="25"/>
        <v>1.2254310383361409E-5</v>
      </c>
      <c r="H168" s="5"/>
      <c r="I168" s="2"/>
      <c r="J168" s="2"/>
      <c r="K168" s="2"/>
    </row>
    <row r="169" spans="1:11">
      <c r="A169" s="1">
        <v>43930</v>
      </c>
      <c r="B169" s="2">
        <v>175.19000199999999</v>
      </c>
      <c r="C169" s="5">
        <f t="shared" si="22"/>
        <v>5.2079151525589278E-3</v>
      </c>
      <c r="D169" s="5">
        <f t="shared" si="23"/>
        <v>2.712238023625288E-5</v>
      </c>
      <c r="E169" s="2">
        <f t="shared" si="26"/>
        <v>86</v>
      </c>
      <c r="F169" s="8">
        <f t="shared" si="24"/>
        <v>1.2779281874799332E-2</v>
      </c>
      <c r="G169" s="5">
        <f t="shared" si="25"/>
        <v>3.4660454215456202E-7</v>
      </c>
      <c r="H169" s="5"/>
      <c r="I169" s="2"/>
      <c r="J169" s="2"/>
      <c r="K169" s="2"/>
    </row>
    <row r="170" spans="1:11">
      <c r="A170" s="1">
        <v>43934</v>
      </c>
      <c r="B170" s="2">
        <v>174.78999300000001</v>
      </c>
      <c r="C170" s="5">
        <f t="shared" si="22"/>
        <v>-2.2858973649705415E-3</v>
      </c>
      <c r="D170" s="5">
        <f t="shared" si="23"/>
        <v>5.2253267631792647E-6</v>
      </c>
      <c r="E170" s="2">
        <f t="shared" si="26"/>
        <v>85</v>
      </c>
      <c r="F170" s="8">
        <f t="shared" si="24"/>
        <v>1.3451875657683507E-2</v>
      </c>
      <c r="G170" s="5">
        <f t="shared" si="25"/>
        <v>7.0290445889053301E-8</v>
      </c>
      <c r="H170" s="5"/>
      <c r="I170" s="2"/>
      <c r="J170" s="2"/>
      <c r="K170" s="2"/>
    </row>
    <row r="171" spans="1:11">
      <c r="A171" s="1">
        <v>43935</v>
      </c>
      <c r="B171" s="2">
        <v>178.16999799999999</v>
      </c>
      <c r="C171" s="5">
        <f t="shared" si="22"/>
        <v>1.9152926171707402E-2</v>
      </c>
      <c r="D171" s="5">
        <f t="shared" si="23"/>
        <v>3.6683458093887439E-4</v>
      </c>
      <c r="E171" s="2">
        <f t="shared" si="26"/>
        <v>84</v>
      </c>
      <c r="F171" s="8">
        <f t="shared" si="24"/>
        <v>1.415986911335106E-2</v>
      </c>
      <c r="G171" s="5">
        <f t="shared" si="25"/>
        <v>5.1943296523454471E-6</v>
      </c>
      <c r="H171" s="5"/>
      <c r="I171" s="2"/>
      <c r="J171" s="2"/>
      <c r="K171" s="2"/>
    </row>
    <row r="172" spans="1:11">
      <c r="A172" s="1">
        <v>43936</v>
      </c>
      <c r="B172" s="2">
        <v>176.970001</v>
      </c>
      <c r="C172" s="5">
        <f t="shared" si="22"/>
        <v>-6.7579071368753119E-3</v>
      </c>
      <c r="D172" s="5">
        <f t="shared" si="23"/>
        <v>4.5669308870630277E-5</v>
      </c>
      <c r="E172" s="2">
        <f t="shared" si="26"/>
        <v>83</v>
      </c>
      <c r="F172" s="8">
        <f t="shared" si="24"/>
        <v>1.49051253824748E-2</v>
      </c>
      <c r="G172" s="5">
        <f t="shared" si="25"/>
        <v>6.8070677484771291E-7</v>
      </c>
      <c r="H172" s="5"/>
      <c r="I172" s="2"/>
      <c r="J172" s="2"/>
      <c r="K172" s="2"/>
    </row>
    <row r="173" spans="1:11">
      <c r="A173" s="1">
        <v>43937</v>
      </c>
      <c r="B173" s="2">
        <v>176.25</v>
      </c>
      <c r="C173" s="5">
        <f t="shared" si="22"/>
        <v>-4.0767906413907524E-3</v>
      </c>
      <c r="D173" s="5">
        <f t="shared" si="23"/>
        <v>1.6620221933731223E-5</v>
      </c>
      <c r="E173" s="2">
        <f t="shared" si="26"/>
        <v>82</v>
      </c>
      <c r="F173" s="8">
        <f t="shared" si="24"/>
        <v>1.5689605665762947E-2</v>
      </c>
      <c r="G173" s="5">
        <f t="shared" si="25"/>
        <v>2.6076472821770701E-7</v>
      </c>
      <c r="H173" s="5"/>
      <c r="I173" s="2"/>
      <c r="J173" s="2"/>
      <c r="K173" s="2"/>
    </row>
    <row r="174" spans="1:11">
      <c r="A174" s="1">
        <v>43938</v>
      </c>
      <c r="B174" s="2">
        <v>179.240005</v>
      </c>
      <c r="C174" s="5">
        <f t="shared" si="22"/>
        <v>1.6822276121122831E-2</v>
      </c>
      <c r="D174" s="5">
        <f t="shared" si="23"/>
        <v>2.8298897389529939E-4</v>
      </c>
      <c r="E174" s="2">
        <f t="shared" si="26"/>
        <v>81</v>
      </c>
      <c r="F174" s="8">
        <f t="shared" si="24"/>
        <v>1.6515374385013628E-2</v>
      </c>
      <c r="G174" s="5">
        <f t="shared" si="25"/>
        <v>4.6736688507117179E-6</v>
      </c>
      <c r="H174" s="5"/>
      <c r="I174" s="2"/>
      <c r="J174" s="2"/>
      <c r="K174" s="2"/>
    </row>
    <row r="175" spans="1:11">
      <c r="A175" s="1">
        <v>43941</v>
      </c>
      <c r="B175" s="2">
        <v>178.240005</v>
      </c>
      <c r="C175" s="5">
        <f t="shared" si="22"/>
        <v>-5.5947330225174317E-3</v>
      </c>
      <c r="D175" s="5">
        <f t="shared" si="23"/>
        <v>3.1301037593247035E-5</v>
      </c>
      <c r="E175" s="2">
        <f t="shared" si="26"/>
        <v>80</v>
      </c>
      <c r="F175" s="8">
        <f t="shared" si="24"/>
        <v>1.7384604615803819E-2</v>
      </c>
      <c r="G175" s="5">
        <f t="shared" si="25"/>
        <v>5.4415616262301129E-7</v>
      </c>
      <c r="H175" s="5"/>
      <c r="I175" s="2"/>
      <c r="J175" s="2"/>
      <c r="K175" s="2"/>
    </row>
    <row r="176" spans="1:11">
      <c r="A176" s="1">
        <v>43942</v>
      </c>
      <c r="B176" s="2">
        <v>170.800003</v>
      </c>
      <c r="C176" s="5">
        <f t="shared" si="22"/>
        <v>-4.2637685872111253E-2</v>
      </c>
      <c r="D176" s="5">
        <f t="shared" si="23"/>
        <v>1.8179722565288354E-3</v>
      </c>
      <c r="E176" s="2">
        <f t="shared" si="26"/>
        <v>79</v>
      </c>
      <c r="F176" s="8">
        <f t="shared" si="24"/>
        <v>1.8299583806109285E-2</v>
      </c>
      <c r="G176" s="5">
        <f t="shared" si="25"/>
        <v>3.3268135665531029E-5</v>
      </c>
      <c r="H176" s="5"/>
      <c r="I176" s="2"/>
      <c r="J176" s="2"/>
      <c r="K176" s="2"/>
    </row>
    <row r="177" spans="1:11">
      <c r="A177" s="1">
        <v>43943</v>
      </c>
      <c r="B177" s="2">
        <v>182.279999</v>
      </c>
      <c r="C177" s="5">
        <f t="shared" si="22"/>
        <v>6.5050661990744274E-2</v>
      </c>
      <c r="D177" s="5">
        <f t="shared" si="23"/>
        <v>4.2315886254340618E-3</v>
      </c>
      <c r="E177" s="2">
        <f t="shared" si="26"/>
        <v>78</v>
      </c>
      <c r="F177" s="8">
        <f t="shared" si="24"/>
        <v>1.926271979590451E-2</v>
      </c>
      <c r="G177" s="5">
        <f t="shared" si="25"/>
        <v>8.1511905983273062E-5</v>
      </c>
      <c r="H177" s="5"/>
      <c r="I177" s="2"/>
      <c r="J177" s="2"/>
      <c r="K177" s="2"/>
    </row>
    <row r="178" spans="1:11">
      <c r="A178" s="1">
        <v>43944</v>
      </c>
      <c r="B178" s="2">
        <v>185.13000500000001</v>
      </c>
      <c r="C178" s="5">
        <f t="shared" si="22"/>
        <v>1.5514347099516761E-2</v>
      </c>
      <c r="D178" s="5">
        <f t="shared" si="23"/>
        <v>2.4069496592428412E-4</v>
      </c>
      <c r="E178" s="2">
        <f t="shared" si="26"/>
        <v>77</v>
      </c>
      <c r="F178" s="8">
        <f t="shared" si="24"/>
        <v>2.0276547153583693E-2</v>
      </c>
      <c r="G178" s="5">
        <f t="shared" si="25"/>
        <v>4.8804628261939669E-6</v>
      </c>
      <c r="H178" s="5"/>
      <c r="I178" s="2"/>
      <c r="J178" s="2"/>
      <c r="K178" s="2"/>
    </row>
    <row r="179" spans="1:11">
      <c r="A179" s="1">
        <v>43945</v>
      </c>
      <c r="B179" s="2">
        <v>190.070007</v>
      </c>
      <c r="C179" s="5">
        <f t="shared" si="22"/>
        <v>2.633415418214918E-2</v>
      </c>
      <c r="D179" s="5">
        <f t="shared" si="23"/>
        <v>6.9348767648920516E-4</v>
      </c>
      <c r="E179" s="2">
        <f t="shared" si="26"/>
        <v>76</v>
      </c>
      <c r="F179" s="8">
        <f t="shared" si="24"/>
        <v>2.1343733845877573E-2</v>
      </c>
      <c r="G179" s="5">
        <f t="shared" si="25"/>
        <v>1.4801616392381644E-5</v>
      </c>
      <c r="H179" s="5"/>
      <c r="I179" s="2"/>
      <c r="J179" s="2"/>
      <c r="K179" s="2"/>
    </row>
    <row r="180" spans="1:11">
      <c r="A180" s="1">
        <v>43948</v>
      </c>
      <c r="B180" s="2">
        <v>187.5</v>
      </c>
      <c r="C180" s="5">
        <f t="shared" si="22"/>
        <v>-1.3613616780816944E-2</v>
      </c>
      <c r="D180" s="5">
        <f t="shared" si="23"/>
        <v>1.8533056185494071E-4</v>
      </c>
      <c r="E180" s="2">
        <f t="shared" si="26"/>
        <v>75</v>
      </c>
      <c r="F180" s="8">
        <f t="shared" si="24"/>
        <v>2.2467088258818501E-2</v>
      </c>
      <c r="G180" s="5">
        <f t="shared" si="25"/>
        <v>4.1638380902513746E-6</v>
      </c>
      <c r="H180" s="5"/>
      <c r="I180" s="2"/>
      <c r="J180" s="2"/>
      <c r="K180" s="2"/>
    </row>
    <row r="181" spans="1:11">
      <c r="A181" s="1">
        <v>43949</v>
      </c>
      <c r="B181" s="2">
        <v>182.91000399999999</v>
      </c>
      <c r="C181" s="5">
        <f t="shared" si="22"/>
        <v>-2.4784594953952806E-2</v>
      </c>
      <c r="D181" s="5">
        <f t="shared" si="23"/>
        <v>6.1427614703150283E-4</v>
      </c>
      <c r="E181" s="2">
        <f t="shared" si="26"/>
        <v>74</v>
      </c>
      <c r="F181" s="8">
        <f t="shared" si="24"/>
        <v>2.364956658823E-2</v>
      </c>
      <c r="G181" s="5">
        <f t="shared" si="25"/>
        <v>1.4527364642782887E-5</v>
      </c>
      <c r="H181" s="5"/>
      <c r="I181" s="2"/>
      <c r="J181" s="2"/>
      <c r="K181" s="2"/>
    </row>
    <row r="182" spans="1:11">
      <c r="A182" s="1">
        <v>43950</v>
      </c>
      <c r="B182" s="2">
        <v>194.19000199999999</v>
      </c>
      <c r="C182" s="5">
        <f t="shared" si="22"/>
        <v>5.9842821068207284E-2</v>
      </c>
      <c r="D182" s="5">
        <f t="shared" si="23"/>
        <v>3.5811632334014736E-3</v>
      </c>
      <c r="E182" s="2">
        <f t="shared" si="26"/>
        <v>73</v>
      </c>
      <c r="F182" s="8">
        <f t="shared" si="24"/>
        <v>2.4894280619189475E-2</v>
      </c>
      <c r="G182" s="5">
        <f t="shared" si="25"/>
        <v>8.9150482475420224E-5</v>
      </c>
      <c r="H182" s="5"/>
      <c r="I182" s="2"/>
      <c r="J182" s="2"/>
      <c r="K182" s="2"/>
    </row>
    <row r="183" spans="1:11">
      <c r="A183" s="1">
        <v>43951</v>
      </c>
      <c r="B183" s="2">
        <v>204.71000699999999</v>
      </c>
      <c r="C183" s="5">
        <f t="shared" si="22"/>
        <v>5.2757306122523814E-2</v>
      </c>
      <c r="D183" s="5">
        <f t="shared" si="23"/>
        <v>2.7833333493056888E-3</v>
      </c>
      <c r="E183" s="2">
        <f t="shared" si="26"/>
        <v>72</v>
      </c>
      <c r="F183" s="8">
        <f t="shared" si="24"/>
        <v>2.6204505914936286E-2</v>
      </c>
      <c r="G183" s="5">
        <f t="shared" si="25"/>
        <v>7.293587521512034E-5</v>
      </c>
      <c r="H183" s="5"/>
      <c r="I183" s="2"/>
      <c r="J183" s="2"/>
      <c r="K183" s="2"/>
    </row>
    <row r="184" spans="1:11">
      <c r="A184" s="1">
        <v>43952</v>
      </c>
      <c r="B184" s="2">
        <v>202.270004</v>
      </c>
      <c r="C184" s="5">
        <f t="shared" si="22"/>
        <v>-1.1990919306692223E-2</v>
      </c>
      <c r="D184" s="5">
        <f t="shared" si="23"/>
        <v>1.4378214581960429E-4</v>
      </c>
      <c r="E184" s="2">
        <f t="shared" si="26"/>
        <v>71</v>
      </c>
      <c r="F184" s="8">
        <f t="shared" si="24"/>
        <v>2.7583690436775037E-2</v>
      </c>
      <c r="G184" s="5">
        <f t="shared" si="25"/>
        <v>3.9660422006232125E-6</v>
      </c>
      <c r="H184" s="5"/>
      <c r="I184" s="2"/>
      <c r="J184" s="2"/>
      <c r="K184" s="2"/>
    </row>
    <row r="185" spans="1:11">
      <c r="A185" s="1">
        <v>43955</v>
      </c>
      <c r="B185" s="2">
        <v>205.259995</v>
      </c>
      <c r="C185" s="5">
        <f t="shared" si="22"/>
        <v>1.4673985517667267E-2</v>
      </c>
      <c r="D185" s="5">
        <f t="shared" si="23"/>
        <v>2.1532585097270868E-4</v>
      </c>
      <c r="E185" s="2">
        <f t="shared" si="26"/>
        <v>70</v>
      </c>
      <c r="F185" s="8">
        <f t="shared" si="24"/>
        <v>2.903546361765794E-2</v>
      </c>
      <c r="G185" s="5">
        <f t="shared" si="25"/>
        <v>6.2520859118593184E-6</v>
      </c>
      <c r="H185" s="5"/>
      <c r="I185" s="2"/>
      <c r="J185" s="2"/>
      <c r="K185" s="2"/>
    </row>
    <row r="186" spans="1:11">
      <c r="A186" s="1">
        <v>43956</v>
      </c>
      <c r="B186" s="2">
        <v>207.070007</v>
      </c>
      <c r="C186" s="5">
        <f t="shared" si="22"/>
        <v>8.7794902987073774E-3</v>
      </c>
      <c r="D186" s="5">
        <f t="shared" si="23"/>
        <v>7.7079449905096954E-5</v>
      </c>
      <c r="E186" s="2">
        <f t="shared" si="26"/>
        <v>69</v>
      </c>
      <c r="F186" s="8">
        <f t="shared" si="24"/>
        <v>3.0563645913324146E-2</v>
      </c>
      <c r="G186" s="5">
        <f t="shared" si="25"/>
        <v>2.3558290140931897E-6</v>
      </c>
      <c r="H186" s="5"/>
      <c r="I186" s="2"/>
      <c r="J186" s="2"/>
      <c r="K186" s="2"/>
    </row>
    <row r="187" spans="1:11">
      <c r="A187" s="1">
        <v>43957</v>
      </c>
      <c r="B187" s="2">
        <v>208.470001</v>
      </c>
      <c r="C187" s="5">
        <f t="shared" si="22"/>
        <v>6.7382166342725381E-3</v>
      </c>
      <c r="D187" s="5">
        <f t="shared" si="23"/>
        <v>4.540356341038713E-5</v>
      </c>
      <c r="E187" s="2">
        <f t="shared" si="26"/>
        <v>68</v>
      </c>
      <c r="F187" s="8">
        <f t="shared" si="24"/>
        <v>3.2172258856130675E-2</v>
      </c>
      <c r="G187" s="5">
        <f t="shared" si="25"/>
        <v>1.4607351950297181E-6</v>
      </c>
      <c r="H187" s="5"/>
      <c r="I187" s="2"/>
      <c r="J187" s="2"/>
      <c r="K187" s="2"/>
    </row>
    <row r="188" spans="1:11">
      <c r="A188" s="1">
        <v>43958</v>
      </c>
      <c r="B188" s="2">
        <v>211.259995</v>
      </c>
      <c r="C188" s="5">
        <f t="shared" si="22"/>
        <v>1.3294427936298307E-2</v>
      </c>
      <c r="D188" s="5">
        <f t="shared" si="23"/>
        <v>1.7674181415342887E-4</v>
      </c>
      <c r="E188" s="2">
        <f t="shared" si="26"/>
        <v>67</v>
      </c>
      <c r="F188" s="8">
        <f t="shared" si="24"/>
        <v>3.3865535638032296E-2</v>
      </c>
      <c r="G188" s="5">
        <f t="shared" si="25"/>
        <v>5.9854562059434261E-6</v>
      </c>
      <c r="H188" s="5"/>
      <c r="I188" s="2"/>
      <c r="J188" s="2"/>
      <c r="K188" s="2"/>
    </row>
    <row r="189" spans="1:11">
      <c r="A189" s="1">
        <v>43959</v>
      </c>
      <c r="B189" s="2">
        <v>212.35000600000001</v>
      </c>
      <c r="C189" s="5">
        <f t="shared" si="22"/>
        <v>5.1463062870215738E-3</v>
      </c>
      <c r="D189" s="5">
        <f t="shared" si="23"/>
        <v>2.6484468399837779E-5</v>
      </c>
      <c r="E189" s="2">
        <f t="shared" si="26"/>
        <v>66</v>
      </c>
      <c r="F189" s="8">
        <f t="shared" si="24"/>
        <v>3.5647932250560309E-2</v>
      </c>
      <c r="G189" s="5">
        <f t="shared" si="25"/>
        <v>9.4411653520952254E-7</v>
      </c>
      <c r="H189" s="5"/>
      <c r="I189" s="2"/>
      <c r="J189" s="2"/>
      <c r="K189" s="2"/>
    </row>
    <row r="190" spans="1:11">
      <c r="A190" s="1">
        <v>43962</v>
      </c>
      <c r="B190" s="2">
        <v>213.179993</v>
      </c>
      <c r="C190" s="5">
        <f t="shared" si="22"/>
        <v>3.9009614103704842E-3</v>
      </c>
      <c r="D190" s="5">
        <f t="shared" si="23"/>
        <v>1.5217499925199677E-5</v>
      </c>
      <c r="E190" s="2">
        <f t="shared" si="26"/>
        <v>65</v>
      </c>
      <c r="F190" s="8">
        <f t="shared" si="24"/>
        <v>3.7524139211116116E-2</v>
      </c>
      <c r="G190" s="5">
        <f t="shared" si="25"/>
        <v>5.7102358563834173E-7</v>
      </c>
      <c r="H190" s="5"/>
      <c r="I190" s="2"/>
      <c r="J190" s="2"/>
      <c r="K190" s="2"/>
    </row>
    <row r="191" spans="1:11">
      <c r="A191" s="1">
        <v>43963</v>
      </c>
      <c r="B191" s="2">
        <v>210.10000600000001</v>
      </c>
      <c r="C191" s="5">
        <f t="shared" si="22"/>
        <v>-1.4553210016105192E-2</v>
      </c>
      <c r="D191" s="5">
        <f t="shared" si="23"/>
        <v>2.117959217728645E-4</v>
      </c>
      <c r="E191" s="2">
        <f t="shared" si="26"/>
        <v>64</v>
      </c>
      <c r="F191" s="8">
        <f t="shared" si="24"/>
        <v>3.9499093906438021E-2</v>
      </c>
      <c r="G191" s="5">
        <f t="shared" si="25"/>
        <v>8.3657470031069766E-6</v>
      </c>
      <c r="H191" s="5"/>
      <c r="I191" s="2"/>
      <c r="J191" s="2"/>
      <c r="K191" s="2"/>
    </row>
    <row r="192" spans="1:11">
      <c r="A192" s="1">
        <v>43964</v>
      </c>
      <c r="B192" s="2">
        <v>205.10000600000001</v>
      </c>
      <c r="C192" s="5">
        <f t="shared" si="22"/>
        <v>-2.4085942076427055E-2</v>
      </c>
      <c r="D192" s="5">
        <f t="shared" si="23"/>
        <v>5.8013260570899926E-4</v>
      </c>
      <c r="E192" s="2">
        <f t="shared" si="26"/>
        <v>63</v>
      </c>
      <c r="F192" s="8">
        <f t="shared" si="24"/>
        <v>4.1577993585724227E-2</v>
      </c>
      <c r="G192" s="5">
        <f t="shared" si="25"/>
        <v>2.4120749759038254E-5</v>
      </c>
      <c r="H192" s="5"/>
      <c r="I192" s="2"/>
      <c r="J192" s="2"/>
      <c r="K192" s="2"/>
    </row>
    <row r="193" spans="1:11">
      <c r="A193" s="1">
        <v>43965</v>
      </c>
      <c r="B193" s="2">
        <v>206.80999800000001</v>
      </c>
      <c r="C193" s="5">
        <f t="shared" si="22"/>
        <v>8.3027933615157489E-3</v>
      </c>
      <c r="D193" s="5">
        <f t="shared" si="23"/>
        <v>6.8936377604029986E-5</v>
      </c>
      <c r="E193" s="2">
        <f t="shared" si="26"/>
        <v>62</v>
      </c>
      <c r="F193" s="8">
        <f t="shared" si="24"/>
        <v>4.3766309037604451E-2</v>
      </c>
      <c r="G193" s="5">
        <f t="shared" si="25"/>
        <v>3.0170908061509707E-6</v>
      </c>
      <c r="H193" s="5"/>
      <c r="I193" s="2"/>
      <c r="J193" s="2"/>
      <c r="K193" s="2"/>
    </row>
    <row r="194" spans="1:11">
      <c r="A194" s="1">
        <v>43966</v>
      </c>
      <c r="B194" s="2">
        <v>210.88000500000001</v>
      </c>
      <c r="C194" s="5">
        <f t="shared" si="22"/>
        <v>1.9488787330436377E-2</v>
      </c>
      <c r="D194" s="5">
        <f t="shared" si="23"/>
        <v>3.7981283161097744E-4</v>
      </c>
      <c r="E194" s="2">
        <f t="shared" si="26"/>
        <v>61</v>
      </c>
      <c r="F194" s="8">
        <f t="shared" si="24"/>
        <v>4.606979898695205E-2</v>
      </c>
      <c r="G194" s="5">
        <f t="shared" si="25"/>
        <v>1.7497900804982797E-5</v>
      </c>
      <c r="H194" s="5"/>
      <c r="I194" s="2"/>
      <c r="J194" s="2"/>
      <c r="K194" s="2"/>
    </row>
    <row r="195" spans="1:11">
      <c r="A195" s="1">
        <v>43969</v>
      </c>
      <c r="B195" s="2">
        <v>213.19000199999999</v>
      </c>
      <c r="C195" s="5">
        <f t="shared" si="22"/>
        <v>1.0894521233444626E-2</v>
      </c>
      <c r="D195" s="5">
        <f t="shared" si="23"/>
        <v>1.186905929059758E-4</v>
      </c>
      <c r="E195" s="2">
        <f t="shared" si="26"/>
        <v>60</v>
      </c>
      <c r="F195" s="8">
        <f t="shared" si="24"/>
        <v>4.8494525249423222E-2</v>
      </c>
      <c r="G195" s="5">
        <f t="shared" si="25"/>
        <v>5.7558439545478558E-6</v>
      </c>
      <c r="H195" s="5"/>
      <c r="I195" s="2"/>
      <c r="J195" s="2"/>
      <c r="K195" s="2"/>
    </row>
    <row r="196" spans="1:11">
      <c r="A196" s="1">
        <v>43970</v>
      </c>
      <c r="B196" s="2">
        <v>216.88000500000001</v>
      </c>
      <c r="C196" s="5">
        <f t="shared" ref="C196:C254" si="27">+LN(B196/B195)</f>
        <v>1.7160431986879703E-2</v>
      </c>
      <c r="D196" s="5">
        <f t="shared" ref="D196:D254" si="28">+C196^2</f>
        <v>2.9448042597632411E-4</v>
      </c>
      <c r="E196" s="2">
        <f t="shared" si="26"/>
        <v>59</v>
      </c>
      <c r="F196" s="8">
        <f t="shared" ref="F196:F254" si="29">+$J$9^(E196-1)</f>
        <v>5.1046868683603391E-2</v>
      </c>
      <c r="G196" s="5">
        <f t="shared" ref="G196:G254" si="30">+F196*D196</f>
        <v>1.5032303634705006E-5</v>
      </c>
      <c r="H196" s="5"/>
      <c r="I196" s="2"/>
      <c r="J196" s="2"/>
      <c r="K196" s="2"/>
    </row>
    <row r="197" spans="1:11">
      <c r="A197" s="1">
        <v>43971</v>
      </c>
      <c r="B197" s="2">
        <v>229.970001</v>
      </c>
      <c r="C197" s="5">
        <f t="shared" si="27"/>
        <v>5.860464173699053E-2</v>
      </c>
      <c r="D197" s="5">
        <f t="shared" si="28"/>
        <v>3.4345040331210126E-3</v>
      </c>
      <c r="E197" s="2">
        <f t="shared" ref="E197:E254" si="31">+E196-1</f>
        <v>58</v>
      </c>
      <c r="F197" s="8">
        <f t="shared" si="29"/>
        <v>5.3733545982740404E-2</v>
      </c>
      <c r="G197" s="5">
        <f t="shared" si="30"/>
        <v>1.845480803916153E-4</v>
      </c>
      <c r="H197" s="5"/>
      <c r="I197" s="2"/>
      <c r="J197" s="2"/>
      <c r="K197" s="2"/>
    </row>
    <row r="198" spans="1:11">
      <c r="A198" s="1">
        <v>43972</v>
      </c>
      <c r="B198" s="2">
        <v>231.38999899999999</v>
      </c>
      <c r="C198" s="5">
        <f t="shared" si="27"/>
        <v>6.1557243106856356E-3</v>
      </c>
      <c r="D198" s="5">
        <f t="shared" si="28"/>
        <v>3.7892941789166146E-5</v>
      </c>
      <c r="E198" s="2">
        <f t="shared" si="31"/>
        <v>57</v>
      </c>
      <c r="F198" s="8">
        <f t="shared" si="29"/>
        <v>5.6561627350253066E-2</v>
      </c>
      <c r="G198" s="5">
        <f t="shared" si="30"/>
        <v>2.1432864526836473E-6</v>
      </c>
      <c r="H198" s="5"/>
      <c r="I198" s="2"/>
      <c r="J198" s="2"/>
      <c r="K198" s="2"/>
    </row>
    <row r="199" spans="1:11">
      <c r="A199" s="1">
        <v>43973</v>
      </c>
      <c r="B199" s="2">
        <v>234.91000399999999</v>
      </c>
      <c r="C199" s="5">
        <f t="shared" si="27"/>
        <v>1.5097884801162016E-2</v>
      </c>
      <c r="D199" s="5">
        <f t="shared" si="28"/>
        <v>2.2794612546915899E-4</v>
      </c>
      <c r="E199" s="2">
        <f t="shared" si="31"/>
        <v>56</v>
      </c>
      <c r="F199" s="8">
        <f t="shared" si="29"/>
        <v>5.9538555105529543E-2</v>
      </c>
      <c r="G199" s="5">
        <f t="shared" si="30"/>
        <v>1.3571582952337474E-5</v>
      </c>
      <c r="H199" s="5"/>
      <c r="I199" s="2"/>
      <c r="J199" s="2"/>
      <c r="K199" s="2"/>
    </row>
    <row r="200" spans="1:11">
      <c r="A200" s="1">
        <v>43977</v>
      </c>
      <c r="B200" s="2">
        <v>232.199997</v>
      </c>
      <c r="C200" s="5">
        <f t="shared" si="27"/>
        <v>-1.1603422749577166E-2</v>
      </c>
      <c r="D200" s="5">
        <f t="shared" si="28"/>
        <v>1.3463941950540492E-4</v>
      </c>
      <c r="E200" s="2">
        <f t="shared" si="31"/>
        <v>55</v>
      </c>
      <c r="F200" s="8">
        <f t="shared" si="29"/>
        <v>6.2672163268978454E-2</v>
      </c>
      <c r="G200" s="5">
        <f t="shared" si="30"/>
        <v>8.4381436816832194E-6</v>
      </c>
      <c r="H200" s="5"/>
      <c r="I200" s="2"/>
      <c r="J200" s="2"/>
      <c r="K200" s="2"/>
    </row>
    <row r="201" spans="1:11">
      <c r="A201" s="1">
        <v>43978</v>
      </c>
      <c r="B201" s="2">
        <v>229.13999899999999</v>
      </c>
      <c r="C201" s="5">
        <f t="shared" si="27"/>
        <v>-1.3265890242558771E-2</v>
      </c>
      <c r="D201" s="5">
        <f t="shared" si="28"/>
        <v>1.7598384392761599E-4</v>
      </c>
      <c r="E201" s="2">
        <f t="shared" si="31"/>
        <v>54</v>
      </c>
      <c r="F201" s="8">
        <f t="shared" si="29"/>
        <v>6.5970698177872072E-2</v>
      </c>
      <c r="G201" s="5">
        <f t="shared" si="30"/>
        <v>1.16097770519305E-5</v>
      </c>
      <c r="H201" s="5"/>
      <c r="I201" s="2"/>
      <c r="J201" s="2"/>
      <c r="K201" s="2"/>
    </row>
    <row r="202" spans="1:11">
      <c r="A202" s="1">
        <v>43979</v>
      </c>
      <c r="B202" s="2">
        <v>225.46000699999999</v>
      </c>
      <c r="C202" s="5">
        <f t="shared" si="27"/>
        <v>-1.6190375437314983E-2</v>
      </c>
      <c r="D202" s="5">
        <f t="shared" si="28"/>
        <v>2.6212825680121233E-4</v>
      </c>
      <c r="E202" s="2">
        <f t="shared" si="31"/>
        <v>53</v>
      </c>
      <c r="F202" s="8">
        <f t="shared" si="29"/>
        <v>6.9442840187233748E-2</v>
      </c>
      <c r="G202" s="5">
        <f t="shared" si="30"/>
        <v>1.8202930645604755E-5</v>
      </c>
      <c r="H202" s="5"/>
      <c r="I202" s="2"/>
      <c r="J202" s="2"/>
      <c r="K202" s="2"/>
    </row>
    <row r="203" spans="1:11">
      <c r="A203" s="1">
        <v>43980</v>
      </c>
      <c r="B203" s="2">
        <v>225.08999600000001</v>
      </c>
      <c r="C203" s="5">
        <f t="shared" si="27"/>
        <v>-1.6424862089432267E-3</v>
      </c>
      <c r="D203" s="5">
        <f t="shared" si="28"/>
        <v>2.6977609465686931E-6</v>
      </c>
      <c r="E203" s="2">
        <f t="shared" si="31"/>
        <v>52</v>
      </c>
      <c r="F203" s="8">
        <f t="shared" si="29"/>
        <v>7.3097726512877631E-2</v>
      </c>
      <c r="G203" s="5">
        <f t="shared" si="30"/>
        <v>1.972001918694002E-7</v>
      </c>
      <c r="H203" s="5"/>
      <c r="I203" s="2"/>
      <c r="J203" s="2"/>
      <c r="K203" s="2"/>
    </row>
    <row r="204" spans="1:11">
      <c r="A204" s="1">
        <v>43983</v>
      </c>
      <c r="B204" s="2">
        <v>231.91000399999999</v>
      </c>
      <c r="C204" s="5">
        <f t="shared" si="27"/>
        <v>2.9849078160110561E-2</v>
      </c>
      <c r="D204" s="5">
        <f t="shared" si="28"/>
        <v>8.9096746700838931E-4</v>
      </c>
      <c r="E204" s="2">
        <f t="shared" si="31"/>
        <v>51</v>
      </c>
      <c r="F204" s="8">
        <f t="shared" si="29"/>
        <v>7.6944975276713304E-2</v>
      </c>
      <c r="G204" s="5">
        <f t="shared" si="30"/>
        <v>6.8555469721316391E-5</v>
      </c>
      <c r="H204" s="5"/>
      <c r="I204" s="2"/>
      <c r="J204" s="2"/>
      <c r="K204" s="2"/>
    </row>
    <row r="205" spans="1:11">
      <c r="A205" s="1">
        <v>43984</v>
      </c>
      <c r="B205" s="2">
        <v>232.720001</v>
      </c>
      <c r="C205" s="5">
        <f t="shared" si="27"/>
        <v>3.4866358687674869E-3</v>
      </c>
      <c r="D205" s="5">
        <f t="shared" si="28"/>
        <v>1.2156629681376007E-5</v>
      </c>
      <c r="E205" s="2">
        <f t="shared" si="31"/>
        <v>50</v>
      </c>
      <c r="F205" s="8">
        <f t="shared" si="29"/>
        <v>8.0994710817592949E-2</v>
      </c>
      <c r="G205" s="5">
        <f t="shared" si="30"/>
        <v>9.8462270555961683E-7</v>
      </c>
      <c r="H205" s="5"/>
      <c r="I205" s="2"/>
      <c r="J205" s="2"/>
      <c r="K205" s="2"/>
    </row>
    <row r="206" spans="1:11">
      <c r="A206" s="1">
        <v>43985</v>
      </c>
      <c r="B206" s="2">
        <v>230.16000399999999</v>
      </c>
      <c r="C206" s="5">
        <f t="shared" si="27"/>
        <v>-1.1061281861448755E-2</v>
      </c>
      <c r="D206" s="5">
        <f t="shared" si="28"/>
        <v>1.2235195641841523E-4</v>
      </c>
      <c r="E206" s="2">
        <f t="shared" si="31"/>
        <v>49</v>
      </c>
      <c r="F206" s="8">
        <f t="shared" si="29"/>
        <v>8.5257590334308367E-2</v>
      </c>
      <c r="G206" s="5">
        <f t="shared" si="30"/>
        <v>1.0431432976922398E-5</v>
      </c>
      <c r="H206" s="5"/>
      <c r="I206" s="2"/>
      <c r="J206" s="2"/>
      <c r="K206" s="2"/>
    </row>
    <row r="207" spans="1:11">
      <c r="A207" s="1">
        <v>43986</v>
      </c>
      <c r="B207" s="2">
        <v>226.28999300000001</v>
      </c>
      <c r="C207" s="5">
        <f t="shared" si="27"/>
        <v>-1.6957405022615512E-2</v>
      </c>
      <c r="D207" s="5">
        <f t="shared" si="28"/>
        <v>2.8755358510102581E-4</v>
      </c>
      <c r="E207" s="2">
        <f t="shared" si="31"/>
        <v>48</v>
      </c>
      <c r="F207" s="8">
        <f t="shared" si="29"/>
        <v>8.9744831930850921E-2</v>
      </c>
      <c r="G207" s="5">
        <f t="shared" si="30"/>
        <v>2.5806448166005199E-5</v>
      </c>
      <c r="H207" s="5"/>
      <c r="I207" s="2"/>
      <c r="J207" s="2"/>
      <c r="K207" s="2"/>
    </row>
    <row r="208" spans="1:11">
      <c r="A208" s="1">
        <v>43987</v>
      </c>
      <c r="B208" s="2">
        <v>230.770004</v>
      </c>
      <c r="C208" s="5">
        <f t="shared" si="27"/>
        <v>1.9604229249871947E-2</v>
      </c>
      <c r="D208" s="5">
        <f t="shared" si="28"/>
        <v>3.8432580448153481E-4</v>
      </c>
      <c r="E208" s="2">
        <f t="shared" si="31"/>
        <v>47</v>
      </c>
      <c r="F208" s="8">
        <f t="shared" si="29"/>
        <v>9.44682441377378E-2</v>
      </c>
      <c r="G208" s="5">
        <f t="shared" si="30"/>
        <v>3.6306583926194115E-5</v>
      </c>
      <c r="H208" s="5"/>
      <c r="I208" s="2"/>
      <c r="J208" s="2"/>
      <c r="K208" s="2"/>
    </row>
    <row r="209" spans="1:11">
      <c r="A209" s="1">
        <v>43990</v>
      </c>
      <c r="B209" s="2">
        <v>231.39999399999999</v>
      </c>
      <c r="C209" s="5">
        <f t="shared" si="27"/>
        <v>2.7262279806854767E-3</v>
      </c>
      <c r="D209" s="5">
        <f t="shared" si="28"/>
        <v>7.4323190026724121E-6</v>
      </c>
      <c r="E209" s="2">
        <f t="shared" si="31"/>
        <v>46</v>
      </c>
      <c r="F209" s="8">
        <f t="shared" si="29"/>
        <v>9.9440256987092426E-2</v>
      </c>
      <c r="G209" s="5">
        <f t="shared" si="30"/>
        <v>7.3907171163579513E-7</v>
      </c>
      <c r="H209" s="5"/>
      <c r="I209" s="2"/>
      <c r="J209" s="2"/>
      <c r="K209" s="2"/>
    </row>
    <row r="210" spans="1:11">
      <c r="A210" s="1">
        <v>43991</v>
      </c>
      <c r="B210" s="2">
        <v>238.66999799999999</v>
      </c>
      <c r="C210" s="5">
        <f t="shared" si="27"/>
        <v>3.0934047465232296E-2</v>
      </c>
      <c r="D210" s="5">
        <f t="shared" si="28"/>
        <v>9.5691529258124463E-4</v>
      </c>
      <c r="E210" s="2">
        <f t="shared" si="31"/>
        <v>45</v>
      </c>
      <c r="F210" s="8">
        <f t="shared" si="29"/>
        <v>0.10467395472325518</v>
      </c>
      <c r="G210" s="5">
        <f t="shared" si="30"/>
        <v>1.0016410800963968E-4</v>
      </c>
      <c r="H210" s="5"/>
      <c r="I210" s="2"/>
      <c r="J210" s="2"/>
      <c r="K210" s="2"/>
    </row>
    <row r="211" spans="1:11">
      <c r="A211" s="1">
        <v>43992</v>
      </c>
      <c r="B211" s="2">
        <v>236.729996</v>
      </c>
      <c r="C211" s="5">
        <f t="shared" si="27"/>
        <v>-8.1616019915146908E-3</v>
      </c>
      <c r="D211" s="5">
        <f t="shared" si="28"/>
        <v>6.6611747067896562E-5</v>
      </c>
      <c r="E211" s="2">
        <f t="shared" si="31"/>
        <v>44</v>
      </c>
      <c r="F211" s="8">
        <f t="shared" si="29"/>
        <v>0.11018311023500546</v>
      </c>
      <c r="G211" s="5">
        <f t="shared" si="30"/>
        <v>7.3394894701283483E-6</v>
      </c>
      <c r="H211" s="5"/>
      <c r="I211" s="2"/>
      <c r="J211" s="2"/>
      <c r="K211" s="2"/>
    </row>
    <row r="212" spans="1:11">
      <c r="A212" s="1">
        <v>43993</v>
      </c>
      <c r="B212" s="2">
        <v>224.429993</v>
      </c>
      <c r="C212" s="5">
        <f t="shared" si="27"/>
        <v>-5.3356410941869825E-2</v>
      </c>
      <c r="D212" s="5">
        <f t="shared" si="28"/>
        <v>2.846906588597686E-3</v>
      </c>
      <c r="E212" s="2">
        <f t="shared" si="31"/>
        <v>43</v>
      </c>
      <c r="F212" s="8">
        <f t="shared" si="29"/>
        <v>0.11598222130000577</v>
      </c>
      <c r="G212" s="5">
        <f t="shared" si="30"/>
        <v>3.3019054997918129E-4</v>
      </c>
      <c r="H212" s="5"/>
      <c r="I212" s="2"/>
      <c r="J212" s="2"/>
      <c r="K212" s="2"/>
    </row>
    <row r="213" spans="1:11">
      <c r="A213" s="1">
        <v>43994</v>
      </c>
      <c r="B213" s="2">
        <v>228.58000200000001</v>
      </c>
      <c r="C213" s="5">
        <f t="shared" si="27"/>
        <v>1.8322443856827176E-2</v>
      </c>
      <c r="D213" s="5">
        <f t="shared" si="28"/>
        <v>3.3571194888658393E-4</v>
      </c>
      <c r="E213" s="2">
        <f t="shared" si="31"/>
        <v>42</v>
      </c>
      <c r="F213" s="8">
        <f t="shared" si="29"/>
        <v>0.12208654873684816</v>
      </c>
      <c r="G213" s="5">
        <f t="shared" si="30"/>
        <v>4.0985913209284208E-5</v>
      </c>
      <c r="H213" s="5"/>
      <c r="I213" s="2"/>
      <c r="J213" s="2"/>
      <c r="K213" s="2"/>
    </row>
    <row r="214" spans="1:11">
      <c r="A214" s="1">
        <v>43997</v>
      </c>
      <c r="B214" s="2">
        <v>232.5</v>
      </c>
      <c r="C214" s="5">
        <f t="shared" si="27"/>
        <v>1.7003957808287208E-2</v>
      </c>
      <c r="D214" s="5">
        <f t="shared" si="28"/>
        <v>2.8913458114601149E-4</v>
      </c>
      <c r="E214" s="2">
        <f t="shared" si="31"/>
        <v>41</v>
      </c>
      <c r="F214" s="8">
        <f t="shared" si="29"/>
        <v>0.12851215656510334</v>
      </c>
      <c r="G214" s="5">
        <f t="shared" si="30"/>
        <v>3.7157308560621807E-5</v>
      </c>
      <c r="H214" s="5"/>
      <c r="I214" s="2"/>
      <c r="J214" s="2"/>
      <c r="K214" s="2"/>
    </row>
    <row r="215" spans="1:11">
      <c r="A215" s="1">
        <v>43998</v>
      </c>
      <c r="B215" s="2">
        <v>235.64999399999999</v>
      </c>
      <c r="C215" s="5">
        <f t="shared" si="27"/>
        <v>1.3457402880838893E-2</v>
      </c>
      <c r="D215" s="5">
        <f t="shared" si="28"/>
        <v>1.8110169229721096E-4</v>
      </c>
      <c r="E215" s="2">
        <f t="shared" si="31"/>
        <v>40</v>
      </c>
      <c r="F215" s="8">
        <f t="shared" si="29"/>
        <v>0.13527595427905614</v>
      </c>
      <c r="G215" s="5">
        <f t="shared" si="30"/>
        <v>2.4498704247057204E-5</v>
      </c>
      <c r="H215" s="5"/>
      <c r="I215" s="2"/>
      <c r="J215" s="2"/>
      <c r="K215" s="2"/>
    </row>
    <row r="216" spans="1:11">
      <c r="A216" s="1">
        <v>43999</v>
      </c>
      <c r="B216" s="2">
        <v>235.529999</v>
      </c>
      <c r="C216" s="5">
        <f t="shared" si="27"/>
        <v>-5.093382757197268E-4</v>
      </c>
      <c r="D216" s="5">
        <f t="shared" si="28"/>
        <v>2.5942547911314444E-7</v>
      </c>
      <c r="E216" s="2">
        <f t="shared" si="31"/>
        <v>39</v>
      </c>
      <c r="F216" s="8">
        <f t="shared" si="29"/>
        <v>0.14239574134637487</v>
      </c>
      <c r="G216" s="5">
        <f t="shared" si="30"/>
        <v>3.6941083422454688E-8</v>
      </c>
      <c r="H216" s="5"/>
      <c r="I216" s="2"/>
      <c r="J216" s="2"/>
      <c r="K216" s="2"/>
    </row>
    <row r="217" spans="1:11">
      <c r="A217" s="1">
        <v>44000</v>
      </c>
      <c r="B217" s="2">
        <v>235.94000199999999</v>
      </c>
      <c r="C217" s="5">
        <f t="shared" si="27"/>
        <v>1.7392542578975705E-3</v>
      </c>
      <c r="D217" s="5">
        <f t="shared" si="28"/>
        <v>3.0250053736148283E-6</v>
      </c>
      <c r="E217" s="2">
        <f t="shared" si="31"/>
        <v>38</v>
      </c>
      <c r="F217" s="8">
        <f t="shared" si="29"/>
        <v>0.14989025404881567</v>
      </c>
      <c r="G217" s="5">
        <f t="shared" si="30"/>
        <v>4.5341882395015922E-7</v>
      </c>
      <c r="H217" s="5"/>
      <c r="I217" s="2"/>
      <c r="J217" s="2"/>
      <c r="K217" s="2"/>
    </row>
    <row r="218" spans="1:11">
      <c r="A218" s="1">
        <v>44001</v>
      </c>
      <c r="B218" s="2">
        <v>238.78999300000001</v>
      </c>
      <c r="C218" s="5">
        <f t="shared" si="27"/>
        <v>1.2006931389831237E-2</v>
      </c>
      <c r="D218" s="5">
        <f t="shared" si="28"/>
        <v>1.4416640140011469E-4</v>
      </c>
      <c r="E218" s="2">
        <f t="shared" si="31"/>
        <v>37</v>
      </c>
      <c r="F218" s="8">
        <f t="shared" si="29"/>
        <v>0.15777921478822701</v>
      </c>
      <c r="G218" s="5">
        <f t="shared" si="30"/>
        <v>2.2746461611754445E-5</v>
      </c>
      <c r="H218" s="5"/>
      <c r="I218" s="2"/>
      <c r="J218" s="2"/>
      <c r="K218" s="2"/>
    </row>
    <row r="219" spans="1:11">
      <c r="A219" s="1">
        <v>44004</v>
      </c>
      <c r="B219" s="2">
        <v>239.220001</v>
      </c>
      <c r="C219" s="5">
        <f t="shared" si="27"/>
        <v>1.7991595213121487E-3</v>
      </c>
      <c r="D219" s="5">
        <f t="shared" si="28"/>
        <v>3.23697498312816E-6</v>
      </c>
      <c r="E219" s="2">
        <f t="shared" si="31"/>
        <v>36</v>
      </c>
      <c r="F219" s="8">
        <f t="shared" si="29"/>
        <v>0.16608338398760736</v>
      </c>
      <c r="G219" s="5">
        <f t="shared" si="30"/>
        <v>5.3760775908115309E-7</v>
      </c>
      <c r="H219" s="5"/>
      <c r="I219" s="2"/>
      <c r="J219" s="2"/>
      <c r="K219" s="2"/>
    </row>
    <row r="220" spans="1:11">
      <c r="A220" s="1">
        <v>44005</v>
      </c>
      <c r="B220" s="2">
        <v>242.240005</v>
      </c>
      <c r="C220" s="5">
        <f t="shared" si="27"/>
        <v>1.2545356088199452E-2</v>
      </c>
      <c r="D220" s="5">
        <f t="shared" si="28"/>
        <v>1.5738595937972306E-4</v>
      </c>
      <c r="E220" s="2">
        <f t="shared" si="31"/>
        <v>35</v>
      </c>
      <c r="F220" s="8">
        <f t="shared" si="29"/>
        <v>0.17482461472379726</v>
      </c>
      <c r="G220" s="5">
        <f t="shared" si="30"/>
        <v>2.7514939711495288E-5</v>
      </c>
      <c r="H220" s="5"/>
      <c r="I220" s="2"/>
      <c r="J220" s="2"/>
      <c r="K220" s="2"/>
    </row>
    <row r="221" spans="1:11">
      <c r="A221" s="1">
        <v>44006</v>
      </c>
      <c r="B221" s="2">
        <v>234.020004</v>
      </c>
      <c r="C221" s="5">
        <f t="shared" si="27"/>
        <v>-3.4522392006402759E-2</v>
      </c>
      <c r="D221" s="5">
        <f t="shared" si="28"/>
        <v>1.1917955498437411E-3</v>
      </c>
      <c r="E221" s="2">
        <f t="shared" si="31"/>
        <v>34</v>
      </c>
      <c r="F221" s="8">
        <f t="shared" si="29"/>
        <v>0.18402591023557605</v>
      </c>
      <c r="G221" s="5">
        <f t="shared" si="30"/>
        <v>2.1932126087470329E-4</v>
      </c>
      <c r="H221" s="5"/>
      <c r="I221" s="2"/>
      <c r="J221" s="2"/>
      <c r="K221" s="2"/>
    </row>
    <row r="222" spans="1:11">
      <c r="A222" s="1">
        <v>44007</v>
      </c>
      <c r="B222" s="2">
        <v>235.679993</v>
      </c>
      <c r="C222" s="5">
        <f t="shared" si="27"/>
        <v>7.0683241296619331E-3</v>
      </c>
      <c r="D222" s="5">
        <f t="shared" si="28"/>
        <v>4.996120600196112E-5</v>
      </c>
      <c r="E222" s="2">
        <f t="shared" si="31"/>
        <v>33</v>
      </c>
      <c r="F222" s="8">
        <f t="shared" si="29"/>
        <v>0.19371148445850112</v>
      </c>
      <c r="G222" s="5">
        <f t="shared" si="30"/>
        <v>9.6780593799768635E-6</v>
      </c>
      <c r="H222" s="5"/>
      <c r="I222" s="2"/>
      <c r="J222" s="2"/>
      <c r="K222" s="2"/>
    </row>
    <row r="223" spans="1:11">
      <c r="A223" s="1">
        <v>44008</v>
      </c>
      <c r="B223" s="2">
        <v>216.08000200000001</v>
      </c>
      <c r="C223" s="5">
        <f t="shared" si="27"/>
        <v>-8.682620427283852E-2</v>
      </c>
      <c r="D223" s="5">
        <f t="shared" si="28"/>
        <v>7.5387897484286816E-3</v>
      </c>
      <c r="E223" s="2">
        <f t="shared" si="31"/>
        <v>32</v>
      </c>
      <c r="F223" s="8">
        <f t="shared" si="29"/>
        <v>0.20390682574579064</v>
      </c>
      <c r="G223" s="5">
        <f t="shared" si="30"/>
        <v>1.5372106875670001E-3</v>
      </c>
      <c r="H223" s="5"/>
      <c r="I223" s="2"/>
      <c r="J223" s="2"/>
      <c r="K223" s="2"/>
    </row>
    <row r="224" spans="1:11">
      <c r="A224" s="1">
        <v>44011</v>
      </c>
      <c r="B224" s="2">
        <v>220.63999899999999</v>
      </c>
      <c r="C224" s="5">
        <f t="shared" si="27"/>
        <v>2.0883690772530571E-2</v>
      </c>
      <c r="D224" s="5">
        <f t="shared" si="28"/>
        <v>4.361285402826785E-4</v>
      </c>
      <c r="E224" s="2">
        <f t="shared" si="31"/>
        <v>31</v>
      </c>
      <c r="F224" s="8">
        <f t="shared" si="29"/>
        <v>0.21463876394293749</v>
      </c>
      <c r="G224" s="5">
        <f t="shared" si="30"/>
        <v>9.3610090806511731E-5</v>
      </c>
      <c r="H224" s="5"/>
      <c r="I224" s="2"/>
      <c r="J224" s="2"/>
      <c r="K224" s="2"/>
    </row>
    <row r="225" spans="1:11">
      <c r="A225" s="1">
        <v>44012</v>
      </c>
      <c r="B225" s="2">
        <v>227.070007</v>
      </c>
      <c r="C225" s="5">
        <f t="shared" si="27"/>
        <v>2.8725961303961624E-2</v>
      </c>
      <c r="D225" s="5">
        <f t="shared" si="28"/>
        <v>8.2518085283670068E-4</v>
      </c>
      <c r="E225" s="2">
        <f t="shared" si="31"/>
        <v>30</v>
      </c>
      <c r="F225" s="8">
        <f t="shared" si="29"/>
        <v>0.2259355409925658</v>
      </c>
      <c r="G225" s="5">
        <f t="shared" si="30"/>
        <v>1.8643768240236678E-4</v>
      </c>
      <c r="H225" s="5"/>
      <c r="I225" s="2"/>
      <c r="J225" s="2"/>
      <c r="K225" s="2"/>
    </row>
    <row r="226" spans="1:11">
      <c r="A226" s="1">
        <v>44013</v>
      </c>
      <c r="B226" s="2">
        <v>237.550003</v>
      </c>
      <c r="C226" s="5">
        <f t="shared" si="27"/>
        <v>4.5119769445167143E-2</v>
      </c>
      <c r="D226" s="5">
        <f t="shared" si="28"/>
        <v>2.0357935947850386E-3</v>
      </c>
      <c r="E226" s="2">
        <f t="shared" si="31"/>
        <v>29</v>
      </c>
      <c r="F226" s="8">
        <f t="shared" si="29"/>
        <v>0.23782688525533241</v>
      </c>
      <c r="G226" s="5">
        <f t="shared" si="30"/>
        <v>4.8416644967048207E-4</v>
      </c>
      <c r="H226" s="5"/>
      <c r="I226" s="2"/>
      <c r="J226" s="2"/>
      <c r="K226" s="2"/>
    </row>
    <row r="227" spans="1:11">
      <c r="A227" s="1">
        <v>44014</v>
      </c>
      <c r="B227" s="2">
        <v>233.41999799999999</v>
      </c>
      <c r="C227" s="5">
        <f t="shared" si="27"/>
        <v>-1.7538742845889077E-2</v>
      </c>
      <c r="D227" s="5">
        <f t="shared" si="28"/>
        <v>3.0760750061422526E-4</v>
      </c>
      <c r="E227" s="2">
        <f t="shared" si="31"/>
        <v>28</v>
      </c>
      <c r="F227" s="8">
        <f t="shared" si="29"/>
        <v>0.2503440897424552</v>
      </c>
      <c r="G227" s="5">
        <f t="shared" si="30"/>
        <v>7.7007719739219954E-5</v>
      </c>
      <c r="H227" s="5"/>
      <c r="I227" s="2"/>
      <c r="J227" s="2"/>
      <c r="K227" s="2"/>
    </row>
    <row r="228" spans="1:11">
      <c r="A228" s="1">
        <v>44018</v>
      </c>
      <c r="B228" s="2">
        <v>240.279999</v>
      </c>
      <c r="C228" s="5">
        <f t="shared" si="27"/>
        <v>2.896550840418791E-2</v>
      </c>
      <c r="D228" s="5">
        <f t="shared" si="28"/>
        <v>8.3900067711308046E-4</v>
      </c>
      <c r="E228" s="2">
        <f t="shared" si="31"/>
        <v>27</v>
      </c>
      <c r="F228" s="8">
        <f t="shared" si="29"/>
        <v>0.26352009446574232</v>
      </c>
      <c r="G228" s="5">
        <f t="shared" si="30"/>
        <v>2.2109353768966073E-4</v>
      </c>
      <c r="H228" s="5"/>
      <c r="I228" s="2"/>
      <c r="J228" s="2"/>
      <c r="K228" s="2"/>
    </row>
    <row r="229" spans="1:11">
      <c r="A229" s="1">
        <v>44019</v>
      </c>
      <c r="B229" s="2">
        <v>240.86000100000001</v>
      </c>
      <c r="C229" s="5">
        <f t="shared" si="27"/>
        <v>2.4109501639739015E-3</v>
      </c>
      <c r="D229" s="5">
        <f t="shared" si="28"/>
        <v>5.8126806931657826E-6</v>
      </c>
      <c r="E229" s="2">
        <f t="shared" si="31"/>
        <v>26</v>
      </c>
      <c r="F229" s="8">
        <f t="shared" si="29"/>
        <v>0.27738957312183399</v>
      </c>
      <c r="G229" s="5">
        <f t="shared" si="30"/>
        <v>1.6123770161707825E-6</v>
      </c>
      <c r="H229" s="5"/>
      <c r="I229" s="2"/>
      <c r="J229" s="2"/>
      <c r="K229" s="2"/>
    </row>
    <row r="230" spans="1:11">
      <c r="A230" s="1">
        <v>44020</v>
      </c>
      <c r="B230" s="2">
        <v>243.58000200000001</v>
      </c>
      <c r="C230" s="5">
        <f t="shared" si="27"/>
        <v>1.1229582885695944E-2</v>
      </c>
      <c r="D230" s="5">
        <f t="shared" si="28"/>
        <v>1.2610353178671524E-4</v>
      </c>
      <c r="E230" s="2">
        <f t="shared" si="31"/>
        <v>25</v>
      </c>
      <c r="F230" s="8">
        <f t="shared" si="29"/>
        <v>0.29198902433877266</v>
      </c>
      <c r="G230" s="5">
        <f t="shared" si="30"/>
        <v>3.6820847212076389E-5</v>
      </c>
      <c r="H230" s="5"/>
      <c r="I230" s="2"/>
      <c r="J230" s="2"/>
      <c r="K230" s="2"/>
    </row>
    <row r="231" spans="1:11">
      <c r="A231" s="1">
        <v>44021</v>
      </c>
      <c r="B231" s="2">
        <v>244.5</v>
      </c>
      <c r="C231" s="5">
        <f t="shared" si="27"/>
        <v>3.769870045107533E-3</v>
      </c>
      <c r="D231" s="5">
        <f t="shared" si="28"/>
        <v>1.4211920156999073E-5</v>
      </c>
      <c r="E231" s="2">
        <f t="shared" si="31"/>
        <v>24</v>
      </c>
      <c r="F231" s="8">
        <f t="shared" si="29"/>
        <v>0.30735686772502385</v>
      </c>
      <c r="G231" s="5">
        <f t="shared" si="30"/>
        <v>4.3681312638133644E-6</v>
      </c>
      <c r="H231" s="5"/>
      <c r="I231" s="2"/>
      <c r="J231" s="2"/>
      <c r="K231" s="2"/>
    </row>
    <row r="232" spans="1:11">
      <c r="A232" s="1">
        <v>44022</v>
      </c>
      <c r="B232" s="2">
        <v>245.070007</v>
      </c>
      <c r="C232" s="5">
        <f t="shared" si="27"/>
        <v>2.3286036702281476E-3</v>
      </c>
      <c r="D232" s="5">
        <f t="shared" si="28"/>
        <v>5.4223950529999997E-6</v>
      </c>
      <c r="E232" s="2">
        <f t="shared" si="31"/>
        <v>23</v>
      </c>
      <c r="F232" s="8">
        <f t="shared" si="29"/>
        <v>0.32353354497370929</v>
      </c>
      <c r="G232" s="5">
        <f t="shared" si="30"/>
        <v>1.7543266937449941E-6</v>
      </c>
      <c r="H232" s="5"/>
      <c r="I232" s="2"/>
      <c r="J232" s="2"/>
      <c r="K232" s="2"/>
    </row>
    <row r="233" spans="1:11">
      <c r="A233" s="1">
        <v>44025</v>
      </c>
      <c r="B233" s="2">
        <v>239</v>
      </c>
      <c r="C233" s="5">
        <f t="shared" si="27"/>
        <v>-2.5080360653644197E-2</v>
      </c>
      <c r="D233" s="5">
        <f t="shared" si="28"/>
        <v>6.2902449051686394E-4</v>
      </c>
      <c r="E233" s="2">
        <f t="shared" si="31"/>
        <v>22</v>
      </c>
      <c r="F233" s="8">
        <f t="shared" si="29"/>
        <v>0.34056162628811509</v>
      </c>
      <c r="G233" s="5">
        <f t="shared" si="30"/>
        <v>2.1422160346547622E-4</v>
      </c>
      <c r="H233" s="5"/>
      <c r="I233" s="2"/>
      <c r="J233" s="2"/>
      <c r="K233" s="2"/>
    </row>
    <row r="234" spans="1:11">
      <c r="A234" s="1">
        <v>44026</v>
      </c>
      <c r="B234" s="2">
        <v>239.729996</v>
      </c>
      <c r="C234" s="5">
        <f t="shared" si="27"/>
        <v>3.0497214375324894E-3</v>
      </c>
      <c r="D234" s="5">
        <f t="shared" si="28"/>
        <v>9.3008008465452333E-6</v>
      </c>
      <c r="E234" s="2">
        <f t="shared" si="31"/>
        <v>21</v>
      </c>
      <c r="F234" s="8">
        <f t="shared" si="29"/>
        <v>0.35848592240854216</v>
      </c>
      <c r="G234" s="5">
        <f t="shared" si="30"/>
        <v>3.3342061706119177E-6</v>
      </c>
      <c r="H234" s="5"/>
      <c r="I234" s="2"/>
      <c r="J234" s="2"/>
      <c r="K234" s="2"/>
    </row>
    <row r="235" spans="1:11">
      <c r="A235" s="1">
        <v>44027</v>
      </c>
      <c r="B235" s="2">
        <v>240.279999</v>
      </c>
      <c r="C235" s="5">
        <f t="shared" si="27"/>
        <v>2.2916324511062535E-3</v>
      </c>
      <c r="D235" s="5">
        <f t="shared" si="28"/>
        <v>5.2515792909632551E-6</v>
      </c>
      <c r="E235" s="2">
        <f t="shared" si="31"/>
        <v>20</v>
      </c>
      <c r="F235" s="8">
        <f t="shared" si="29"/>
        <v>0.37735360253530753</v>
      </c>
      <c r="G235" s="5">
        <f t="shared" si="30"/>
        <v>1.9817023644448004E-6</v>
      </c>
      <c r="H235" s="5"/>
      <c r="I235" s="2"/>
      <c r="J235" s="2"/>
      <c r="K235" s="2"/>
    </row>
    <row r="236" spans="1:11">
      <c r="A236" s="1">
        <v>44028</v>
      </c>
      <c r="B236" s="2">
        <v>240.929993</v>
      </c>
      <c r="C236" s="5">
        <f t="shared" si="27"/>
        <v>2.701499994248624E-3</v>
      </c>
      <c r="D236" s="5">
        <f t="shared" si="28"/>
        <v>7.2981022189253156E-6</v>
      </c>
      <c r="E236" s="2">
        <f t="shared" si="31"/>
        <v>19</v>
      </c>
      <c r="F236" s="8">
        <f t="shared" si="29"/>
        <v>0.39721431845821847</v>
      </c>
      <c r="G236" s="5">
        <f t="shared" si="30"/>
        <v>2.8989106989288313E-6</v>
      </c>
      <c r="H236" s="5"/>
      <c r="I236" s="2"/>
      <c r="J236" s="2"/>
      <c r="K236" s="2"/>
    </row>
    <row r="237" spans="1:11">
      <c r="A237" s="1">
        <v>44029</v>
      </c>
      <c r="B237" s="2">
        <v>242.029999</v>
      </c>
      <c r="C237" s="5">
        <f t="shared" si="27"/>
        <v>4.5552754694516548E-3</v>
      </c>
      <c r="D237" s="5">
        <f t="shared" si="28"/>
        <v>2.0750534602587994E-5</v>
      </c>
      <c r="E237" s="2">
        <f t="shared" si="31"/>
        <v>18</v>
      </c>
      <c r="F237" s="8">
        <f t="shared" si="29"/>
        <v>0.41812033521917735</v>
      </c>
      <c r="G237" s="5">
        <f t="shared" si="30"/>
        <v>8.676220484011231E-6</v>
      </c>
      <c r="H237" s="5"/>
      <c r="I237" s="2"/>
      <c r="J237" s="2"/>
      <c r="K237" s="2"/>
    </row>
    <row r="238" spans="1:11">
      <c r="A238" s="1">
        <v>44032</v>
      </c>
      <c r="B238" s="2">
        <v>245.41999799999999</v>
      </c>
      <c r="C238" s="5">
        <f t="shared" si="27"/>
        <v>1.3909339115256969E-2</v>
      </c>
      <c r="D238" s="5">
        <f t="shared" si="28"/>
        <v>1.9346971462321752E-4</v>
      </c>
      <c r="E238" s="2">
        <f t="shared" si="31"/>
        <v>17</v>
      </c>
      <c r="F238" s="8">
        <f t="shared" si="29"/>
        <v>0.44012666865176564</v>
      </c>
      <c r="G238" s="5">
        <f t="shared" si="30"/>
        <v>8.5151180982124522E-5</v>
      </c>
      <c r="H238" s="5"/>
      <c r="I238" s="2"/>
      <c r="J238" s="2"/>
      <c r="K238" s="2"/>
    </row>
    <row r="239" spans="1:11">
      <c r="A239" s="1">
        <v>44033</v>
      </c>
      <c r="B239" s="2">
        <v>241.75</v>
      </c>
      <c r="C239" s="5">
        <f t="shared" si="27"/>
        <v>-1.5066886065702891E-2</v>
      </c>
      <c r="D239" s="5">
        <f t="shared" si="28"/>
        <v>2.2701105571687192E-4</v>
      </c>
      <c r="E239" s="2">
        <f t="shared" si="31"/>
        <v>16</v>
      </c>
      <c r="F239" s="8">
        <f t="shared" si="29"/>
        <v>0.46329123015975332</v>
      </c>
      <c r="G239" s="5">
        <f t="shared" si="30"/>
        <v>1.0517223126293389E-4</v>
      </c>
      <c r="H239" s="5"/>
      <c r="I239" s="2"/>
      <c r="J239" s="2"/>
      <c r="K239" s="2"/>
    </row>
    <row r="240" spans="1:11">
      <c r="A240" s="1">
        <v>44034</v>
      </c>
      <c r="B240" s="2">
        <v>239.86999499999999</v>
      </c>
      <c r="C240" s="5">
        <f t="shared" si="27"/>
        <v>-7.8070452570894568E-3</v>
      </c>
      <c r="D240" s="5">
        <f t="shared" si="28"/>
        <v>6.0949955646242982E-5</v>
      </c>
      <c r="E240" s="2">
        <f t="shared" si="31"/>
        <v>15</v>
      </c>
      <c r="F240" s="8">
        <f t="shared" si="29"/>
        <v>0.48767497911552976</v>
      </c>
      <c r="G240" s="5">
        <f t="shared" si="30"/>
        <v>2.9723768346874013E-5</v>
      </c>
      <c r="H240" s="5"/>
      <c r="I240" s="2"/>
      <c r="J240" s="2"/>
      <c r="K240" s="2"/>
    </row>
    <row r="241" spans="1:11">
      <c r="A241" s="1">
        <v>44035</v>
      </c>
      <c r="B241" s="2">
        <v>232.60000600000001</v>
      </c>
      <c r="C241" s="5">
        <f t="shared" si="27"/>
        <v>-3.0776823196393705E-2</v>
      </c>
      <c r="D241" s="5">
        <f t="shared" si="28"/>
        <v>9.4721284606207761E-4</v>
      </c>
      <c r="E241" s="2">
        <f t="shared" si="31"/>
        <v>14</v>
      </c>
      <c r="F241" s="8">
        <f t="shared" si="29"/>
        <v>0.51334208327950503</v>
      </c>
      <c r="G241" s="5">
        <f t="shared" si="30"/>
        <v>4.8624421570661602E-4</v>
      </c>
      <c r="H241" s="5"/>
      <c r="I241" s="2"/>
      <c r="J241" s="2"/>
      <c r="K241" s="2"/>
    </row>
    <row r="242" spans="1:11">
      <c r="A242" s="1">
        <v>44036</v>
      </c>
      <c r="B242" s="2">
        <v>230.71000699999999</v>
      </c>
      <c r="C242" s="5">
        <f t="shared" si="27"/>
        <v>-8.1587249612830072E-3</v>
      </c>
      <c r="D242" s="5">
        <f t="shared" si="28"/>
        <v>6.656479299386241E-5</v>
      </c>
      <c r="E242" s="2">
        <f t="shared" si="31"/>
        <v>13</v>
      </c>
      <c r="F242" s="8">
        <f t="shared" si="29"/>
        <v>0.54036008766263688</v>
      </c>
      <c r="G242" s="5">
        <f t="shared" si="30"/>
        <v>3.5968957377408767E-5</v>
      </c>
      <c r="H242" s="5"/>
      <c r="I242" s="2"/>
      <c r="J242" s="2"/>
      <c r="K242" s="2"/>
    </row>
    <row r="243" spans="1:11">
      <c r="A243" s="1">
        <v>44039</v>
      </c>
      <c r="B243" s="2">
        <v>233.5</v>
      </c>
      <c r="C243" s="5">
        <f t="shared" si="27"/>
        <v>1.2020536190314511E-2</v>
      </c>
      <c r="D243" s="5">
        <f t="shared" si="28"/>
        <v>1.4449329030266088E-4</v>
      </c>
      <c r="E243" s="2">
        <f t="shared" si="31"/>
        <v>12</v>
      </c>
      <c r="F243" s="8">
        <f t="shared" si="29"/>
        <v>0.56880009227645989</v>
      </c>
      <c r="G243" s="5">
        <f t="shared" si="30"/>
        <v>8.2187796857482822E-5</v>
      </c>
      <c r="H243" s="5"/>
      <c r="I243" s="2"/>
      <c r="J243" s="2"/>
      <c r="K243" s="2"/>
    </row>
    <row r="244" spans="1:11">
      <c r="A244" s="1">
        <v>44040</v>
      </c>
      <c r="B244" s="2">
        <v>230.11999499999999</v>
      </c>
      <c r="C244" s="5">
        <f t="shared" si="27"/>
        <v>-1.458118684165379E-2</v>
      </c>
      <c r="D244" s="5">
        <f t="shared" si="28"/>
        <v>2.1261100971121762E-4</v>
      </c>
      <c r="E244" s="2">
        <f t="shared" si="31"/>
        <v>11</v>
      </c>
      <c r="F244" s="8">
        <f t="shared" si="29"/>
        <v>0.5987369392383789</v>
      </c>
      <c r="G244" s="5">
        <f t="shared" si="30"/>
        <v>1.2729806520287568E-4</v>
      </c>
      <c r="H244" s="5"/>
      <c r="I244" s="2"/>
      <c r="J244" s="2"/>
      <c r="K244" s="2"/>
    </row>
    <row r="245" spans="1:11">
      <c r="A245" s="1">
        <v>44041</v>
      </c>
      <c r="B245" s="2">
        <v>233.28999300000001</v>
      </c>
      <c r="C245" s="5">
        <f t="shared" si="27"/>
        <v>1.3681394569676195E-2</v>
      </c>
      <c r="D245" s="5">
        <f t="shared" si="28"/>
        <v>1.8718055737116526E-4</v>
      </c>
      <c r="E245" s="2">
        <f t="shared" si="31"/>
        <v>10</v>
      </c>
      <c r="F245" s="8">
        <f t="shared" si="29"/>
        <v>0.6302494097246093</v>
      </c>
      <c r="G245" s="5">
        <f t="shared" si="30"/>
        <v>1.1797043579510027E-4</v>
      </c>
      <c r="H245" s="5"/>
      <c r="I245" s="2"/>
      <c r="J245" s="2"/>
      <c r="K245" s="2"/>
    </row>
    <row r="246" spans="1:11">
      <c r="A246" s="1">
        <v>44042</v>
      </c>
      <c r="B246" s="2">
        <v>234.5</v>
      </c>
      <c r="C246" s="5">
        <f t="shared" si="27"/>
        <v>5.1733030493594599E-3</v>
      </c>
      <c r="D246" s="5">
        <f t="shared" si="28"/>
        <v>2.6763064440511884E-5</v>
      </c>
      <c r="E246" s="2">
        <f t="shared" si="31"/>
        <v>9</v>
      </c>
      <c r="F246" s="8">
        <f t="shared" si="29"/>
        <v>0.66342043128906247</v>
      </c>
      <c r="G246" s="5">
        <f t="shared" si="30"/>
        <v>1.7755163753741366E-5</v>
      </c>
      <c r="H246" s="5"/>
      <c r="I246" s="2"/>
      <c r="J246" s="2"/>
      <c r="K246" s="2"/>
    </row>
    <row r="247" spans="1:11">
      <c r="A247" s="1">
        <v>44043</v>
      </c>
      <c r="B247" s="2">
        <v>253.66999799999999</v>
      </c>
      <c r="C247" s="5">
        <f t="shared" si="27"/>
        <v>7.857861394111379E-2</v>
      </c>
      <c r="D247" s="5">
        <f t="shared" si="28"/>
        <v>6.1745985689066023E-3</v>
      </c>
      <c r="E247" s="2">
        <f t="shared" si="31"/>
        <v>8</v>
      </c>
      <c r="F247" s="8">
        <f t="shared" si="29"/>
        <v>0.69833729609374995</v>
      </c>
      <c r="G247" s="5">
        <f t="shared" si="30"/>
        <v>4.3119524690745743E-3</v>
      </c>
      <c r="H247" s="5"/>
      <c r="I247" s="2"/>
      <c r="J247" s="2"/>
      <c r="K247" s="2"/>
    </row>
    <row r="248" spans="1:11">
      <c r="A248" s="1">
        <v>44046</v>
      </c>
      <c r="B248" s="2">
        <v>251.96000699999999</v>
      </c>
      <c r="C248" s="5">
        <f t="shared" si="27"/>
        <v>-6.763829291532338E-3</v>
      </c>
      <c r="D248" s="5">
        <f t="shared" si="28"/>
        <v>4.574938668499085E-5</v>
      </c>
      <c r="E248" s="2">
        <f t="shared" si="31"/>
        <v>7</v>
      </c>
      <c r="F248" s="8">
        <f t="shared" si="29"/>
        <v>0.73509189062499991</v>
      </c>
      <c r="G248" s="5">
        <f t="shared" si="30"/>
        <v>3.3630003153204119E-5</v>
      </c>
      <c r="H248" s="5"/>
      <c r="I248" s="2"/>
      <c r="J248" s="2"/>
      <c r="K248" s="2"/>
    </row>
    <row r="249" spans="1:11">
      <c r="A249" s="1">
        <v>44047</v>
      </c>
      <c r="B249" s="2">
        <v>249.83000200000001</v>
      </c>
      <c r="C249" s="5">
        <f t="shared" si="27"/>
        <v>-8.4896779730894729E-3</v>
      </c>
      <c r="D249" s="5">
        <f t="shared" si="28"/>
        <v>7.2074632086760579E-5</v>
      </c>
      <c r="E249" s="2">
        <f t="shared" si="31"/>
        <v>6</v>
      </c>
      <c r="F249" s="8">
        <f t="shared" si="29"/>
        <v>0.77378093749999999</v>
      </c>
      <c r="G249" s="5">
        <f t="shared" si="30"/>
        <v>5.5769976386061182E-5</v>
      </c>
      <c r="H249" s="5"/>
      <c r="I249" s="2"/>
      <c r="J249" s="2"/>
      <c r="K249" s="2"/>
    </row>
    <row r="250" spans="1:11">
      <c r="A250" s="1">
        <v>44048</v>
      </c>
      <c r="B250" s="2">
        <v>249.11999499999999</v>
      </c>
      <c r="C250" s="5">
        <f t="shared" si="27"/>
        <v>-2.8460065477867668E-3</v>
      </c>
      <c r="D250" s="5">
        <f t="shared" si="28"/>
        <v>8.0997532700451503E-6</v>
      </c>
      <c r="E250" s="2">
        <f t="shared" si="31"/>
        <v>5</v>
      </c>
      <c r="F250" s="8">
        <f t="shared" si="29"/>
        <v>0.81450624999999999</v>
      </c>
      <c r="G250" s="5">
        <f t="shared" si="30"/>
        <v>6.5972996619097124E-6</v>
      </c>
      <c r="H250" s="5"/>
      <c r="I250" s="2"/>
      <c r="J250" s="2"/>
      <c r="K250" s="2"/>
    </row>
    <row r="251" spans="1:11">
      <c r="A251" s="1">
        <v>44049</v>
      </c>
      <c r="B251" s="2">
        <v>265.27999899999998</v>
      </c>
      <c r="C251" s="5">
        <f t="shared" si="27"/>
        <v>6.2851180162288758E-2</v>
      </c>
      <c r="D251" s="5">
        <f t="shared" si="28"/>
        <v>3.95027084779248E-3</v>
      </c>
      <c r="E251" s="2">
        <f t="shared" si="31"/>
        <v>4</v>
      </c>
      <c r="F251" s="8">
        <f t="shared" si="29"/>
        <v>0.85737499999999989</v>
      </c>
      <c r="G251" s="5">
        <f t="shared" si="30"/>
        <v>3.3868634681260769E-3</v>
      </c>
      <c r="H251" s="5"/>
      <c r="I251" s="2"/>
      <c r="J251" s="2"/>
      <c r="K251" s="2"/>
    </row>
    <row r="252" spans="1:11">
      <c r="A252" s="1">
        <v>44050</v>
      </c>
      <c r="B252" s="2">
        <v>268.44000199999999</v>
      </c>
      <c r="C252" s="5">
        <f t="shared" si="27"/>
        <v>1.184156456316484E-2</v>
      </c>
      <c r="D252" s="5">
        <f t="shared" si="28"/>
        <v>1.4022265130360132E-4</v>
      </c>
      <c r="E252" s="2">
        <f t="shared" si="31"/>
        <v>3</v>
      </c>
      <c r="F252" s="8">
        <f t="shared" si="29"/>
        <v>0.90249999999999997</v>
      </c>
      <c r="G252" s="5">
        <f t="shared" si="30"/>
        <v>1.2655094280150019E-4</v>
      </c>
      <c r="H252" s="5"/>
      <c r="I252" s="2"/>
      <c r="J252" s="2"/>
      <c r="K252" s="2"/>
    </row>
    <row r="253" spans="1:11">
      <c r="A253" s="1">
        <v>44053</v>
      </c>
      <c r="B253" s="2">
        <v>263</v>
      </c>
      <c r="C253" s="5">
        <f t="shared" si="27"/>
        <v>-2.047340056272845E-2</v>
      </c>
      <c r="D253" s="5">
        <f t="shared" si="28"/>
        <v>4.1916013060192963E-4</v>
      </c>
      <c r="E253" s="2">
        <f t="shared" si="31"/>
        <v>2</v>
      </c>
      <c r="F253" s="8">
        <f t="shared" si="29"/>
        <v>0.95</v>
      </c>
      <c r="G253" s="5">
        <f t="shared" si="30"/>
        <v>3.9820212407183311E-4</v>
      </c>
      <c r="H253" s="5"/>
      <c r="I253" s="2"/>
      <c r="J253" s="2"/>
      <c r="K253" s="2"/>
    </row>
    <row r="254" spans="1:11">
      <c r="A254" s="1">
        <v>44054</v>
      </c>
      <c r="B254" s="2">
        <v>258.67999300000002</v>
      </c>
      <c r="C254" s="5">
        <f t="shared" si="27"/>
        <v>-1.6562282659833536E-2</v>
      </c>
      <c r="D254" s="5">
        <f t="shared" si="28"/>
        <v>2.7430920690422263E-4</v>
      </c>
      <c r="E254" s="2">
        <f t="shared" si="31"/>
        <v>1</v>
      </c>
      <c r="F254" s="8">
        <f t="shared" si="29"/>
        <v>1</v>
      </c>
      <c r="G254" s="5">
        <f t="shared" si="30"/>
        <v>2.7430920690422263E-4</v>
      </c>
      <c r="H254" s="5"/>
      <c r="I254" s="2"/>
      <c r="J254" s="2"/>
      <c r="K254" s="2"/>
    </row>
    <row r="255" spans="1:11">
      <c r="F255" t="s">
        <v>15</v>
      </c>
      <c r="G255" s="5">
        <f>+SUM(G3:G254)</f>
        <v>1.4698711030179657E-2</v>
      </c>
      <c r="I255" s="2"/>
      <c r="J255" s="2"/>
    </row>
    <row r="256" spans="1:11">
      <c r="G256" s="5">
        <f>+G255*(1-J9)</f>
        <v>7.3493555150898348E-4</v>
      </c>
      <c r="I256" s="2"/>
      <c r="J256" s="2"/>
    </row>
    <row r="257" spans="9:10">
      <c r="I257" s="2"/>
      <c r="J257" s="2"/>
    </row>
    <row r="258" spans="9:10">
      <c r="I258" s="2"/>
      <c r="J258" s="2"/>
    </row>
    <row r="259" spans="9:10">
      <c r="I259" s="2"/>
      <c r="J259" s="2"/>
    </row>
    <row r="260" spans="9:10">
      <c r="I260" s="2"/>
      <c r="J260" s="2"/>
    </row>
  </sheetData>
  <mergeCells count="2">
    <mergeCell ref="L19:O19"/>
    <mergeCell ref="L38:O38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6837-8693-F343-8D15-F86F1BE55B1E}">
  <dimension ref="A1:DA47"/>
  <sheetViews>
    <sheetView topLeftCell="A30" zoomScale="200" zoomScaleNormal="200" workbookViewId="0">
      <selection activeCell="F37" sqref="F37"/>
    </sheetView>
  </sheetViews>
  <sheetFormatPr baseColWidth="10" defaultRowHeight="16"/>
  <cols>
    <col min="1" max="1" width="31" bestFit="1" customWidth="1"/>
    <col min="2" max="2" width="8.33203125" customWidth="1"/>
    <col min="4" max="4" width="13.5" bestFit="1" customWidth="1"/>
    <col min="5" max="5" width="12.1640625" bestFit="1" customWidth="1"/>
  </cols>
  <sheetData>
    <row r="1" spans="1:105">
      <c r="A1" t="s">
        <v>29</v>
      </c>
      <c r="B1">
        <v>0.01</v>
      </c>
    </row>
    <row r="2" spans="1:105">
      <c r="A2" s="19" t="s">
        <v>36</v>
      </c>
      <c r="B2">
        <f>+SQRT(B1)</f>
        <v>0.1</v>
      </c>
    </row>
    <row r="4" spans="1:105">
      <c r="D4" t="s">
        <v>30</v>
      </c>
    </row>
    <row r="5" spans="1:105">
      <c r="D5" t="s">
        <v>31</v>
      </c>
      <c r="E5">
        <v>0</v>
      </c>
      <c r="F5">
        <f>+B1</f>
        <v>0.01</v>
      </c>
      <c r="G5">
        <f>+F5+$B$1</f>
        <v>0.02</v>
      </c>
      <c r="H5">
        <f t="shared" ref="H5:BS5" si="0">+G5+$B$1</f>
        <v>0.03</v>
      </c>
      <c r="I5">
        <f t="shared" si="0"/>
        <v>0.04</v>
      </c>
      <c r="J5">
        <f t="shared" si="0"/>
        <v>0.05</v>
      </c>
      <c r="K5">
        <f t="shared" si="0"/>
        <v>6.0000000000000005E-2</v>
      </c>
      <c r="L5">
        <f t="shared" si="0"/>
        <v>7.0000000000000007E-2</v>
      </c>
      <c r="M5">
        <f t="shared" si="0"/>
        <v>0.08</v>
      </c>
      <c r="N5">
        <f t="shared" si="0"/>
        <v>0.09</v>
      </c>
      <c r="O5">
        <f t="shared" si="0"/>
        <v>9.9999999999999992E-2</v>
      </c>
      <c r="P5">
        <f t="shared" si="0"/>
        <v>0.10999999999999999</v>
      </c>
      <c r="Q5">
        <f t="shared" si="0"/>
        <v>0.11999999999999998</v>
      </c>
      <c r="R5">
        <f t="shared" si="0"/>
        <v>0.12999999999999998</v>
      </c>
      <c r="S5">
        <f t="shared" si="0"/>
        <v>0.13999999999999999</v>
      </c>
      <c r="T5">
        <f t="shared" si="0"/>
        <v>0.15</v>
      </c>
      <c r="U5">
        <f t="shared" si="0"/>
        <v>0.16</v>
      </c>
      <c r="V5">
        <f t="shared" si="0"/>
        <v>0.17</v>
      </c>
      <c r="W5">
        <f t="shared" si="0"/>
        <v>0.18000000000000002</v>
      </c>
      <c r="X5">
        <f t="shared" si="0"/>
        <v>0.19000000000000003</v>
      </c>
      <c r="Y5">
        <f t="shared" si="0"/>
        <v>0.20000000000000004</v>
      </c>
      <c r="Z5">
        <f t="shared" si="0"/>
        <v>0.21000000000000005</v>
      </c>
      <c r="AA5">
        <f t="shared" si="0"/>
        <v>0.22000000000000006</v>
      </c>
      <c r="AB5">
        <f t="shared" si="0"/>
        <v>0.23000000000000007</v>
      </c>
      <c r="AC5">
        <f t="shared" si="0"/>
        <v>0.24000000000000007</v>
      </c>
      <c r="AD5">
        <f t="shared" si="0"/>
        <v>0.25000000000000006</v>
      </c>
      <c r="AE5">
        <f t="shared" si="0"/>
        <v>0.26000000000000006</v>
      </c>
      <c r="AF5">
        <f t="shared" si="0"/>
        <v>0.27000000000000007</v>
      </c>
      <c r="AG5">
        <f t="shared" si="0"/>
        <v>0.28000000000000008</v>
      </c>
      <c r="AH5">
        <f t="shared" si="0"/>
        <v>0.29000000000000009</v>
      </c>
      <c r="AI5">
        <f t="shared" si="0"/>
        <v>0.3000000000000001</v>
      </c>
      <c r="AJ5">
        <f t="shared" si="0"/>
        <v>0.31000000000000011</v>
      </c>
      <c r="AK5">
        <f t="shared" si="0"/>
        <v>0.32000000000000012</v>
      </c>
      <c r="AL5">
        <f t="shared" si="0"/>
        <v>0.33000000000000013</v>
      </c>
      <c r="AM5">
        <f t="shared" si="0"/>
        <v>0.34000000000000014</v>
      </c>
      <c r="AN5">
        <f t="shared" si="0"/>
        <v>0.35000000000000014</v>
      </c>
      <c r="AO5">
        <f t="shared" si="0"/>
        <v>0.36000000000000015</v>
      </c>
      <c r="AP5">
        <f t="shared" si="0"/>
        <v>0.37000000000000016</v>
      </c>
      <c r="AQ5">
        <f t="shared" si="0"/>
        <v>0.38000000000000017</v>
      </c>
      <c r="AR5">
        <f t="shared" si="0"/>
        <v>0.39000000000000018</v>
      </c>
      <c r="AS5">
        <f t="shared" si="0"/>
        <v>0.40000000000000019</v>
      </c>
      <c r="AT5">
        <f t="shared" si="0"/>
        <v>0.4100000000000002</v>
      </c>
      <c r="AU5">
        <f t="shared" si="0"/>
        <v>0.42000000000000021</v>
      </c>
      <c r="AV5">
        <f t="shared" si="0"/>
        <v>0.43000000000000022</v>
      </c>
      <c r="AW5">
        <f t="shared" si="0"/>
        <v>0.44000000000000022</v>
      </c>
      <c r="AX5">
        <f t="shared" si="0"/>
        <v>0.45000000000000023</v>
      </c>
      <c r="AY5">
        <f t="shared" si="0"/>
        <v>0.46000000000000024</v>
      </c>
      <c r="AZ5">
        <f t="shared" si="0"/>
        <v>0.47000000000000025</v>
      </c>
      <c r="BA5">
        <f t="shared" si="0"/>
        <v>0.48000000000000026</v>
      </c>
      <c r="BB5">
        <f t="shared" si="0"/>
        <v>0.49000000000000027</v>
      </c>
      <c r="BC5">
        <f t="shared" si="0"/>
        <v>0.50000000000000022</v>
      </c>
      <c r="BD5">
        <f t="shared" si="0"/>
        <v>0.51000000000000023</v>
      </c>
      <c r="BE5">
        <f t="shared" si="0"/>
        <v>0.52000000000000024</v>
      </c>
      <c r="BF5">
        <f t="shared" si="0"/>
        <v>0.53000000000000025</v>
      </c>
      <c r="BG5">
        <f t="shared" si="0"/>
        <v>0.54000000000000026</v>
      </c>
      <c r="BH5">
        <f t="shared" si="0"/>
        <v>0.55000000000000027</v>
      </c>
      <c r="BI5">
        <f t="shared" si="0"/>
        <v>0.56000000000000028</v>
      </c>
      <c r="BJ5">
        <f t="shared" si="0"/>
        <v>0.57000000000000028</v>
      </c>
      <c r="BK5">
        <f t="shared" si="0"/>
        <v>0.58000000000000029</v>
      </c>
      <c r="BL5">
        <f t="shared" si="0"/>
        <v>0.5900000000000003</v>
      </c>
      <c r="BM5">
        <f t="shared" si="0"/>
        <v>0.60000000000000031</v>
      </c>
      <c r="BN5">
        <f t="shared" si="0"/>
        <v>0.61000000000000032</v>
      </c>
      <c r="BO5">
        <f t="shared" si="0"/>
        <v>0.62000000000000033</v>
      </c>
      <c r="BP5">
        <f t="shared" si="0"/>
        <v>0.63000000000000034</v>
      </c>
      <c r="BQ5">
        <f t="shared" si="0"/>
        <v>0.64000000000000035</v>
      </c>
      <c r="BR5">
        <f>+BQ5+$B$1</f>
        <v>0.65000000000000036</v>
      </c>
      <c r="BS5">
        <f t="shared" si="0"/>
        <v>0.66000000000000036</v>
      </c>
      <c r="BT5">
        <f t="shared" ref="BT5:CE5" si="1">+BS5+$B$1</f>
        <v>0.67000000000000037</v>
      </c>
      <c r="BU5">
        <f t="shared" si="1"/>
        <v>0.68000000000000038</v>
      </c>
      <c r="BV5">
        <f t="shared" si="1"/>
        <v>0.69000000000000039</v>
      </c>
      <c r="BW5">
        <f t="shared" si="1"/>
        <v>0.7000000000000004</v>
      </c>
      <c r="BX5">
        <f t="shared" si="1"/>
        <v>0.71000000000000041</v>
      </c>
      <c r="BY5">
        <f t="shared" si="1"/>
        <v>0.72000000000000042</v>
      </c>
      <c r="BZ5">
        <f t="shared" si="1"/>
        <v>0.73000000000000043</v>
      </c>
      <c r="CA5">
        <f t="shared" si="1"/>
        <v>0.74000000000000044</v>
      </c>
      <c r="CB5">
        <f t="shared" si="1"/>
        <v>0.75000000000000044</v>
      </c>
      <c r="CC5">
        <f t="shared" si="1"/>
        <v>0.76000000000000045</v>
      </c>
      <c r="CD5">
        <f t="shared" si="1"/>
        <v>0.77000000000000046</v>
      </c>
      <c r="CE5">
        <f t="shared" si="1"/>
        <v>0.78000000000000047</v>
      </c>
      <c r="CF5">
        <f>+CE5+$B$1</f>
        <v>0.79000000000000048</v>
      </c>
      <c r="CG5">
        <f t="shared" ref="CG5:CM5" si="2">+CF5+$B$1</f>
        <v>0.80000000000000049</v>
      </c>
      <c r="CH5">
        <f t="shared" si="2"/>
        <v>0.8100000000000005</v>
      </c>
      <c r="CI5">
        <f t="shared" si="2"/>
        <v>0.82000000000000051</v>
      </c>
      <c r="CJ5">
        <f t="shared" si="2"/>
        <v>0.83000000000000052</v>
      </c>
      <c r="CK5">
        <f t="shared" si="2"/>
        <v>0.84000000000000052</v>
      </c>
      <c r="CL5">
        <f t="shared" si="2"/>
        <v>0.85000000000000053</v>
      </c>
      <c r="CM5">
        <f t="shared" si="2"/>
        <v>0.86000000000000054</v>
      </c>
      <c r="CN5">
        <f>+CM5+$B$1</f>
        <v>0.87000000000000055</v>
      </c>
      <c r="CO5">
        <f t="shared" ref="CO5:CU5" si="3">+CN5+$B$1</f>
        <v>0.88000000000000056</v>
      </c>
      <c r="CP5">
        <f t="shared" si="3"/>
        <v>0.89000000000000057</v>
      </c>
      <c r="CQ5">
        <f t="shared" si="3"/>
        <v>0.90000000000000058</v>
      </c>
      <c r="CR5">
        <f t="shared" si="3"/>
        <v>0.91000000000000059</v>
      </c>
      <c r="CS5">
        <f t="shared" si="3"/>
        <v>0.9200000000000006</v>
      </c>
      <c r="CT5">
        <f t="shared" si="3"/>
        <v>0.9300000000000006</v>
      </c>
      <c r="CU5">
        <f t="shared" si="3"/>
        <v>0.94000000000000061</v>
      </c>
      <c r="CV5">
        <f>+CU5+$B$1</f>
        <v>0.95000000000000062</v>
      </c>
      <c r="CW5">
        <f t="shared" ref="CW5:DA5" si="4">+CV5+$B$1</f>
        <v>0.96000000000000063</v>
      </c>
      <c r="CX5">
        <f t="shared" si="4"/>
        <v>0.97000000000000064</v>
      </c>
      <c r="CY5">
        <f t="shared" si="4"/>
        <v>0.98000000000000065</v>
      </c>
      <c r="CZ5">
        <f t="shared" si="4"/>
        <v>0.99000000000000066</v>
      </c>
      <c r="DA5">
        <f t="shared" si="4"/>
        <v>1.0000000000000007</v>
      </c>
    </row>
    <row r="6" spans="1:105">
      <c r="A6" s="19"/>
      <c r="D6">
        <v>1</v>
      </c>
      <c r="E6">
        <v>0</v>
      </c>
      <c r="F6" s="20">
        <f ca="1">+E6+$B$2*_xlfn.NORM.INV(RAND(),0,1)</f>
        <v>2.6588985601794526E-2</v>
      </c>
      <c r="G6" s="20">
        <f t="shared" ref="G6:V15" ca="1" si="5">+F6+$B$2*_xlfn.NORM.INV(RAND(),0,1)</f>
        <v>0.12117782284847378</v>
      </c>
      <c r="H6" s="20">
        <f t="shared" ca="1" si="5"/>
        <v>0.1040221351581225</v>
      </c>
      <c r="I6" s="20">
        <f t="shared" ca="1" si="5"/>
        <v>8.9989527112553924E-3</v>
      </c>
      <c r="J6" s="20">
        <f t="shared" ca="1" si="5"/>
        <v>0.1147173484516501</v>
      </c>
      <c r="K6" s="20">
        <f t="shared" ca="1" si="5"/>
        <v>0.13249927379269116</v>
      </c>
      <c r="L6" s="20">
        <f t="shared" ca="1" si="5"/>
        <v>0.12601484751175698</v>
      </c>
      <c r="M6" s="20">
        <f t="shared" ca="1" si="5"/>
        <v>0.22449817023045598</v>
      </c>
      <c r="N6" s="20">
        <f t="shared" ca="1" si="5"/>
        <v>0.44992224748959692</v>
      </c>
      <c r="O6" s="20">
        <f t="shared" ca="1" si="5"/>
        <v>0.37276372730203899</v>
      </c>
      <c r="P6" s="20">
        <f t="shared" ca="1" si="5"/>
        <v>0.43422924752358572</v>
      </c>
      <c r="Q6" s="20">
        <f t="shared" ca="1" si="5"/>
        <v>0.36443411784135282</v>
      </c>
      <c r="R6" s="20">
        <f t="shared" ca="1" si="5"/>
        <v>0.328347721121168</v>
      </c>
      <c r="S6" s="20">
        <f t="shared" ca="1" si="5"/>
        <v>0.1305169502506924</v>
      </c>
      <c r="T6" s="20">
        <f t="shared" ca="1" si="5"/>
        <v>0.16945667301335271</v>
      </c>
      <c r="U6" s="20">
        <f t="shared" ca="1" si="5"/>
        <v>0.19944908944892215</v>
      </c>
      <c r="V6" s="20">
        <f t="shared" ca="1" si="5"/>
        <v>0.32235683079242922</v>
      </c>
      <c r="W6" s="20">
        <f t="shared" ref="W6:AL15" ca="1" si="6">+V6+$B$2*_xlfn.NORM.INV(RAND(),0,1)</f>
        <v>0.28551874951223705</v>
      </c>
      <c r="X6" s="20">
        <f t="shared" ca="1" si="6"/>
        <v>0.48384052683829304</v>
      </c>
      <c r="Y6" s="20">
        <f t="shared" ca="1" si="6"/>
        <v>0.63275613293330857</v>
      </c>
      <c r="Z6" s="20">
        <f t="shared" ca="1" si="6"/>
        <v>0.69345077330313287</v>
      </c>
      <c r="AA6" s="20">
        <f t="shared" ca="1" si="6"/>
        <v>0.73945024601684395</v>
      </c>
      <c r="AB6" s="20">
        <f t="shared" ca="1" si="6"/>
        <v>0.69993609382308797</v>
      </c>
      <c r="AC6" s="20">
        <f t="shared" ca="1" si="6"/>
        <v>0.62542268457064631</v>
      </c>
      <c r="AD6" s="20">
        <f t="shared" ca="1" si="6"/>
        <v>0.64432614597333371</v>
      </c>
      <c r="AE6" s="20">
        <f t="shared" ca="1" si="6"/>
        <v>0.67241396456253055</v>
      </c>
      <c r="AF6" s="20">
        <f t="shared" ca="1" si="6"/>
        <v>0.77715933552978511</v>
      </c>
      <c r="AG6" s="20">
        <f t="shared" ca="1" si="6"/>
        <v>0.86503049809977228</v>
      </c>
      <c r="AH6" s="20">
        <f t="shared" ca="1" si="6"/>
        <v>0.86873246894014566</v>
      </c>
      <c r="AI6" s="20">
        <f t="shared" ca="1" si="6"/>
        <v>0.95499879772643848</v>
      </c>
      <c r="AJ6" s="20">
        <f t="shared" ca="1" si="6"/>
        <v>0.88734402931707668</v>
      </c>
      <c r="AK6" s="20">
        <f t="shared" ca="1" si="6"/>
        <v>0.88674455999648694</v>
      </c>
      <c r="AL6" s="20">
        <f t="shared" ca="1" si="6"/>
        <v>0.94642558810095467</v>
      </c>
      <c r="AM6" s="20">
        <f t="shared" ref="AM6:BB15" ca="1" si="7">+AL6+$B$2*_xlfn.NORM.INV(RAND(),0,1)</f>
        <v>1.1078220374855727</v>
      </c>
      <c r="AN6" s="20">
        <f t="shared" ca="1" si="7"/>
        <v>1.0076758880985781</v>
      </c>
      <c r="AO6" s="20">
        <f t="shared" ca="1" si="7"/>
        <v>1.032452952402759</v>
      </c>
      <c r="AP6" s="20">
        <f t="shared" ca="1" si="7"/>
        <v>1.0107755644303194</v>
      </c>
      <c r="AQ6" s="20">
        <f t="shared" ca="1" si="7"/>
        <v>1.0672917827889457</v>
      </c>
      <c r="AR6" s="20">
        <f t="shared" ca="1" si="7"/>
        <v>1.114123128947756</v>
      </c>
      <c r="AS6" s="20">
        <f t="shared" ca="1" si="7"/>
        <v>1.0596131172873207</v>
      </c>
      <c r="AT6" s="20">
        <f t="shared" ca="1" si="7"/>
        <v>1.0501685333999817</v>
      </c>
      <c r="AU6" s="20">
        <f t="shared" ca="1" si="7"/>
        <v>1.0564810446434085</v>
      </c>
      <c r="AV6" s="20">
        <f t="shared" ca="1" si="7"/>
        <v>1.1846800579034054</v>
      </c>
      <c r="AW6" s="20">
        <f t="shared" ca="1" si="7"/>
        <v>1.1366909220906152</v>
      </c>
      <c r="AX6" s="20">
        <f t="shared" ca="1" si="7"/>
        <v>1.1248702075581023</v>
      </c>
      <c r="AY6" s="20">
        <f t="shared" ca="1" si="7"/>
        <v>1.2812662288209045</v>
      </c>
      <c r="AZ6" s="20">
        <f t="shared" ca="1" si="7"/>
        <v>1.1793266125506778</v>
      </c>
      <c r="BA6" s="20">
        <f t="shared" ca="1" si="7"/>
        <v>1.3293323883833363</v>
      </c>
      <c r="BB6" s="20">
        <f t="shared" ca="1" si="7"/>
        <v>1.3415979508552147</v>
      </c>
      <c r="BC6" s="20">
        <f t="shared" ref="BC6:BR15" ca="1" si="8">+BB6+$B$2*_xlfn.NORM.INV(RAND(),0,1)</f>
        <v>1.3457557143222019</v>
      </c>
      <c r="BD6" s="20">
        <f t="shared" ca="1" si="8"/>
        <v>1.3566718694913238</v>
      </c>
      <c r="BE6" s="20">
        <f t="shared" ca="1" si="8"/>
        <v>1.2715453830665187</v>
      </c>
      <c r="BF6" s="20">
        <f t="shared" ca="1" si="8"/>
        <v>1.2377374359833351</v>
      </c>
      <c r="BG6" s="20">
        <f t="shared" ca="1" si="8"/>
        <v>1.2079216329878724</v>
      </c>
      <c r="BH6" s="20">
        <f t="shared" ca="1" si="8"/>
        <v>1.1998333357437996</v>
      </c>
      <c r="BI6" s="20">
        <f t="shared" ca="1" si="8"/>
        <v>1.2664871798951767</v>
      </c>
      <c r="BJ6" s="20">
        <f t="shared" ca="1" si="8"/>
        <v>1.2777121392592219</v>
      </c>
      <c r="BK6" s="20">
        <f t="shared" ca="1" si="8"/>
        <v>1.1470150926521752</v>
      </c>
      <c r="BL6" s="20">
        <f t="shared" ca="1" si="8"/>
        <v>1.1839003511109194</v>
      </c>
      <c r="BM6" s="20">
        <f t="shared" ca="1" si="8"/>
        <v>1.1872284389560204</v>
      </c>
      <c r="BN6" s="20">
        <f t="shared" ca="1" si="8"/>
        <v>1.2119645020334431</v>
      </c>
      <c r="BO6" s="20">
        <f t="shared" ca="1" si="8"/>
        <v>1.2955376927522273</v>
      </c>
      <c r="BP6" s="20">
        <f t="shared" ca="1" si="8"/>
        <v>1.3107925897050552</v>
      </c>
      <c r="BQ6" s="20">
        <f t="shared" ca="1" si="8"/>
        <v>1.213139691669741</v>
      </c>
      <c r="BR6" s="20">
        <f t="shared" ca="1" si="8"/>
        <v>1.3190418428128126</v>
      </c>
      <c r="BS6" s="20">
        <f t="shared" ref="BS6:CH15" ca="1" si="9">+BR6+$B$2*_xlfn.NORM.INV(RAND(),0,1)</f>
        <v>1.3411246035916136</v>
      </c>
      <c r="BT6" s="20">
        <f t="shared" ca="1" si="9"/>
        <v>1.3362726513362326</v>
      </c>
      <c r="BU6" s="20">
        <f t="shared" ca="1" si="9"/>
        <v>1.2434660836706413</v>
      </c>
      <c r="BV6" s="20">
        <f t="shared" ca="1" si="9"/>
        <v>1.2595558545359666</v>
      </c>
      <c r="BW6" s="20">
        <f t="shared" ca="1" si="9"/>
        <v>1.4792918882206942</v>
      </c>
      <c r="BX6" s="20">
        <f t="shared" ca="1" si="9"/>
        <v>1.4534546066521146</v>
      </c>
      <c r="BY6" s="20">
        <f t="shared" ca="1" si="9"/>
        <v>1.5103036871499953</v>
      </c>
      <c r="BZ6" s="20">
        <f t="shared" ca="1" si="9"/>
        <v>1.4676835892948354</v>
      </c>
      <c r="CA6" s="20">
        <f t="shared" ca="1" si="9"/>
        <v>1.5551943814931817</v>
      </c>
      <c r="CB6" s="20">
        <f t="shared" ca="1" si="9"/>
        <v>1.6180625267552244</v>
      </c>
      <c r="CC6" s="20">
        <f t="shared" ca="1" si="9"/>
        <v>1.6841623360211235</v>
      </c>
      <c r="CD6" s="20">
        <f t="shared" ca="1" si="9"/>
        <v>1.7495438716509439</v>
      </c>
      <c r="CE6" s="20">
        <f t="shared" ca="1" si="9"/>
        <v>1.6610390087455604</v>
      </c>
      <c r="CF6" s="20">
        <f t="shared" ca="1" si="9"/>
        <v>1.599504068725758</v>
      </c>
      <c r="CG6" s="20">
        <f t="shared" ca="1" si="9"/>
        <v>1.7491974818660621</v>
      </c>
      <c r="CH6" s="20">
        <f t="shared" ca="1" si="9"/>
        <v>1.7743272495898814</v>
      </c>
      <c r="CI6" s="20">
        <f t="shared" ref="CI6:CX15" ca="1" si="10">+CH6+$B$2*_xlfn.NORM.INV(RAND(),0,1)</f>
        <v>1.9643318795104125</v>
      </c>
      <c r="CJ6" s="20">
        <f t="shared" ca="1" si="10"/>
        <v>1.8476705721062969</v>
      </c>
      <c r="CK6" s="20">
        <f t="shared" ca="1" si="10"/>
        <v>1.7855898272075272</v>
      </c>
      <c r="CL6" s="20">
        <f t="shared" ca="1" si="10"/>
        <v>1.7680603322510267</v>
      </c>
      <c r="CM6" s="20">
        <f t="shared" ca="1" si="10"/>
        <v>1.7584399455294202</v>
      </c>
      <c r="CN6" s="20">
        <f t="shared" ca="1" si="10"/>
        <v>1.7103213142332712</v>
      </c>
      <c r="CO6" s="20">
        <f t="shared" ca="1" si="10"/>
        <v>1.6607419054381323</v>
      </c>
      <c r="CP6" s="20">
        <f t="shared" ca="1" si="10"/>
        <v>1.7409211708193797</v>
      </c>
      <c r="CQ6" s="20">
        <f t="shared" ca="1" si="10"/>
        <v>1.7863507265897693</v>
      </c>
      <c r="CR6" s="20">
        <f t="shared" ca="1" si="10"/>
        <v>1.8088417396735474</v>
      </c>
      <c r="CS6" s="20">
        <f t="shared" ca="1" si="10"/>
        <v>1.5697229965150961</v>
      </c>
      <c r="CT6" s="20">
        <f t="shared" ca="1" si="10"/>
        <v>1.7569450282972494</v>
      </c>
      <c r="CU6" s="20">
        <f t="shared" ca="1" si="10"/>
        <v>1.7809918507559033</v>
      </c>
      <c r="CV6" s="20">
        <f t="shared" ca="1" si="10"/>
        <v>1.8779009488109715</v>
      </c>
      <c r="CW6" s="20">
        <f t="shared" ca="1" si="10"/>
        <v>2.0850176385216685</v>
      </c>
      <c r="CX6" s="20">
        <f t="shared" ca="1" si="10"/>
        <v>2.0395006461043574</v>
      </c>
      <c r="CY6" s="20">
        <f t="shared" ref="CY6:DA15" ca="1" si="11">+CX6+$B$2*_xlfn.NORM.INV(RAND(),0,1)</f>
        <v>2.222098443500752</v>
      </c>
      <c r="CZ6" s="20">
        <f t="shared" ca="1" si="11"/>
        <v>2.2608851908584815</v>
      </c>
      <c r="DA6" s="20">
        <f t="shared" ca="1" si="11"/>
        <v>2.3693587855475369</v>
      </c>
    </row>
    <row r="7" spans="1:105">
      <c r="D7">
        <v>2</v>
      </c>
      <c r="E7">
        <v>0</v>
      </c>
      <c r="F7" s="20">
        <f t="shared" ref="F7:U15" ca="1" si="12">+E7+$B$2*_xlfn.NORM.INV(RAND(),0,1)</f>
        <v>-0.10084138091060364</v>
      </c>
      <c r="G7" s="20">
        <f t="shared" ca="1" si="12"/>
        <v>-0.19722725951522541</v>
      </c>
      <c r="H7" s="20">
        <f t="shared" ca="1" si="12"/>
        <v>-0.34259338088654245</v>
      </c>
      <c r="I7" s="20">
        <f t="shared" ca="1" si="12"/>
        <v>-0.23070684338920597</v>
      </c>
      <c r="J7" s="20">
        <f t="shared" ca="1" si="12"/>
        <v>-0.23062516727594942</v>
      </c>
      <c r="K7" s="20">
        <f t="shared" ca="1" si="12"/>
        <v>-4.3509328968425881E-2</v>
      </c>
      <c r="L7" s="20">
        <f t="shared" ca="1" si="12"/>
        <v>4.0134080538343567E-2</v>
      </c>
      <c r="M7" s="20">
        <f t="shared" ca="1" si="12"/>
        <v>5.6800791767741929E-2</v>
      </c>
      <c r="N7" s="20">
        <f t="shared" ca="1" si="12"/>
        <v>0.14617357026504696</v>
      </c>
      <c r="O7" s="20">
        <f t="shared" ca="1" si="12"/>
        <v>5.8244226636300911E-2</v>
      </c>
      <c r="P7" s="20">
        <f t="shared" ca="1" si="12"/>
        <v>0.15973074715929469</v>
      </c>
      <c r="Q7" s="20">
        <f t="shared" ca="1" si="12"/>
        <v>0.15803466845599903</v>
      </c>
      <c r="R7" s="20">
        <f t="shared" ca="1" si="12"/>
        <v>0.1638118685416679</v>
      </c>
      <c r="S7" s="20">
        <f t="shared" ca="1" si="12"/>
        <v>0.17825782154979</v>
      </c>
      <c r="T7" s="20">
        <f t="shared" ca="1" si="12"/>
        <v>9.6758863785249324E-2</v>
      </c>
      <c r="U7" s="20">
        <f t="shared" ca="1" si="12"/>
        <v>0.18182306178128427</v>
      </c>
      <c r="V7" s="20">
        <f t="shared" ca="1" si="5"/>
        <v>0.19570542107023195</v>
      </c>
      <c r="W7" s="20">
        <f t="shared" ca="1" si="6"/>
        <v>0.19436872807198488</v>
      </c>
      <c r="X7" s="20">
        <f t="shared" ca="1" si="6"/>
        <v>0.16365059646144114</v>
      </c>
      <c r="Y7" s="20">
        <f t="shared" ca="1" si="6"/>
        <v>0.25227399890029989</v>
      </c>
      <c r="Z7" s="20">
        <f t="shared" ca="1" si="6"/>
        <v>0.50638090301297889</v>
      </c>
      <c r="AA7" s="20">
        <f t="shared" ca="1" si="6"/>
        <v>0.39885233559769068</v>
      </c>
      <c r="AB7" s="20">
        <f t="shared" ca="1" si="6"/>
        <v>0.50972907599139183</v>
      </c>
      <c r="AC7" s="20">
        <f t="shared" ca="1" si="6"/>
        <v>0.58767629959084045</v>
      </c>
      <c r="AD7" s="20">
        <f t="shared" ca="1" si="6"/>
        <v>0.80891692192165976</v>
      </c>
      <c r="AE7" s="20">
        <f t="shared" ca="1" si="6"/>
        <v>0.91976525036426227</v>
      </c>
      <c r="AF7" s="20">
        <f t="shared" ca="1" si="6"/>
        <v>0.94609710453157903</v>
      </c>
      <c r="AG7" s="20">
        <f t="shared" ca="1" si="6"/>
        <v>1.0403027360609303</v>
      </c>
      <c r="AH7" s="20">
        <f t="shared" ca="1" si="6"/>
        <v>0.92440384898809924</v>
      </c>
      <c r="AI7" s="20">
        <f t="shared" ca="1" si="6"/>
        <v>0.89498724277538877</v>
      </c>
      <c r="AJ7" s="20">
        <f t="shared" ca="1" si="6"/>
        <v>0.81159789702776142</v>
      </c>
      <c r="AK7" s="20">
        <f t="shared" ca="1" si="6"/>
        <v>0.67836031762350013</v>
      </c>
      <c r="AL7" s="20">
        <f t="shared" ca="1" si="6"/>
        <v>0.67790026935086134</v>
      </c>
      <c r="AM7" s="20">
        <f t="shared" ca="1" si="7"/>
        <v>0.53933445392741386</v>
      </c>
      <c r="AN7" s="20">
        <f t="shared" ca="1" si="7"/>
        <v>0.5815554353025536</v>
      </c>
      <c r="AO7" s="20">
        <f t="shared" ca="1" si="7"/>
        <v>0.65694165748122146</v>
      </c>
      <c r="AP7" s="20">
        <f t="shared" ca="1" si="7"/>
        <v>0.75070766472529549</v>
      </c>
      <c r="AQ7" s="20">
        <f t="shared" ca="1" si="7"/>
        <v>0.67900024727389374</v>
      </c>
      <c r="AR7" s="20">
        <f t="shared" ca="1" si="7"/>
        <v>0.87704934812381152</v>
      </c>
      <c r="AS7" s="20">
        <f t="shared" ca="1" si="7"/>
        <v>0.91024054111842323</v>
      </c>
      <c r="AT7" s="20">
        <f t="shared" ca="1" si="7"/>
        <v>0.94796292212583755</v>
      </c>
      <c r="AU7" s="20">
        <f t="shared" ca="1" si="7"/>
        <v>0.8381175601866262</v>
      </c>
      <c r="AV7" s="20">
        <f t="shared" ca="1" si="7"/>
        <v>0.83256074768956612</v>
      </c>
      <c r="AW7" s="20">
        <f t="shared" ca="1" si="7"/>
        <v>0.89789268667941746</v>
      </c>
      <c r="AX7" s="20">
        <f t="shared" ca="1" si="7"/>
        <v>0.97773108957270072</v>
      </c>
      <c r="AY7" s="20">
        <f t="shared" ca="1" si="7"/>
        <v>1.0715629322193947</v>
      </c>
      <c r="AZ7" s="20">
        <f t="shared" ca="1" si="7"/>
        <v>0.91902460445995038</v>
      </c>
      <c r="BA7" s="20">
        <f t="shared" ca="1" si="7"/>
        <v>0.74882187562899083</v>
      </c>
      <c r="BB7" s="20">
        <f t="shared" ca="1" si="7"/>
        <v>0.90047966093828535</v>
      </c>
      <c r="BC7" s="20">
        <f t="shared" ca="1" si="8"/>
        <v>0.80255314879412487</v>
      </c>
      <c r="BD7" s="20">
        <f t="shared" ca="1" si="8"/>
        <v>0.71327797874532939</v>
      </c>
      <c r="BE7" s="20">
        <f t="shared" ca="1" si="8"/>
        <v>0.74924878247102344</v>
      </c>
      <c r="BF7" s="20">
        <f t="shared" ca="1" si="8"/>
        <v>0.77600394928682348</v>
      </c>
      <c r="BG7" s="20">
        <f t="shared" ca="1" si="8"/>
        <v>0.76058307842957107</v>
      </c>
      <c r="BH7" s="20">
        <f t="shared" ca="1" si="8"/>
        <v>0.71176490841036189</v>
      </c>
      <c r="BI7" s="20">
        <f t="shared" ca="1" si="8"/>
        <v>0.78431582471049932</v>
      </c>
      <c r="BJ7" s="20">
        <f t="shared" ca="1" si="8"/>
        <v>0.92716368174958053</v>
      </c>
      <c r="BK7" s="20">
        <f t="shared" ca="1" si="8"/>
        <v>0.95309927423318108</v>
      </c>
      <c r="BL7" s="20">
        <f t="shared" ca="1" si="8"/>
        <v>0.93435303409129622</v>
      </c>
      <c r="BM7" s="20">
        <f t="shared" ca="1" si="8"/>
        <v>0.80485014283669998</v>
      </c>
      <c r="BN7" s="20">
        <f t="shared" ca="1" si="8"/>
        <v>0.83220472875840779</v>
      </c>
      <c r="BO7" s="20">
        <f t="shared" ca="1" si="8"/>
        <v>0.87327017899671566</v>
      </c>
      <c r="BP7" s="20">
        <f t="shared" ca="1" si="8"/>
        <v>0.8870039979998825</v>
      </c>
      <c r="BQ7" s="20">
        <f t="shared" ca="1" si="8"/>
        <v>0.93975880647305088</v>
      </c>
      <c r="BR7" s="20">
        <f t="shared" ca="1" si="8"/>
        <v>0.99395278335285153</v>
      </c>
      <c r="BS7" s="20">
        <f t="shared" ca="1" si="9"/>
        <v>0.99749838725497597</v>
      </c>
      <c r="BT7" s="20">
        <f t="shared" ca="1" si="9"/>
        <v>1.1191645049178698</v>
      </c>
      <c r="BU7" s="20">
        <f t="shared" ca="1" si="9"/>
        <v>1.0258354684393791</v>
      </c>
      <c r="BV7" s="20">
        <f t="shared" ca="1" si="9"/>
        <v>1.0337347414625599</v>
      </c>
      <c r="BW7" s="20">
        <f t="shared" ca="1" si="9"/>
        <v>1.0705640203027431</v>
      </c>
      <c r="BX7" s="20">
        <f t="shared" ca="1" si="9"/>
        <v>1.2393328189975323</v>
      </c>
      <c r="BY7" s="20">
        <f t="shared" ca="1" si="9"/>
        <v>1.2297651134484935</v>
      </c>
      <c r="BZ7" s="20">
        <f t="shared" ca="1" si="9"/>
        <v>1.3307750107980902</v>
      </c>
      <c r="CA7" s="20">
        <f t="shared" ca="1" si="9"/>
        <v>1.2393973965402088</v>
      </c>
      <c r="CB7" s="20">
        <f t="shared" ca="1" si="9"/>
        <v>1.0521218399843051</v>
      </c>
      <c r="CC7" s="20">
        <f t="shared" ca="1" si="9"/>
        <v>1.0091279994755329</v>
      </c>
      <c r="CD7" s="20">
        <f t="shared" ca="1" si="9"/>
        <v>0.92321422862250868</v>
      </c>
      <c r="CE7" s="20">
        <f t="shared" ca="1" si="9"/>
        <v>0.94116053140965872</v>
      </c>
      <c r="CF7" s="20">
        <f t="shared" ca="1" si="9"/>
        <v>0.89109867614203564</v>
      </c>
      <c r="CG7" s="20">
        <f t="shared" ca="1" si="9"/>
        <v>0.89391505467104881</v>
      </c>
      <c r="CH7" s="20">
        <f t="shared" ca="1" si="9"/>
        <v>0.91207141821865956</v>
      </c>
      <c r="CI7" s="20">
        <f t="shared" ca="1" si="10"/>
        <v>0.95173518893547726</v>
      </c>
      <c r="CJ7" s="20">
        <f t="shared" ca="1" si="10"/>
        <v>0.92908765922339731</v>
      </c>
      <c r="CK7" s="20">
        <f t="shared" ca="1" si="10"/>
        <v>0.8836255132742713</v>
      </c>
      <c r="CL7" s="20">
        <f t="shared" ca="1" si="10"/>
        <v>0.70585139467296432</v>
      </c>
      <c r="CM7" s="20">
        <f t="shared" ca="1" si="10"/>
        <v>0.61091377979692973</v>
      </c>
      <c r="CN7" s="20">
        <f t="shared" ca="1" si="10"/>
        <v>0.57431014802083802</v>
      </c>
      <c r="CO7" s="20">
        <f t="shared" ca="1" si="10"/>
        <v>0.24682339620617494</v>
      </c>
      <c r="CP7" s="20">
        <f t="shared" ca="1" si="10"/>
        <v>0.40957187712543686</v>
      </c>
      <c r="CQ7" s="20">
        <f t="shared" ca="1" si="10"/>
        <v>0.49162703335014024</v>
      </c>
      <c r="CR7" s="20">
        <f t="shared" ca="1" si="10"/>
        <v>0.45796899936799818</v>
      </c>
      <c r="CS7" s="20">
        <f t="shared" ca="1" si="10"/>
        <v>0.33931685838265491</v>
      </c>
      <c r="CT7" s="20">
        <f t="shared" ca="1" si="10"/>
        <v>0.40472327169706124</v>
      </c>
      <c r="CU7" s="20">
        <f t="shared" ca="1" si="10"/>
        <v>0.43016780272377636</v>
      </c>
      <c r="CV7" s="20">
        <f t="shared" ca="1" si="10"/>
        <v>0.3392241342041637</v>
      </c>
      <c r="CW7" s="20">
        <f t="shared" ca="1" si="10"/>
        <v>0.36926517364610223</v>
      </c>
      <c r="CX7" s="20">
        <f t="shared" ca="1" si="10"/>
        <v>0.27581143298407174</v>
      </c>
      <c r="CY7" s="20">
        <f t="shared" ca="1" si="11"/>
        <v>0.21722552910641471</v>
      </c>
      <c r="CZ7" s="20">
        <f t="shared" ca="1" si="11"/>
        <v>0.17832745243164172</v>
      </c>
      <c r="DA7" s="20">
        <f t="shared" ca="1" si="11"/>
        <v>0.17278869101089614</v>
      </c>
    </row>
    <row r="8" spans="1:105">
      <c r="D8">
        <v>3</v>
      </c>
      <c r="E8">
        <v>0</v>
      </c>
      <c r="F8" s="20">
        <f t="shared" ca="1" si="12"/>
        <v>6.6375600800441276E-2</v>
      </c>
      <c r="G8" s="20">
        <f t="shared" ca="1" si="12"/>
        <v>1.5138005254737519E-2</v>
      </c>
      <c r="H8" s="20">
        <f t="shared" ca="1" si="12"/>
        <v>-4.9401849540442216E-2</v>
      </c>
      <c r="I8" s="20">
        <f t="shared" ca="1" si="12"/>
        <v>7.0328423270496029E-2</v>
      </c>
      <c r="J8" s="20">
        <f t="shared" ca="1" si="12"/>
        <v>-0.13341083127896752</v>
      </c>
      <c r="K8" s="20">
        <f t="shared" ca="1" si="12"/>
        <v>-8.3606164822495249E-2</v>
      </c>
      <c r="L8" s="20">
        <f t="shared" ca="1" si="12"/>
        <v>5.4782757520168812E-2</v>
      </c>
      <c r="M8" s="20">
        <f t="shared" ca="1" si="12"/>
        <v>0.13590140146692203</v>
      </c>
      <c r="N8" s="20">
        <f t="shared" ca="1" si="12"/>
        <v>0.19892530993588617</v>
      </c>
      <c r="O8" s="20">
        <f t="shared" ca="1" si="12"/>
        <v>0.28618217130657864</v>
      </c>
      <c r="P8" s="20">
        <f t="shared" ca="1" si="12"/>
        <v>0.15676763282611991</v>
      </c>
      <c r="Q8" s="20">
        <f t="shared" ca="1" si="12"/>
        <v>0.20412568208917786</v>
      </c>
      <c r="R8" s="20">
        <f t="shared" ca="1" si="12"/>
        <v>3.5730847525086651E-2</v>
      </c>
      <c r="S8" s="20">
        <f t="shared" ca="1" si="12"/>
        <v>3.5555626341971056E-2</v>
      </c>
      <c r="T8" s="20">
        <f t="shared" ca="1" si="12"/>
        <v>0.17102735902965499</v>
      </c>
      <c r="U8" s="20">
        <f t="shared" ca="1" si="12"/>
        <v>0.11510099040616648</v>
      </c>
      <c r="V8" s="20">
        <f t="shared" ca="1" si="5"/>
        <v>3.4742664965506612E-2</v>
      </c>
      <c r="W8" s="20">
        <f t="shared" ca="1" si="6"/>
        <v>1.2774082543557816E-2</v>
      </c>
      <c r="X8" s="20">
        <f t="shared" ca="1" si="6"/>
        <v>-3.1444508921383299E-2</v>
      </c>
      <c r="Y8" s="20">
        <f t="shared" ca="1" si="6"/>
        <v>-1.2100049543693044E-2</v>
      </c>
      <c r="Z8" s="20">
        <f t="shared" ca="1" si="6"/>
        <v>0.10238236425390468</v>
      </c>
      <c r="AA8" s="20">
        <f t="shared" ca="1" si="6"/>
        <v>8.161101876690538E-2</v>
      </c>
      <c r="AB8" s="20">
        <f t="shared" ca="1" si="6"/>
        <v>0.10811848786789049</v>
      </c>
      <c r="AC8" s="20">
        <f t="shared" ca="1" si="6"/>
        <v>-2.301513282420023E-2</v>
      </c>
      <c r="AD8" s="20">
        <f t="shared" ca="1" si="6"/>
        <v>4.3992613365406372E-2</v>
      </c>
      <c r="AE8" s="20">
        <f t="shared" ca="1" si="6"/>
        <v>0.16653127677396656</v>
      </c>
      <c r="AF8" s="20">
        <f t="shared" ca="1" si="6"/>
        <v>-7.5936471169724684E-3</v>
      </c>
      <c r="AG8" s="20">
        <f t="shared" ca="1" si="6"/>
        <v>0.15545491417909152</v>
      </c>
      <c r="AH8" s="20">
        <f t="shared" ca="1" si="6"/>
        <v>8.4505903818090436E-2</v>
      </c>
      <c r="AI8" s="20">
        <f t="shared" ca="1" si="6"/>
        <v>0.12201162170505694</v>
      </c>
      <c r="AJ8" s="20">
        <f t="shared" ca="1" si="6"/>
        <v>0.21004720895080961</v>
      </c>
      <c r="AK8" s="20">
        <f t="shared" ca="1" si="6"/>
        <v>0.15544682225754369</v>
      </c>
      <c r="AL8" s="20">
        <f t="shared" ca="1" si="6"/>
        <v>0.24926933716474003</v>
      </c>
      <c r="AM8" s="20">
        <f t="shared" ca="1" si="7"/>
        <v>2.9150759302743162E-2</v>
      </c>
      <c r="AN8" s="20">
        <f t="shared" ca="1" si="7"/>
        <v>3.5258676736160018E-2</v>
      </c>
      <c r="AO8" s="20">
        <f t="shared" ca="1" si="7"/>
        <v>1.4963136642650997E-2</v>
      </c>
      <c r="AP8" s="20">
        <f t="shared" ca="1" si="7"/>
        <v>-4.6321492409943578E-2</v>
      </c>
      <c r="AQ8" s="20">
        <f t="shared" ca="1" si="7"/>
        <v>-0.12209888056704657</v>
      </c>
      <c r="AR8" s="20">
        <f t="shared" ca="1" si="7"/>
        <v>-0.127301911377845</v>
      </c>
      <c r="AS8" s="20">
        <f t="shared" ca="1" si="7"/>
        <v>-8.8617812312724253E-2</v>
      </c>
      <c r="AT8" s="20">
        <f t="shared" ca="1" si="7"/>
        <v>-4.3089128819200587E-2</v>
      </c>
      <c r="AU8" s="20">
        <f t="shared" ca="1" si="7"/>
        <v>-1.6075515056818885E-2</v>
      </c>
      <c r="AV8" s="20">
        <f t="shared" ca="1" si="7"/>
        <v>7.3953488730106098E-2</v>
      </c>
      <c r="AW8" s="20">
        <f t="shared" ca="1" si="7"/>
        <v>-6.7099728274362641E-2</v>
      </c>
      <c r="AX8" s="20">
        <f t="shared" ca="1" si="7"/>
        <v>-0.24618501989743569</v>
      </c>
      <c r="AY8" s="20">
        <f t="shared" ca="1" si="7"/>
        <v>-0.29526343416279616</v>
      </c>
      <c r="AZ8" s="20">
        <f t="shared" ca="1" si="7"/>
        <v>-0.42458413758914071</v>
      </c>
      <c r="BA8" s="20">
        <f t="shared" ca="1" si="7"/>
        <v>-0.41318477267056053</v>
      </c>
      <c r="BB8" s="20">
        <f t="shared" ca="1" si="7"/>
        <v>-0.41056153437874593</v>
      </c>
      <c r="BC8" s="20">
        <f t="shared" ca="1" si="8"/>
        <v>-0.42873502616114068</v>
      </c>
      <c r="BD8" s="20">
        <f t="shared" ca="1" si="8"/>
        <v>-0.37149567581300752</v>
      </c>
      <c r="BE8" s="20">
        <f t="shared" ca="1" si="8"/>
        <v>-0.42976303283537709</v>
      </c>
      <c r="BF8" s="20">
        <f t="shared" ca="1" si="8"/>
        <v>-0.34144405039359577</v>
      </c>
      <c r="BG8" s="20">
        <f t="shared" ca="1" si="8"/>
        <v>-0.29499117505881495</v>
      </c>
      <c r="BH8" s="20">
        <f t="shared" ca="1" si="8"/>
        <v>-0.23873540346780942</v>
      </c>
      <c r="BI8" s="20">
        <f t="shared" ca="1" si="8"/>
        <v>-0.28539466243780776</v>
      </c>
      <c r="BJ8" s="20">
        <f t="shared" ca="1" si="8"/>
        <v>-0.13545593742060483</v>
      </c>
      <c r="BK8" s="20">
        <f t="shared" ca="1" si="8"/>
        <v>-0.28195569637553208</v>
      </c>
      <c r="BL8" s="20">
        <f t="shared" ca="1" si="8"/>
        <v>-0.29935867880839612</v>
      </c>
      <c r="BM8" s="20">
        <f t="shared" ca="1" si="8"/>
        <v>-0.30519840293690814</v>
      </c>
      <c r="BN8" s="20">
        <f t="shared" ca="1" si="8"/>
        <v>-0.22372609441569308</v>
      </c>
      <c r="BO8" s="20">
        <f t="shared" ca="1" si="8"/>
        <v>-0.18495087632419244</v>
      </c>
      <c r="BP8" s="20">
        <f t="shared" ca="1" si="8"/>
        <v>-0.23688322787963084</v>
      </c>
      <c r="BQ8" s="20">
        <f t="shared" ca="1" si="8"/>
        <v>-0.15852911816185519</v>
      </c>
      <c r="BR8" s="20">
        <f t="shared" ca="1" si="8"/>
        <v>-0.31154877655547153</v>
      </c>
      <c r="BS8" s="20">
        <f t="shared" ca="1" si="9"/>
        <v>-0.16229305537856778</v>
      </c>
      <c r="BT8" s="20">
        <f t="shared" ca="1" si="9"/>
        <v>-6.0166573873915927E-2</v>
      </c>
      <c r="BU8" s="20">
        <f t="shared" ca="1" si="9"/>
        <v>-6.4417652100121514E-2</v>
      </c>
      <c r="BV8" s="20">
        <f t="shared" ca="1" si="9"/>
        <v>-1.9118067720045789E-2</v>
      </c>
      <c r="BW8" s="20">
        <f t="shared" ca="1" si="9"/>
        <v>-2.5901710863505203E-2</v>
      </c>
      <c r="BX8" s="20">
        <f t="shared" ca="1" si="9"/>
        <v>-9.9599724247956767E-2</v>
      </c>
      <c r="BY8" s="20">
        <f t="shared" ca="1" si="9"/>
        <v>-0.13600396764446937</v>
      </c>
      <c r="BZ8" s="20">
        <f t="shared" ca="1" si="9"/>
        <v>-0.35653663679780223</v>
      </c>
      <c r="CA8" s="20">
        <f t="shared" ca="1" si="9"/>
        <v>-0.40933331065700029</v>
      </c>
      <c r="CB8" s="20">
        <f t="shared" ca="1" si="9"/>
        <v>-0.58325090216607056</v>
      </c>
      <c r="CC8" s="20">
        <f t="shared" ca="1" si="9"/>
        <v>-0.64443260841994021</v>
      </c>
      <c r="CD8" s="20">
        <f t="shared" ca="1" si="9"/>
        <v>-0.57115143709754679</v>
      </c>
      <c r="CE8" s="20">
        <f t="shared" ca="1" si="9"/>
        <v>-0.63903330019508098</v>
      </c>
      <c r="CF8" s="20">
        <f t="shared" ca="1" si="9"/>
        <v>-0.71957989437648151</v>
      </c>
      <c r="CG8" s="20">
        <f t="shared" ca="1" si="9"/>
        <v>-0.61652674003864882</v>
      </c>
      <c r="CH8" s="20">
        <f t="shared" ca="1" si="9"/>
        <v>-0.69622878330881777</v>
      </c>
      <c r="CI8" s="20">
        <f t="shared" ca="1" si="10"/>
        <v>-0.74900299785040292</v>
      </c>
      <c r="CJ8" s="20">
        <f t="shared" ca="1" si="10"/>
        <v>-0.68567948532080358</v>
      </c>
      <c r="CK8" s="20">
        <f t="shared" ca="1" si="10"/>
        <v>-0.56184048216014859</v>
      </c>
      <c r="CL8" s="20">
        <f t="shared" ca="1" si="10"/>
        <v>-0.65082153390270703</v>
      </c>
      <c r="CM8" s="20">
        <f t="shared" ca="1" si="10"/>
        <v>-0.60215832667787106</v>
      </c>
      <c r="CN8" s="20">
        <f t="shared" ca="1" si="10"/>
        <v>-0.67098332885273249</v>
      </c>
      <c r="CO8" s="20">
        <f t="shared" ca="1" si="10"/>
        <v>-0.74249336789345943</v>
      </c>
      <c r="CP8" s="20">
        <f t="shared" ca="1" si="10"/>
        <v>-0.8454991929989677</v>
      </c>
      <c r="CQ8" s="20">
        <f t="shared" ca="1" si="10"/>
        <v>-0.65417709134738578</v>
      </c>
      <c r="CR8" s="20">
        <f t="shared" ca="1" si="10"/>
        <v>-0.73487065776576288</v>
      </c>
      <c r="CS8" s="20">
        <f t="shared" ca="1" si="10"/>
        <v>-0.87812343674240301</v>
      </c>
      <c r="CT8" s="20">
        <f t="shared" ca="1" si="10"/>
        <v>-0.95580148314033686</v>
      </c>
      <c r="CU8" s="20">
        <f t="shared" ca="1" si="10"/>
        <v>-0.77417583752205443</v>
      </c>
      <c r="CV8" s="20">
        <f t="shared" ca="1" si="10"/>
        <v>-0.59479384136973179</v>
      </c>
      <c r="CW8" s="20">
        <f t="shared" ca="1" si="10"/>
        <v>-0.56231851918345566</v>
      </c>
      <c r="CX8" s="20">
        <f t="shared" ca="1" si="10"/>
        <v>-0.53444799621333527</v>
      </c>
      <c r="CY8" s="20">
        <f t="shared" ca="1" si="11"/>
        <v>-0.49364236683162921</v>
      </c>
      <c r="CZ8" s="20">
        <f t="shared" ca="1" si="11"/>
        <v>-0.70538842626839393</v>
      </c>
      <c r="DA8" s="20">
        <f t="shared" ca="1" si="11"/>
        <v>-0.5829127755130239</v>
      </c>
    </row>
    <row r="9" spans="1:105">
      <c r="D9">
        <v>4</v>
      </c>
      <c r="E9">
        <v>0</v>
      </c>
      <c r="F9" s="20">
        <f t="shared" ca="1" si="12"/>
        <v>-5.6324980412238074E-2</v>
      </c>
      <c r="G9" s="20">
        <f t="shared" ca="1" si="12"/>
        <v>-9.4934957058214406E-2</v>
      </c>
      <c r="H9" s="20">
        <f t="shared" ca="1" si="12"/>
        <v>-0.12313690953708525</v>
      </c>
      <c r="I9" s="20">
        <f t="shared" ca="1" si="12"/>
        <v>5.4539744246812349E-3</v>
      </c>
      <c r="J9" s="20">
        <f t="shared" ca="1" si="12"/>
        <v>1.0824432009463748E-2</v>
      </c>
      <c r="K9" s="20">
        <f t="shared" ca="1" si="12"/>
        <v>0.11623108242554143</v>
      </c>
      <c r="L9" s="20">
        <f t="shared" ca="1" si="12"/>
        <v>8.6857417686168059E-3</v>
      </c>
      <c r="M9" s="20">
        <f t="shared" ca="1" si="12"/>
        <v>0.23296415511759438</v>
      </c>
      <c r="N9" s="20">
        <f t="shared" ca="1" si="12"/>
        <v>0.34548202441455039</v>
      </c>
      <c r="O9" s="20">
        <f t="shared" ca="1" si="12"/>
        <v>0.21015902441660672</v>
      </c>
      <c r="P9" s="20">
        <f t="shared" ca="1" si="12"/>
        <v>0.17112658656110852</v>
      </c>
      <c r="Q9" s="20">
        <f t="shared" ca="1" si="12"/>
        <v>-4.3943482316258164E-2</v>
      </c>
      <c r="R9" s="20">
        <f t="shared" ca="1" si="12"/>
        <v>0.10120737722886133</v>
      </c>
      <c r="S9" s="20">
        <f t="shared" ca="1" si="12"/>
        <v>7.0549405814307561E-2</v>
      </c>
      <c r="T9" s="20">
        <f t="shared" ca="1" si="12"/>
        <v>0.18405652674151457</v>
      </c>
      <c r="U9" s="20">
        <f t="shared" ca="1" si="12"/>
        <v>0.24082878463027832</v>
      </c>
      <c r="V9" s="20">
        <f t="shared" ca="1" si="5"/>
        <v>0.2495675033957937</v>
      </c>
      <c r="W9" s="20">
        <f t="shared" ca="1" si="6"/>
        <v>0.11503629894410833</v>
      </c>
      <c r="X9" s="20">
        <f t="shared" ca="1" si="6"/>
        <v>1.4403475536593588E-2</v>
      </c>
      <c r="Y9" s="20">
        <f t="shared" ca="1" si="6"/>
        <v>-0.2111165152327999</v>
      </c>
      <c r="Z9" s="20">
        <f t="shared" ca="1" si="6"/>
        <v>-0.22828858925796483</v>
      </c>
      <c r="AA9" s="20">
        <f t="shared" ca="1" si="6"/>
        <v>-0.30800753636281597</v>
      </c>
      <c r="AB9" s="20">
        <f t="shared" ca="1" si="6"/>
        <v>-0.11492382014905597</v>
      </c>
      <c r="AC9" s="20">
        <f t="shared" ca="1" si="6"/>
        <v>-0.10499218440639389</v>
      </c>
      <c r="AD9" s="20">
        <f t="shared" ca="1" si="6"/>
        <v>-2.4238058709757773E-2</v>
      </c>
      <c r="AE9" s="20">
        <f t="shared" ca="1" si="6"/>
        <v>-2.2212442333051294E-2</v>
      </c>
      <c r="AF9" s="20">
        <f t="shared" ca="1" si="6"/>
        <v>3.0150723433210361E-2</v>
      </c>
      <c r="AG9" s="20">
        <f t="shared" ca="1" si="6"/>
        <v>0.23030492558065063</v>
      </c>
      <c r="AH9" s="20">
        <f t="shared" ca="1" si="6"/>
        <v>0.28403354135086767</v>
      </c>
      <c r="AI9" s="20">
        <f t="shared" ca="1" si="6"/>
        <v>0.22930972504495448</v>
      </c>
      <c r="AJ9" s="20">
        <f t="shared" ca="1" si="6"/>
        <v>8.5259964063176819E-2</v>
      </c>
      <c r="AK9" s="20">
        <f t="shared" ca="1" si="6"/>
        <v>2.8851457794202645E-2</v>
      </c>
      <c r="AL9" s="20">
        <f t="shared" ca="1" si="6"/>
        <v>5.5618035233681841E-2</v>
      </c>
      <c r="AM9" s="20">
        <f t="shared" ca="1" si="7"/>
        <v>0.11206097581522576</v>
      </c>
      <c r="AN9" s="20">
        <f t="shared" ca="1" si="7"/>
        <v>0.2250048523386336</v>
      </c>
      <c r="AO9" s="20">
        <f t="shared" ca="1" si="7"/>
        <v>0.30706486886458656</v>
      </c>
      <c r="AP9" s="20">
        <f t="shared" ca="1" si="7"/>
        <v>0.24647981884730014</v>
      </c>
      <c r="AQ9" s="20">
        <f t="shared" ca="1" si="7"/>
        <v>0.39263492830267194</v>
      </c>
      <c r="AR9" s="20">
        <f t="shared" ca="1" si="7"/>
        <v>0.30638754580345601</v>
      </c>
      <c r="AS9" s="20">
        <f t="shared" ca="1" si="7"/>
        <v>0.46303934985642037</v>
      </c>
      <c r="AT9" s="20">
        <f t="shared" ca="1" si="7"/>
        <v>0.1821120623180667</v>
      </c>
      <c r="AU9" s="20">
        <f t="shared" ca="1" si="7"/>
        <v>0.19759521567000998</v>
      </c>
      <c r="AV9" s="20">
        <f t="shared" ca="1" si="7"/>
        <v>0.31950321077634702</v>
      </c>
      <c r="AW9" s="20">
        <f t="shared" ca="1" si="7"/>
        <v>0.23850302342985141</v>
      </c>
      <c r="AX9" s="20">
        <f t="shared" ca="1" si="7"/>
        <v>0.18195261583878108</v>
      </c>
      <c r="AY9" s="20">
        <f t="shared" ca="1" si="7"/>
        <v>0.31698958201913408</v>
      </c>
      <c r="AZ9" s="20">
        <f t="shared" ca="1" si="7"/>
        <v>0.40315198982084682</v>
      </c>
      <c r="BA9" s="20">
        <f t="shared" ca="1" si="7"/>
        <v>0.52473376050578824</v>
      </c>
      <c r="BB9" s="20">
        <f t="shared" ca="1" si="7"/>
        <v>0.49666845297495743</v>
      </c>
      <c r="BC9" s="20">
        <f t="shared" ca="1" si="8"/>
        <v>0.48873511516611517</v>
      </c>
      <c r="BD9" s="20">
        <f t="shared" ca="1" si="8"/>
        <v>0.43062445044723818</v>
      </c>
      <c r="BE9" s="20">
        <f t="shared" ca="1" si="8"/>
        <v>0.1700867361572746</v>
      </c>
      <c r="BF9" s="20">
        <f t="shared" ca="1" si="8"/>
        <v>0.12028193473238263</v>
      </c>
      <c r="BG9" s="20">
        <f t="shared" ca="1" si="8"/>
        <v>0.19023870689944294</v>
      </c>
      <c r="BH9" s="20">
        <f t="shared" ca="1" si="8"/>
        <v>0.28289421554570077</v>
      </c>
      <c r="BI9" s="20">
        <f t="shared" ca="1" si="8"/>
        <v>0.38330206169361575</v>
      </c>
      <c r="BJ9" s="20">
        <f t="shared" ca="1" si="8"/>
        <v>0.37418344791119662</v>
      </c>
      <c r="BK9" s="20">
        <f t="shared" ca="1" si="8"/>
        <v>0.21091567519400783</v>
      </c>
      <c r="BL9" s="20">
        <f t="shared" ca="1" si="8"/>
        <v>0.40027995299783364</v>
      </c>
      <c r="BM9" s="20">
        <f t="shared" ca="1" si="8"/>
        <v>0.45766832142869535</v>
      </c>
      <c r="BN9" s="20">
        <f t="shared" ca="1" si="8"/>
        <v>0.50266601691767487</v>
      </c>
      <c r="BO9" s="20">
        <f t="shared" ca="1" si="8"/>
        <v>0.49496583802952038</v>
      </c>
      <c r="BP9" s="20">
        <f t="shared" ca="1" si="8"/>
        <v>0.43465391555089777</v>
      </c>
      <c r="BQ9" s="20">
        <f t="shared" ca="1" si="8"/>
        <v>0.38488708477192934</v>
      </c>
      <c r="BR9" s="20">
        <f t="shared" ca="1" si="8"/>
        <v>0.30266173067245916</v>
      </c>
      <c r="BS9" s="20">
        <f t="shared" ca="1" si="9"/>
        <v>0.21079638914097817</v>
      </c>
      <c r="BT9" s="20">
        <f t="shared" ca="1" si="9"/>
        <v>0.13259895403206307</v>
      </c>
      <c r="BU9" s="20">
        <f t="shared" ca="1" si="9"/>
        <v>9.3794104065315784E-2</v>
      </c>
      <c r="BV9" s="20">
        <f t="shared" ca="1" si="9"/>
        <v>0.14406250809078736</v>
      </c>
      <c r="BW9" s="20">
        <f t="shared" ca="1" si="9"/>
        <v>0.1542698311459921</v>
      </c>
      <c r="BX9" s="20">
        <f t="shared" ca="1" si="9"/>
        <v>0.19384434630057429</v>
      </c>
      <c r="BY9" s="20">
        <f t="shared" ca="1" si="9"/>
        <v>0.21394571032694676</v>
      </c>
      <c r="BZ9" s="20">
        <f t="shared" ca="1" si="9"/>
        <v>-1.091134053483292E-2</v>
      </c>
      <c r="CA9" s="20">
        <f t="shared" ca="1" si="9"/>
        <v>6.6976872711212707E-2</v>
      </c>
      <c r="CB9" s="20">
        <f t="shared" ca="1" si="9"/>
        <v>-8.2816437859831879E-2</v>
      </c>
      <c r="CC9" s="20">
        <f t="shared" ca="1" si="9"/>
        <v>-6.2156662867507151E-2</v>
      </c>
      <c r="CD9" s="20">
        <f t="shared" ca="1" si="9"/>
        <v>-3.365410270436249E-3</v>
      </c>
      <c r="CE9" s="20">
        <f t="shared" ca="1" si="9"/>
        <v>5.1996316416155861E-2</v>
      </c>
      <c r="CF9" s="20">
        <f t="shared" ca="1" si="9"/>
        <v>0.17000915301214042</v>
      </c>
      <c r="CG9" s="20">
        <f t="shared" ca="1" si="9"/>
        <v>0.14004614268929053</v>
      </c>
      <c r="CH9" s="20">
        <f t="shared" ca="1" si="9"/>
        <v>0.16052822069548414</v>
      </c>
      <c r="CI9" s="20">
        <f t="shared" ca="1" si="10"/>
        <v>0.3901191017136405</v>
      </c>
      <c r="CJ9" s="20">
        <f t="shared" ca="1" si="10"/>
        <v>0.38496670477239769</v>
      </c>
      <c r="CK9" s="20">
        <f t="shared" ca="1" si="10"/>
        <v>0.31602292159089534</v>
      </c>
      <c r="CL9" s="20">
        <f t="shared" ca="1" si="10"/>
        <v>0.33067263156990617</v>
      </c>
      <c r="CM9" s="20">
        <f t="shared" ca="1" si="10"/>
        <v>0.28594116084744114</v>
      </c>
      <c r="CN9" s="20">
        <f t="shared" ca="1" si="10"/>
        <v>0.18132546566804053</v>
      </c>
      <c r="CO9" s="20">
        <f t="shared" ca="1" si="10"/>
        <v>0.20646305917525584</v>
      </c>
      <c r="CP9" s="20">
        <f t="shared" ca="1" si="10"/>
        <v>0.1912807956790071</v>
      </c>
      <c r="CQ9" s="20">
        <f t="shared" ca="1" si="10"/>
        <v>0.13011814420154386</v>
      </c>
      <c r="CR9" s="20">
        <f t="shared" ca="1" si="10"/>
        <v>-2.8796114517494698E-2</v>
      </c>
      <c r="CS9" s="20">
        <f t="shared" ca="1" si="10"/>
        <v>-8.920917837948078E-2</v>
      </c>
      <c r="CT9" s="20">
        <f t="shared" ca="1" si="10"/>
        <v>-9.5859384838333922E-2</v>
      </c>
      <c r="CU9" s="20">
        <f t="shared" ca="1" si="10"/>
        <v>-0.48714013593507655</v>
      </c>
      <c r="CV9" s="20">
        <f t="shared" ca="1" si="10"/>
        <v>-0.51866617311116703</v>
      </c>
      <c r="CW9" s="20">
        <f t="shared" ca="1" si="10"/>
        <v>-0.43174830394508734</v>
      </c>
      <c r="CX9" s="20">
        <f t="shared" ca="1" si="10"/>
        <v>-0.3751172217549702</v>
      </c>
      <c r="CY9" s="20">
        <f t="shared" ca="1" si="11"/>
        <v>-0.42631957944235288</v>
      </c>
      <c r="CZ9" s="20">
        <f t="shared" ca="1" si="11"/>
        <v>-0.34855791718965934</v>
      </c>
      <c r="DA9" s="20">
        <f t="shared" ca="1" si="11"/>
        <v>-0.29628516107285957</v>
      </c>
    </row>
    <row r="10" spans="1:105">
      <c r="D10">
        <v>5</v>
      </c>
      <c r="E10">
        <v>0</v>
      </c>
      <c r="F10" s="20">
        <f t="shared" ca="1" si="12"/>
        <v>-0.27757988285619339</v>
      </c>
      <c r="G10" s="20">
        <f t="shared" ca="1" si="12"/>
        <v>-0.3575565711269208</v>
      </c>
      <c r="H10" s="20">
        <f t="shared" ca="1" si="12"/>
        <v>-0.51807581299796768</v>
      </c>
      <c r="I10" s="20">
        <f t="shared" ca="1" si="12"/>
        <v>-0.47701859082229592</v>
      </c>
      <c r="J10" s="20">
        <f t="shared" ca="1" si="12"/>
        <v>-0.50880664286782573</v>
      </c>
      <c r="K10" s="20">
        <f t="shared" ca="1" si="12"/>
        <v>-0.52703606870318864</v>
      </c>
      <c r="L10" s="20">
        <f t="shared" ca="1" si="12"/>
        <v>-0.63354194473219183</v>
      </c>
      <c r="M10" s="20">
        <f t="shared" ca="1" si="12"/>
        <v>-0.52126194494231304</v>
      </c>
      <c r="N10" s="20">
        <f t="shared" ca="1" si="12"/>
        <v>-0.49494517643493641</v>
      </c>
      <c r="O10" s="20">
        <f t="shared" ca="1" si="12"/>
        <v>-0.43234654873410366</v>
      </c>
      <c r="P10" s="20">
        <f t="shared" ca="1" si="12"/>
        <v>-0.41565843856397</v>
      </c>
      <c r="Q10" s="20">
        <f t="shared" ca="1" si="12"/>
        <v>-0.49106542512598561</v>
      </c>
      <c r="R10" s="20">
        <f t="shared" ca="1" si="12"/>
        <v>-0.56090739738732975</v>
      </c>
      <c r="S10" s="20">
        <f t="shared" ca="1" si="12"/>
        <v>-0.5956804253115463</v>
      </c>
      <c r="T10" s="20">
        <f t="shared" ca="1" si="12"/>
        <v>-0.72300022576711753</v>
      </c>
      <c r="U10" s="20">
        <f t="shared" ca="1" si="12"/>
        <v>-0.5650211163457034</v>
      </c>
      <c r="V10" s="20">
        <f t="shared" ca="1" si="5"/>
        <v>-0.62052086360184588</v>
      </c>
      <c r="W10" s="20">
        <f t="shared" ca="1" si="6"/>
        <v>-0.75963117451143713</v>
      </c>
      <c r="X10" s="20">
        <f t="shared" ca="1" si="6"/>
        <v>-0.65379523172267318</v>
      </c>
      <c r="Y10" s="20">
        <f t="shared" ca="1" si="6"/>
        <v>-0.63753315246555231</v>
      </c>
      <c r="Z10" s="20">
        <f t="shared" ca="1" si="6"/>
        <v>-0.665055136445728</v>
      </c>
      <c r="AA10" s="20">
        <f t="shared" ca="1" si="6"/>
        <v>-0.74263913076289989</v>
      </c>
      <c r="AB10" s="20">
        <f t="shared" ca="1" si="6"/>
        <v>-0.83292228824959236</v>
      </c>
      <c r="AC10" s="20">
        <f t="shared" ca="1" si="6"/>
        <v>-0.98343007705265117</v>
      </c>
      <c r="AD10" s="20">
        <f t="shared" ca="1" si="6"/>
        <v>-1.0617154828791118</v>
      </c>
      <c r="AE10" s="20">
        <f t="shared" ca="1" si="6"/>
        <v>-0.98998330483057551</v>
      </c>
      <c r="AF10" s="20">
        <f t="shared" ca="1" si="6"/>
        <v>-0.84878284210262023</v>
      </c>
      <c r="AG10" s="20">
        <f t="shared" ca="1" si="6"/>
        <v>-0.81795303971724043</v>
      </c>
      <c r="AH10" s="20">
        <f t="shared" ca="1" si="6"/>
        <v>-0.85889857266636527</v>
      </c>
      <c r="AI10" s="20">
        <f t="shared" ca="1" si="6"/>
        <v>-0.94429243702068277</v>
      </c>
      <c r="AJ10" s="20">
        <f t="shared" ca="1" si="6"/>
        <v>-0.96841215757012333</v>
      </c>
      <c r="AK10" s="20">
        <f t="shared" ca="1" si="6"/>
        <v>-1.0578773872132381</v>
      </c>
      <c r="AL10" s="20">
        <f t="shared" ca="1" si="6"/>
        <v>-1.1862343393045665</v>
      </c>
      <c r="AM10" s="20">
        <f t="shared" ca="1" si="7"/>
        <v>-1.3407479829984068</v>
      </c>
      <c r="AN10" s="20">
        <f t="shared" ca="1" si="7"/>
        <v>-1.2908933796306745</v>
      </c>
      <c r="AO10" s="20">
        <f t="shared" ca="1" si="7"/>
        <v>-1.1723210914205227</v>
      </c>
      <c r="AP10" s="20">
        <f t="shared" ca="1" si="7"/>
        <v>-1.1479265676406527</v>
      </c>
      <c r="AQ10" s="20">
        <f t="shared" ca="1" si="7"/>
        <v>-1.3046612565164581</v>
      </c>
      <c r="AR10" s="20">
        <f t="shared" ca="1" si="7"/>
        <v>-1.2070709170744023</v>
      </c>
      <c r="AS10" s="20">
        <f t="shared" ca="1" si="7"/>
        <v>-1.4000495089437983</v>
      </c>
      <c r="AT10" s="20">
        <f t="shared" ca="1" si="7"/>
        <v>-1.5222009671589385</v>
      </c>
      <c r="AU10" s="20">
        <f t="shared" ca="1" si="7"/>
        <v>-1.5470787977261675</v>
      </c>
      <c r="AV10" s="20">
        <f t="shared" ca="1" si="7"/>
        <v>-1.5552536135665915</v>
      </c>
      <c r="AW10" s="20">
        <f t="shared" ca="1" si="7"/>
        <v>-1.5266425479267847</v>
      </c>
      <c r="AX10" s="20">
        <f t="shared" ca="1" si="7"/>
        <v>-1.3544624151841458</v>
      </c>
      <c r="AY10" s="20">
        <f t="shared" ca="1" si="7"/>
        <v>-1.2559702383499016</v>
      </c>
      <c r="AZ10" s="20">
        <f t="shared" ca="1" si="7"/>
        <v>-1.1731894192005305</v>
      </c>
      <c r="BA10" s="20">
        <f t="shared" ca="1" si="7"/>
        <v>-1.0513990619280653</v>
      </c>
      <c r="BB10" s="20">
        <f t="shared" ca="1" si="7"/>
        <v>-0.85378291549485685</v>
      </c>
      <c r="BC10" s="20">
        <f t="shared" ca="1" si="8"/>
        <v>-0.68074469689109351</v>
      </c>
      <c r="BD10" s="20">
        <f t="shared" ca="1" si="8"/>
        <v>-0.71410750948293056</v>
      </c>
      <c r="BE10" s="20">
        <f t="shared" ca="1" si="8"/>
        <v>-0.64210160703346286</v>
      </c>
      <c r="BF10" s="20">
        <f t="shared" ca="1" si="8"/>
        <v>-0.69927532844830598</v>
      </c>
      <c r="BG10" s="20">
        <f t="shared" ca="1" si="8"/>
        <v>-0.53907191499849949</v>
      </c>
      <c r="BH10" s="20">
        <f t="shared" ca="1" si="8"/>
        <v>-0.58204284170694931</v>
      </c>
      <c r="BI10" s="20">
        <f t="shared" ca="1" si="8"/>
        <v>-0.54767389130624244</v>
      </c>
      <c r="BJ10" s="20">
        <f t="shared" ca="1" si="8"/>
        <v>-0.49818480955788441</v>
      </c>
      <c r="BK10" s="20">
        <f t="shared" ca="1" si="8"/>
        <v>-0.47604551817533775</v>
      </c>
      <c r="BL10" s="20">
        <f t="shared" ca="1" si="8"/>
        <v>-0.51123579728986279</v>
      </c>
      <c r="BM10" s="20">
        <f t="shared" ca="1" si="8"/>
        <v>-0.5422318021103425</v>
      </c>
      <c r="BN10" s="20">
        <f t="shared" ca="1" si="8"/>
        <v>-0.57579131556445984</v>
      </c>
      <c r="BO10" s="20">
        <f t="shared" ca="1" si="8"/>
        <v>-0.38697661000480743</v>
      </c>
      <c r="BP10" s="20">
        <f t="shared" ca="1" si="8"/>
        <v>-0.22516654037036404</v>
      </c>
      <c r="BQ10" s="20">
        <f t="shared" ca="1" si="8"/>
        <v>-0.15492326317833149</v>
      </c>
      <c r="BR10" s="20">
        <f t="shared" ca="1" si="8"/>
        <v>-0.15664361765786525</v>
      </c>
      <c r="BS10" s="20">
        <f t="shared" ca="1" si="9"/>
        <v>-0.16483371405220626</v>
      </c>
      <c r="BT10" s="20">
        <f t="shared" ca="1" si="9"/>
        <v>-0.33413653908909202</v>
      </c>
      <c r="BU10" s="20">
        <f t="shared" ca="1" si="9"/>
        <v>-0.30651428151631754</v>
      </c>
      <c r="BV10" s="20">
        <f t="shared" ca="1" si="9"/>
        <v>-0.26358315828712103</v>
      </c>
      <c r="BW10" s="20">
        <f t="shared" ca="1" si="9"/>
        <v>-0.16762685716453818</v>
      </c>
      <c r="BX10" s="20">
        <f t="shared" ca="1" si="9"/>
        <v>-0.14486863764711819</v>
      </c>
      <c r="BY10" s="20">
        <f t="shared" ca="1" si="9"/>
        <v>-0.16695474090549806</v>
      </c>
      <c r="BZ10" s="20">
        <f t="shared" ca="1" si="9"/>
        <v>-0.17297901332584387</v>
      </c>
      <c r="CA10" s="20">
        <f t="shared" ca="1" si="9"/>
        <v>-0.25939894603334129</v>
      </c>
      <c r="CB10" s="20">
        <f t="shared" ca="1" si="9"/>
        <v>-0.34163290466780799</v>
      </c>
      <c r="CC10" s="20">
        <f t="shared" ca="1" si="9"/>
        <v>-0.40809426953112965</v>
      </c>
      <c r="CD10" s="20">
        <f t="shared" ca="1" si="9"/>
        <v>-0.38924231345951038</v>
      </c>
      <c r="CE10" s="20">
        <f t="shared" ca="1" si="9"/>
        <v>-0.29126691504993429</v>
      </c>
      <c r="CF10" s="20">
        <f t="shared" ca="1" si="9"/>
        <v>-0.13379196483813663</v>
      </c>
      <c r="CG10" s="20">
        <f t="shared" ca="1" si="9"/>
        <v>-0.25826753585828444</v>
      </c>
      <c r="CH10" s="20">
        <f t="shared" ca="1" si="9"/>
        <v>-0.28083752965892933</v>
      </c>
      <c r="CI10" s="20">
        <f t="shared" ca="1" si="10"/>
        <v>-0.24962792033033879</v>
      </c>
      <c r="CJ10" s="20">
        <f t="shared" ca="1" si="10"/>
        <v>-0.18788897422604448</v>
      </c>
      <c r="CK10" s="20">
        <f t="shared" ca="1" si="10"/>
        <v>-0.21927057359582641</v>
      </c>
      <c r="CL10" s="20">
        <f t="shared" ca="1" si="10"/>
        <v>-0.35814316757473919</v>
      </c>
      <c r="CM10" s="20">
        <f t="shared" ca="1" si="10"/>
        <v>-0.33420292804530971</v>
      </c>
      <c r="CN10" s="20">
        <f t="shared" ca="1" si="10"/>
        <v>-0.41814197843702666</v>
      </c>
      <c r="CO10" s="20">
        <f t="shared" ca="1" si="10"/>
        <v>-0.53725471459937935</v>
      </c>
      <c r="CP10" s="20">
        <f t="shared" ca="1" si="10"/>
        <v>-0.51447545473820644</v>
      </c>
      <c r="CQ10" s="20">
        <f t="shared" ca="1" si="10"/>
        <v>-0.45651910927453437</v>
      </c>
      <c r="CR10" s="20">
        <f t="shared" ca="1" si="10"/>
        <v>-0.60068164810334601</v>
      </c>
      <c r="CS10" s="20">
        <f t="shared" ca="1" si="10"/>
        <v>-0.66046238424956283</v>
      </c>
      <c r="CT10" s="20">
        <f t="shared" ca="1" si="10"/>
        <v>-0.6464973518708923</v>
      </c>
      <c r="CU10" s="20">
        <f t="shared" ca="1" si="10"/>
        <v>-0.62165607193767713</v>
      </c>
      <c r="CV10" s="20">
        <f t="shared" ca="1" si="10"/>
        <v>-0.72134827121598222</v>
      </c>
      <c r="CW10" s="20">
        <f t="shared" ca="1" si="10"/>
        <v>-0.727624299874431</v>
      </c>
      <c r="CX10" s="20">
        <f t="shared" ca="1" si="10"/>
        <v>-0.83469068417233405</v>
      </c>
      <c r="CY10" s="20">
        <f t="shared" ca="1" si="11"/>
        <v>-0.87878475501060582</v>
      </c>
      <c r="CZ10" s="20">
        <f t="shared" ca="1" si="11"/>
        <v>-0.96076213121229403</v>
      </c>
      <c r="DA10" s="20">
        <f t="shared" ca="1" si="11"/>
        <v>-1.1174867224121301</v>
      </c>
    </row>
    <row r="11" spans="1:105">
      <c r="D11">
        <v>6</v>
      </c>
      <c r="E11">
        <v>0</v>
      </c>
      <c r="F11" s="20">
        <f t="shared" ca="1" si="12"/>
        <v>0.28773706441964569</v>
      </c>
      <c r="G11" s="20">
        <f t="shared" ca="1" si="12"/>
        <v>0.14255715800066993</v>
      </c>
      <c r="H11" s="20">
        <f t="shared" ca="1" si="12"/>
        <v>0.21629652662652293</v>
      </c>
      <c r="I11" s="20">
        <f t="shared" ca="1" si="12"/>
        <v>0.38060589751273904</v>
      </c>
      <c r="J11" s="20">
        <f t="shared" ca="1" si="12"/>
        <v>0.38687123144088981</v>
      </c>
      <c r="K11" s="20">
        <f t="shared" ca="1" si="12"/>
        <v>0.55648761251162049</v>
      </c>
      <c r="L11" s="20">
        <f t="shared" ca="1" si="12"/>
        <v>0.53407468034272365</v>
      </c>
      <c r="M11" s="20">
        <f t="shared" ca="1" si="12"/>
        <v>0.53749999845554464</v>
      </c>
      <c r="N11" s="20">
        <f t="shared" ca="1" si="12"/>
        <v>0.4397106428408219</v>
      </c>
      <c r="O11" s="20">
        <f t="shared" ca="1" si="12"/>
        <v>0.38293657600287645</v>
      </c>
      <c r="P11" s="20">
        <f t="shared" ca="1" si="12"/>
        <v>0.54618058751381915</v>
      </c>
      <c r="Q11" s="20">
        <f t="shared" ca="1" si="12"/>
        <v>0.66793603950047886</v>
      </c>
      <c r="R11" s="20">
        <f t="shared" ca="1" si="12"/>
        <v>0.73456390104670999</v>
      </c>
      <c r="S11" s="20">
        <f t="shared" ca="1" si="12"/>
        <v>0.6840756757643276</v>
      </c>
      <c r="T11" s="20">
        <f t="shared" ca="1" si="12"/>
        <v>0.63237781692555373</v>
      </c>
      <c r="U11" s="20">
        <f t="shared" ca="1" si="12"/>
        <v>0.65353454358786445</v>
      </c>
      <c r="V11" s="20">
        <f t="shared" ca="1" si="5"/>
        <v>0.68330552653149135</v>
      </c>
      <c r="W11" s="20">
        <f t="shared" ca="1" si="6"/>
        <v>0.91011177334167559</v>
      </c>
      <c r="X11" s="20">
        <f t="shared" ca="1" si="6"/>
        <v>0.70623011083632303</v>
      </c>
      <c r="Y11" s="20">
        <f t="shared" ca="1" si="6"/>
        <v>0.66060177794395647</v>
      </c>
      <c r="Z11" s="20">
        <f t="shared" ca="1" si="6"/>
        <v>0.52496351742464631</v>
      </c>
      <c r="AA11" s="20">
        <f t="shared" ca="1" si="6"/>
        <v>0.41208380274428658</v>
      </c>
      <c r="AB11" s="20">
        <f t="shared" ca="1" si="6"/>
        <v>0.25963169664490249</v>
      </c>
      <c r="AC11" s="20">
        <f t="shared" ca="1" si="6"/>
        <v>0.33451322268020156</v>
      </c>
      <c r="AD11" s="20">
        <f t="shared" ca="1" si="6"/>
        <v>0.29468282151044334</v>
      </c>
      <c r="AE11" s="20">
        <f t="shared" ca="1" si="6"/>
        <v>0.4021038492888504</v>
      </c>
      <c r="AF11" s="20">
        <f t="shared" ca="1" si="6"/>
        <v>0.64848187308591621</v>
      </c>
      <c r="AG11" s="20">
        <f t="shared" ca="1" si="6"/>
        <v>0.7034241211747525</v>
      </c>
      <c r="AH11" s="20">
        <f t="shared" ca="1" si="6"/>
        <v>0.70164632279626726</v>
      </c>
      <c r="AI11" s="20">
        <f t="shared" ca="1" si="6"/>
        <v>0.58258415779760231</v>
      </c>
      <c r="AJ11" s="20">
        <f t="shared" ca="1" si="6"/>
        <v>0.67744359753737138</v>
      </c>
      <c r="AK11" s="20">
        <f t="shared" ca="1" si="6"/>
        <v>0.84251902149895497</v>
      </c>
      <c r="AL11" s="20">
        <f t="shared" ca="1" si="6"/>
        <v>0.69205175932485041</v>
      </c>
      <c r="AM11" s="20">
        <f t="shared" ca="1" si="7"/>
        <v>0.59277878400434836</v>
      </c>
      <c r="AN11" s="20">
        <f t="shared" ca="1" si="7"/>
        <v>0.55441096914629007</v>
      </c>
      <c r="AO11" s="20">
        <f t="shared" ca="1" si="7"/>
        <v>0.4060346491993565</v>
      </c>
      <c r="AP11" s="20">
        <f t="shared" ca="1" si="7"/>
        <v>0.26801720576074023</v>
      </c>
      <c r="AQ11" s="20">
        <f t="shared" ca="1" si="7"/>
        <v>0.24091584194784615</v>
      </c>
      <c r="AR11" s="20">
        <f t="shared" ca="1" si="7"/>
        <v>0.19769249069893027</v>
      </c>
      <c r="AS11" s="20">
        <f t="shared" ca="1" si="7"/>
        <v>0.28921273693505711</v>
      </c>
      <c r="AT11" s="20">
        <f t="shared" ca="1" si="7"/>
        <v>0.19103274505733106</v>
      </c>
      <c r="AU11" s="20">
        <f t="shared" ca="1" si="7"/>
        <v>0.16793879783537302</v>
      </c>
      <c r="AV11" s="20">
        <f t="shared" ca="1" si="7"/>
        <v>-8.2067685240295174E-3</v>
      </c>
      <c r="AW11" s="20">
        <f t="shared" ca="1" si="7"/>
        <v>-7.8463454748598591E-3</v>
      </c>
      <c r="AX11" s="20">
        <f t="shared" ca="1" si="7"/>
        <v>5.3000254839294832E-2</v>
      </c>
      <c r="AY11" s="20">
        <f t="shared" ca="1" si="7"/>
        <v>-5.1923052904191504E-2</v>
      </c>
      <c r="AZ11" s="20">
        <f t="shared" ca="1" si="7"/>
        <v>4.6722987816336554E-2</v>
      </c>
      <c r="BA11" s="20">
        <f t="shared" ca="1" si="7"/>
        <v>0.16536203836141414</v>
      </c>
      <c r="BB11" s="20">
        <f t="shared" ca="1" si="7"/>
        <v>3.0113732189954695E-2</v>
      </c>
      <c r="BC11" s="20">
        <f t="shared" ca="1" si="8"/>
        <v>1.6832501523231992E-2</v>
      </c>
      <c r="BD11" s="20">
        <f t="shared" ca="1" si="8"/>
        <v>-5.802154723122073E-3</v>
      </c>
      <c r="BE11" s="20">
        <f t="shared" ca="1" si="8"/>
        <v>-9.3635298323563071E-2</v>
      </c>
      <c r="BF11" s="20">
        <f t="shared" ca="1" si="8"/>
        <v>-0.12626766087199709</v>
      </c>
      <c r="BG11" s="20">
        <f t="shared" ca="1" si="8"/>
        <v>-0.11019363769105803</v>
      </c>
      <c r="BH11" s="20">
        <f t="shared" ca="1" si="8"/>
        <v>-3.5328423679717363E-2</v>
      </c>
      <c r="BI11" s="20">
        <f t="shared" ca="1" si="8"/>
        <v>7.9209174990086187E-3</v>
      </c>
      <c r="BJ11" s="20">
        <f t="shared" ca="1" si="8"/>
        <v>5.2586312784406092E-2</v>
      </c>
      <c r="BK11" s="20">
        <f t="shared" ca="1" si="8"/>
        <v>0.11691785435318024</v>
      </c>
      <c r="BL11" s="20">
        <f t="shared" ca="1" si="8"/>
        <v>0.16293827425139523</v>
      </c>
      <c r="BM11" s="20">
        <f t="shared" ca="1" si="8"/>
        <v>0.15521174770724208</v>
      </c>
      <c r="BN11" s="20">
        <f t="shared" ca="1" si="8"/>
        <v>-8.2279261764881484E-2</v>
      </c>
      <c r="BO11" s="20">
        <f t="shared" ca="1" si="8"/>
        <v>-0.18024910488166271</v>
      </c>
      <c r="BP11" s="20">
        <f t="shared" ca="1" si="8"/>
        <v>-0.39244387688500881</v>
      </c>
      <c r="BQ11" s="20">
        <f t="shared" ca="1" si="8"/>
        <v>-0.32405669719797192</v>
      </c>
      <c r="BR11" s="20">
        <f t="shared" ca="1" si="8"/>
        <v>-0.33726753317477054</v>
      </c>
      <c r="BS11" s="20">
        <f t="shared" ca="1" si="9"/>
        <v>-0.26607059206599359</v>
      </c>
      <c r="BT11" s="20">
        <f t="shared" ca="1" si="9"/>
        <v>-0.13334350705602119</v>
      </c>
      <c r="BU11" s="20">
        <f t="shared" ca="1" si="9"/>
        <v>-2.6215660435708152E-2</v>
      </c>
      <c r="BV11" s="20">
        <f t="shared" ca="1" si="9"/>
        <v>0.22990603881191807</v>
      </c>
      <c r="BW11" s="20">
        <f t="shared" ca="1" si="9"/>
        <v>0.25063221411558467</v>
      </c>
      <c r="BX11" s="20">
        <f t="shared" ca="1" si="9"/>
        <v>0.37085625033025349</v>
      </c>
      <c r="BY11" s="20">
        <f t="shared" ca="1" si="9"/>
        <v>0.31886009120241621</v>
      </c>
      <c r="BZ11" s="20">
        <f t="shared" ca="1" si="9"/>
        <v>0.35233516376151336</v>
      </c>
      <c r="CA11" s="20">
        <f t="shared" ca="1" si="9"/>
        <v>0.38446412841930055</v>
      </c>
      <c r="CB11" s="20">
        <f t="shared" ca="1" si="9"/>
        <v>0.39183815659244892</v>
      </c>
      <c r="CC11" s="20">
        <f t="shared" ca="1" si="9"/>
        <v>0.48981340303840432</v>
      </c>
      <c r="CD11" s="20">
        <f t="shared" ca="1" si="9"/>
        <v>0.52173663587454444</v>
      </c>
      <c r="CE11" s="20">
        <f t="shared" ca="1" si="9"/>
        <v>0.60567989601803818</v>
      </c>
      <c r="CF11" s="20">
        <f t="shared" ca="1" si="9"/>
        <v>0.57602563304345045</v>
      </c>
      <c r="CG11" s="20">
        <f t="shared" ca="1" si="9"/>
        <v>0.50086974821029406</v>
      </c>
      <c r="CH11" s="20">
        <f t="shared" ca="1" si="9"/>
        <v>0.61997865406043584</v>
      </c>
      <c r="CI11" s="20">
        <f t="shared" ca="1" si="10"/>
        <v>0.64133310774991126</v>
      </c>
      <c r="CJ11" s="20">
        <f t="shared" ca="1" si="10"/>
        <v>0.62159634119196838</v>
      </c>
      <c r="CK11" s="20">
        <f t="shared" ca="1" si="10"/>
        <v>0.43480968482606897</v>
      </c>
      <c r="CL11" s="20">
        <f t="shared" ca="1" si="10"/>
        <v>0.36204516425562583</v>
      </c>
      <c r="CM11" s="20">
        <f t="shared" ca="1" si="10"/>
        <v>0.34044261733111542</v>
      </c>
      <c r="CN11" s="20">
        <f t="shared" ca="1" si="10"/>
        <v>0.4567857602596892</v>
      </c>
      <c r="CO11" s="20">
        <f t="shared" ca="1" si="10"/>
        <v>0.41883708649156942</v>
      </c>
      <c r="CP11" s="20">
        <f t="shared" ca="1" si="10"/>
        <v>0.39175437136004154</v>
      </c>
      <c r="CQ11" s="20">
        <f t="shared" ca="1" si="10"/>
        <v>0.41988481893272478</v>
      </c>
      <c r="CR11" s="20">
        <f t="shared" ca="1" si="10"/>
        <v>0.50729541175586879</v>
      </c>
      <c r="CS11" s="20">
        <f t="shared" ca="1" si="10"/>
        <v>0.51221754247901874</v>
      </c>
      <c r="CT11" s="20">
        <f t="shared" ca="1" si="10"/>
        <v>0.65223148988251822</v>
      </c>
      <c r="CU11" s="20">
        <f t="shared" ca="1" si="10"/>
        <v>0.65141148982569264</v>
      </c>
      <c r="CV11" s="20">
        <f t="shared" ca="1" si="10"/>
        <v>0.44687601780858588</v>
      </c>
      <c r="CW11" s="20">
        <f t="shared" ca="1" si="10"/>
        <v>0.50894114615242336</v>
      </c>
      <c r="CX11" s="20">
        <f t="shared" ca="1" si="10"/>
        <v>0.52010471473984543</v>
      </c>
      <c r="CY11" s="20">
        <f t="shared" ca="1" si="11"/>
        <v>0.60630908546884399</v>
      </c>
      <c r="CZ11" s="20">
        <f t="shared" ca="1" si="11"/>
        <v>0.60175556964093224</v>
      </c>
      <c r="DA11" s="20">
        <f t="shared" ca="1" si="11"/>
        <v>0.68022017530758516</v>
      </c>
    </row>
    <row r="12" spans="1:105">
      <c r="D12">
        <v>7</v>
      </c>
      <c r="E12">
        <v>0</v>
      </c>
      <c r="F12" s="20">
        <f t="shared" ca="1" si="12"/>
        <v>3.549222920640302E-2</v>
      </c>
      <c r="G12" s="20">
        <f t="shared" ca="1" si="12"/>
        <v>-1.9175728639442599E-2</v>
      </c>
      <c r="H12" s="20">
        <f t="shared" ca="1" si="12"/>
        <v>-0.14521240218058656</v>
      </c>
      <c r="I12" s="20">
        <f t="shared" ca="1" si="12"/>
        <v>-4.7749274214924864E-2</v>
      </c>
      <c r="J12" s="20">
        <f t="shared" ca="1" si="12"/>
        <v>-0.16430301871575903</v>
      </c>
      <c r="K12" s="20">
        <f t="shared" ca="1" si="12"/>
        <v>-9.0586571059050103E-2</v>
      </c>
      <c r="L12" s="20">
        <f t="shared" ca="1" si="12"/>
        <v>-9.6756931684928882E-2</v>
      </c>
      <c r="M12" s="20">
        <f t="shared" ca="1" si="12"/>
        <v>4.9742408810546951E-2</v>
      </c>
      <c r="N12" s="20">
        <f t="shared" ca="1" si="12"/>
        <v>-8.5969821938976371E-2</v>
      </c>
      <c r="O12" s="20">
        <f t="shared" ca="1" si="12"/>
        <v>-0.12775648990077265</v>
      </c>
      <c r="P12" s="20">
        <f t="shared" ca="1" si="12"/>
        <v>-0.14773757598225537</v>
      </c>
      <c r="Q12" s="20">
        <f t="shared" ca="1" si="12"/>
        <v>-4.9678563572038745E-2</v>
      </c>
      <c r="R12" s="20">
        <f t="shared" ca="1" si="12"/>
        <v>6.2291178773378156E-2</v>
      </c>
      <c r="S12" s="20">
        <f t="shared" ca="1" si="12"/>
        <v>-7.8949851782139327E-2</v>
      </c>
      <c r="T12" s="20">
        <f t="shared" ca="1" si="12"/>
        <v>-0.10518407197996874</v>
      </c>
      <c r="U12" s="20">
        <f t="shared" ca="1" si="12"/>
        <v>-8.7039300233599778E-2</v>
      </c>
      <c r="V12" s="20">
        <f t="shared" ca="1" si="5"/>
        <v>-0.20623849489404278</v>
      </c>
      <c r="W12" s="20">
        <f t="shared" ca="1" si="6"/>
        <v>-0.22701475796645962</v>
      </c>
      <c r="X12" s="20">
        <f t="shared" ca="1" si="6"/>
        <v>-9.9801394628048351E-2</v>
      </c>
      <c r="Y12" s="20">
        <f t="shared" ca="1" si="6"/>
        <v>-0.11717913395795659</v>
      </c>
      <c r="Z12" s="20">
        <f t="shared" ca="1" si="6"/>
        <v>-9.4277677759598486E-2</v>
      </c>
      <c r="AA12" s="20">
        <f t="shared" ca="1" si="6"/>
        <v>-0.20660632372197904</v>
      </c>
      <c r="AB12" s="20">
        <f t="shared" ca="1" si="6"/>
        <v>-0.28477959551509857</v>
      </c>
      <c r="AC12" s="20">
        <f t="shared" ca="1" si="6"/>
        <v>-6.5687972743989742E-2</v>
      </c>
      <c r="AD12" s="20">
        <f t="shared" ca="1" si="6"/>
        <v>-9.9100549538063271E-2</v>
      </c>
      <c r="AE12" s="20">
        <f t="shared" ca="1" si="6"/>
        <v>-1.2947128467230562E-2</v>
      </c>
      <c r="AF12" s="20">
        <f t="shared" ca="1" si="6"/>
        <v>-8.8000147405827345E-2</v>
      </c>
      <c r="AG12" s="20">
        <f t="shared" ca="1" si="6"/>
        <v>-0.22776116023112886</v>
      </c>
      <c r="AH12" s="20">
        <f t="shared" ca="1" si="6"/>
        <v>-0.31181953517190275</v>
      </c>
      <c r="AI12" s="20">
        <f t="shared" ca="1" si="6"/>
        <v>-0.28124189946183686</v>
      </c>
      <c r="AJ12" s="20">
        <f t="shared" ca="1" si="6"/>
        <v>-0.27698986849311047</v>
      </c>
      <c r="AK12" s="20">
        <f t="shared" ca="1" si="6"/>
        <v>-0.28446555659262768</v>
      </c>
      <c r="AL12" s="20">
        <f t="shared" ca="1" si="6"/>
        <v>-6.5468022168285678E-2</v>
      </c>
      <c r="AM12" s="20">
        <f t="shared" ca="1" si="7"/>
        <v>5.4212327229671703E-2</v>
      </c>
      <c r="AN12" s="20">
        <f t="shared" ca="1" si="7"/>
        <v>6.1815339298498945E-2</v>
      </c>
      <c r="AO12" s="20">
        <f t="shared" ca="1" si="7"/>
        <v>-0.10917559077190706</v>
      </c>
      <c r="AP12" s="20">
        <f t="shared" ca="1" si="7"/>
        <v>-3.4149768903537187E-2</v>
      </c>
      <c r="AQ12" s="20">
        <f t="shared" ca="1" si="7"/>
        <v>-4.4005426800305357E-2</v>
      </c>
      <c r="AR12" s="20">
        <f t="shared" ca="1" si="7"/>
        <v>-3.8281961353602706E-2</v>
      </c>
      <c r="AS12" s="20">
        <f t="shared" ca="1" si="7"/>
        <v>5.025078220324132E-2</v>
      </c>
      <c r="AT12" s="20">
        <f t="shared" ca="1" si="7"/>
        <v>-4.4897317871614328E-2</v>
      </c>
      <c r="AU12" s="20">
        <f t="shared" ca="1" si="7"/>
        <v>1.4011550647824514E-3</v>
      </c>
      <c r="AV12" s="20">
        <f t="shared" ca="1" si="7"/>
        <v>0.1299525861738072</v>
      </c>
      <c r="AW12" s="20">
        <f t="shared" ca="1" si="7"/>
        <v>2.0692427973787023E-2</v>
      </c>
      <c r="AX12" s="20">
        <f t="shared" ca="1" si="7"/>
        <v>7.7966833028562846E-2</v>
      </c>
      <c r="AY12" s="20">
        <f t="shared" ca="1" si="7"/>
        <v>0.11180791201567608</v>
      </c>
      <c r="AZ12" s="20">
        <f t="shared" ca="1" si="7"/>
        <v>0.17888250155699281</v>
      </c>
      <c r="BA12" s="20">
        <f t="shared" ca="1" si="7"/>
        <v>0.19551463661636853</v>
      </c>
      <c r="BB12" s="20">
        <f t="shared" ca="1" si="7"/>
        <v>0.20939034538022216</v>
      </c>
      <c r="BC12" s="20">
        <f t="shared" ca="1" si="8"/>
        <v>8.9843184772982643E-2</v>
      </c>
      <c r="BD12" s="20">
        <f t="shared" ca="1" si="8"/>
        <v>0.11051940080875376</v>
      </c>
      <c r="BE12" s="20">
        <f t="shared" ca="1" si="8"/>
        <v>0.17197165832583655</v>
      </c>
      <c r="BF12" s="20">
        <f t="shared" ca="1" si="8"/>
        <v>3.9059793220918321E-2</v>
      </c>
      <c r="BG12" s="20">
        <f t="shared" ca="1" si="8"/>
        <v>0.16739399506604047</v>
      </c>
      <c r="BH12" s="20">
        <f t="shared" ca="1" si="8"/>
        <v>4.0603985687252292E-2</v>
      </c>
      <c r="BI12" s="20">
        <f t="shared" ca="1" si="8"/>
        <v>7.1545972420614695E-2</v>
      </c>
      <c r="BJ12" s="20">
        <f t="shared" ca="1" si="8"/>
        <v>-0.11255037781045035</v>
      </c>
      <c r="BK12" s="20">
        <f t="shared" ca="1" si="8"/>
        <v>-9.2442764287446841E-2</v>
      </c>
      <c r="BL12" s="20">
        <f t="shared" ca="1" si="8"/>
        <v>-0.31807058224617046</v>
      </c>
      <c r="BM12" s="20">
        <f t="shared" ca="1" si="8"/>
        <v>-0.21130603858700353</v>
      </c>
      <c r="BN12" s="20">
        <f t="shared" ca="1" si="8"/>
        <v>-0.10082544197044159</v>
      </c>
      <c r="BO12" s="20">
        <f t="shared" ca="1" si="8"/>
        <v>-0.14642300493950475</v>
      </c>
      <c r="BP12" s="20">
        <f t="shared" ca="1" si="8"/>
        <v>-4.2206164934687568E-2</v>
      </c>
      <c r="BQ12" s="20">
        <f t="shared" ca="1" si="8"/>
        <v>-6.1792037424866733E-2</v>
      </c>
      <c r="BR12" s="20">
        <f t="shared" ca="1" si="8"/>
        <v>-5.2554265616613617E-2</v>
      </c>
      <c r="BS12" s="20">
        <f t="shared" ca="1" si="9"/>
        <v>-0.18292458800742578</v>
      </c>
      <c r="BT12" s="20">
        <f t="shared" ca="1" si="9"/>
        <v>-0.18874298885346527</v>
      </c>
      <c r="BU12" s="20">
        <f t="shared" ca="1" si="9"/>
        <v>-0.2235020642477844</v>
      </c>
      <c r="BV12" s="20">
        <f t="shared" ca="1" si="9"/>
        <v>-0.2474202286935378</v>
      </c>
      <c r="BW12" s="20">
        <f t="shared" ca="1" si="9"/>
        <v>-0.2986893662990337</v>
      </c>
      <c r="BX12" s="20">
        <f t="shared" ca="1" si="9"/>
        <v>-0.31975758458621278</v>
      </c>
      <c r="BY12" s="20">
        <f t="shared" ca="1" si="9"/>
        <v>-0.46133444634593679</v>
      </c>
      <c r="BZ12" s="20">
        <f t="shared" ca="1" si="9"/>
        <v>-0.41841450726163776</v>
      </c>
      <c r="CA12" s="20">
        <f t="shared" ca="1" si="9"/>
        <v>-0.42391020899389781</v>
      </c>
      <c r="CB12" s="20">
        <f t="shared" ca="1" si="9"/>
        <v>-0.50853577102721303</v>
      </c>
      <c r="CC12" s="20">
        <f t="shared" ca="1" si="9"/>
        <v>-0.64540318530628593</v>
      </c>
      <c r="CD12" s="20">
        <f t="shared" ca="1" si="9"/>
        <v>-0.62511967972938942</v>
      </c>
      <c r="CE12" s="20">
        <f t="shared" ca="1" si="9"/>
        <v>-0.50538124400245299</v>
      </c>
      <c r="CF12" s="20">
        <f t="shared" ca="1" si="9"/>
        <v>-0.32958224256460777</v>
      </c>
      <c r="CG12" s="20">
        <f t="shared" ca="1" si="9"/>
        <v>-0.23356683331847483</v>
      </c>
      <c r="CH12" s="20">
        <f t="shared" ca="1" si="9"/>
        <v>-0.28512862844783082</v>
      </c>
      <c r="CI12" s="20">
        <f t="shared" ca="1" si="10"/>
        <v>-0.25581229785287646</v>
      </c>
      <c r="CJ12" s="20">
        <f t="shared" ca="1" si="10"/>
        <v>-0.17877881494817016</v>
      </c>
      <c r="CK12" s="20">
        <f t="shared" ca="1" si="10"/>
        <v>-0.30098971242955613</v>
      </c>
      <c r="CL12" s="20">
        <f t="shared" ca="1" si="10"/>
        <v>-0.29138113386014747</v>
      </c>
      <c r="CM12" s="20">
        <f t="shared" ca="1" si="10"/>
        <v>-0.34642319825135981</v>
      </c>
      <c r="CN12" s="20">
        <f t="shared" ca="1" si="10"/>
        <v>-0.38635238135188238</v>
      </c>
      <c r="CO12" s="20">
        <f t="shared" ca="1" si="10"/>
        <v>-0.37969914452020131</v>
      </c>
      <c r="CP12" s="20">
        <f t="shared" ca="1" si="10"/>
        <v>-0.37340675373591065</v>
      </c>
      <c r="CQ12" s="20">
        <f t="shared" ca="1" si="10"/>
        <v>-0.44195945051176444</v>
      </c>
      <c r="CR12" s="20">
        <f t="shared" ca="1" si="10"/>
        <v>-0.37143764718533934</v>
      </c>
      <c r="CS12" s="20">
        <f t="shared" ca="1" si="10"/>
        <v>-0.45568834734644137</v>
      </c>
      <c r="CT12" s="20">
        <f t="shared" ca="1" si="10"/>
        <v>-0.51459278541277742</v>
      </c>
      <c r="CU12" s="20">
        <f t="shared" ca="1" si="10"/>
        <v>-0.677520294622178</v>
      </c>
      <c r="CV12" s="20">
        <f t="shared" ca="1" si="10"/>
        <v>-0.76114596679988744</v>
      </c>
      <c r="CW12" s="20">
        <f t="shared" ca="1" si="10"/>
        <v>-0.68653558709810314</v>
      </c>
      <c r="CX12" s="20">
        <f t="shared" ca="1" si="10"/>
        <v>-0.52957418591984196</v>
      </c>
      <c r="CY12" s="20">
        <f t="shared" ca="1" si="11"/>
        <v>-0.34337971729363159</v>
      </c>
      <c r="CZ12" s="20">
        <f t="shared" ca="1" si="11"/>
        <v>-0.41858776795368052</v>
      </c>
      <c r="DA12" s="20">
        <f t="shared" ca="1" si="11"/>
        <v>-0.37487174430502684</v>
      </c>
    </row>
    <row r="13" spans="1:105">
      <c r="D13">
        <v>8</v>
      </c>
      <c r="E13">
        <v>0</v>
      </c>
      <c r="F13" s="20">
        <f t="shared" ca="1" si="12"/>
        <v>-5.677026228269203E-3</v>
      </c>
      <c r="G13" s="20">
        <f t="shared" ca="1" si="12"/>
        <v>9.9533430757913391E-2</v>
      </c>
      <c r="H13" s="20">
        <f t="shared" ca="1" si="12"/>
        <v>6.2002208920826529E-2</v>
      </c>
      <c r="I13" s="20">
        <f t="shared" ca="1" si="12"/>
        <v>0.11175961147206903</v>
      </c>
      <c r="J13" s="20">
        <f t="shared" ca="1" si="12"/>
        <v>3.1712730600627459E-2</v>
      </c>
      <c r="K13" s="20">
        <f t="shared" ca="1" si="12"/>
        <v>0.18017795338254747</v>
      </c>
      <c r="L13" s="20">
        <f t="shared" ca="1" si="12"/>
        <v>0.13785687938648303</v>
      </c>
      <c r="M13" s="20">
        <f t="shared" ca="1" si="12"/>
        <v>1.8634511861405065E-2</v>
      </c>
      <c r="N13" s="20">
        <f t="shared" ca="1" si="12"/>
        <v>-8.8416312363033558E-2</v>
      </c>
      <c r="O13" s="20">
        <f t="shared" ca="1" si="12"/>
        <v>-8.2207061588035632E-2</v>
      </c>
      <c r="P13" s="20">
        <f t="shared" ca="1" si="12"/>
        <v>2.2874446928263639E-2</v>
      </c>
      <c r="Q13" s="20">
        <f t="shared" ca="1" si="12"/>
        <v>9.5515368071442605E-2</v>
      </c>
      <c r="R13" s="20">
        <f t="shared" ca="1" si="12"/>
        <v>0.18949974252599122</v>
      </c>
      <c r="S13" s="20">
        <f t="shared" ca="1" si="12"/>
        <v>0.1889108343326828</v>
      </c>
      <c r="T13" s="20">
        <f t="shared" ca="1" si="12"/>
        <v>7.3990189472487089E-2</v>
      </c>
      <c r="U13" s="20">
        <f t="shared" ca="1" si="12"/>
        <v>-0.17357047044399354</v>
      </c>
      <c r="V13" s="20">
        <f t="shared" ca="1" si="5"/>
        <v>-8.3805833502565985E-2</v>
      </c>
      <c r="W13" s="20">
        <f t="shared" ca="1" si="6"/>
        <v>-0.2277448524243523</v>
      </c>
      <c r="X13" s="20">
        <f t="shared" ca="1" si="6"/>
        <v>-0.29157654264255878</v>
      </c>
      <c r="Y13" s="20">
        <f t="shared" ca="1" si="6"/>
        <v>-0.36056412856852321</v>
      </c>
      <c r="Z13" s="20">
        <f t="shared" ca="1" si="6"/>
        <v>-0.31319054186471418</v>
      </c>
      <c r="AA13" s="20">
        <f t="shared" ca="1" si="6"/>
        <v>-0.25046221669318847</v>
      </c>
      <c r="AB13" s="20">
        <f t="shared" ca="1" si="6"/>
        <v>-0.25564035727335477</v>
      </c>
      <c r="AC13" s="20">
        <f t="shared" ca="1" si="6"/>
        <v>-0.20053595838493279</v>
      </c>
      <c r="AD13" s="20">
        <f t="shared" ca="1" si="6"/>
        <v>-7.4522438557240056E-2</v>
      </c>
      <c r="AE13" s="20">
        <f t="shared" ca="1" si="6"/>
        <v>-0.1493243867736474</v>
      </c>
      <c r="AF13" s="20">
        <f t="shared" ca="1" si="6"/>
        <v>-9.5385567863599086E-2</v>
      </c>
      <c r="AG13" s="20">
        <f t="shared" ca="1" si="6"/>
        <v>-0.11555680905696827</v>
      </c>
      <c r="AH13" s="20">
        <f t="shared" ca="1" si="6"/>
        <v>-7.6326064481267747E-2</v>
      </c>
      <c r="AI13" s="20">
        <f t="shared" ca="1" si="6"/>
        <v>-0.20215665555084344</v>
      </c>
      <c r="AJ13" s="20">
        <f t="shared" ca="1" si="6"/>
        <v>-0.11855770883613305</v>
      </c>
      <c r="AK13" s="20">
        <f t="shared" ca="1" si="6"/>
        <v>1.8228813376179057E-2</v>
      </c>
      <c r="AL13" s="20">
        <f t="shared" ca="1" si="6"/>
        <v>-1.8764846164874144E-3</v>
      </c>
      <c r="AM13" s="20">
        <f t="shared" ca="1" si="7"/>
        <v>6.7124256193080933E-2</v>
      </c>
      <c r="AN13" s="20">
        <f t="shared" ca="1" si="7"/>
        <v>-7.2204969069275288E-2</v>
      </c>
      <c r="AO13" s="20">
        <f t="shared" ca="1" si="7"/>
        <v>-6.5625792634067481E-2</v>
      </c>
      <c r="AP13" s="20">
        <f t="shared" ca="1" si="7"/>
        <v>7.2679530876294196E-2</v>
      </c>
      <c r="AQ13" s="20">
        <f t="shared" ca="1" si="7"/>
        <v>-0.13587669906209854</v>
      </c>
      <c r="AR13" s="20">
        <f t="shared" ca="1" si="7"/>
        <v>6.1489169177868813E-2</v>
      </c>
      <c r="AS13" s="20">
        <f t="shared" ca="1" si="7"/>
        <v>-7.6251714278173455E-2</v>
      </c>
      <c r="AT13" s="20">
        <f t="shared" ca="1" si="7"/>
        <v>-0.15528972914685607</v>
      </c>
      <c r="AU13" s="20">
        <f t="shared" ca="1" si="7"/>
        <v>-5.3544420955955088E-2</v>
      </c>
      <c r="AV13" s="20">
        <f t="shared" ca="1" si="7"/>
        <v>-2.2380473564506745E-2</v>
      </c>
      <c r="AW13" s="20">
        <f t="shared" ca="1" si="7"/>
        <v>-0.15610707192400758</v>
      </c>
      <c r="AX13" s="20">
        <f t="shared" ca="1" si="7"/>
        <v>-0.16942657038465841</v>
      </c>
      <c r="AY13" s="20">
        <f t="shared" ca="1" si="7"/>
        <v>-0.30996834461971157</v>
      </c>
      <c r="AZ13" s="20">
        <f t="shared" ca="1" si="7"/>
        <v>-0.32581907664341941</v>
      </c>
      <c r="BA13" s="20">
        <f t="shared" ca="1" si="7"/>
        <v>-0.2636018108078555</v>
      </c>
      <c r="BB13" s="20">
        <f t="shared" ca="1" si="7"/>
        <v>-0.20149169419464422</v>
      </c>
      <c r="BC13" s="20">
        <f t="shared" ca="1" si="8"/>
        <v>-0.17596386970510941</v>
      </c>
      <c r="BD13" s="20">
        <f t="shared" ca="1" si="8"/>
        <v>-0.45228497339020385</v>
      </c>
      <c r="BE13" s="20">
        <f t="shared" ca="1" si="8"/>
        <v>-0.41183481974419134</v>
      </c>
      <c r="BF13" s="20">
        <f t="shared" ca="1" si="8"/>
        <v>-0.44782837049238977</v>
      </c>
      <c r="BG13" s="20">
        <f t="shared" ca="1" si="8"/>
        <v>-0.53184102159006552</v>
      </c>
      <c r="BH13" s="20">
        <f t="shared" ca="1" si="8"/>
        <v>-0.50365965516877653</v>
      </c>
      <c r="BI13" s="20">
        <f t="shared" ca="1" si="8"/>
        <v>-0.48666137640724633</v>
      </c>
      <c r="BJ13" s="20">
        <f t="shared" ca="1" si="8"/>
        <v>-0.50155343744824543</v>
      </c>
      <c r="BK13" s="20">
        <f t="shared" ca="1" si="8"/>
        <v>-0.4319188333939506</v>
      </c>
      <c r="BL13" s="20">
        <f t="shared" ca="1" si="8"/>
        <v>-0.42894984932083641</v>
      </c>
      <c r="BM13" s="20">
        <f t="shared" ca="1" si="8"/>
        <v>-0.18131369616470955</v>
      </c>
      <c r="BN13" s="20">
        <f t="shared" ca="1" si="8"/>
        <v>-7.2373564651940836E-2</v>
      </c>
      <c r="BO13" s="20">
        <f t="shared" ca="1" si="8"/>
        <v>-1.8232587050210053E-2</v>
      </c>
      <c r="BP13" s="20">
        <f t="shared" ca="1" si="8"/>
        <v>-5.8666094975968246E-2</v>
      </c>
      <c r="BQ13" s="20">
        <f t="shared" ca="1" si="8"/>
        <v>0.11987822219818337</v>
      </c>
      <c r="BR13" s="20">
        <f t="shared" ca="1" si="8"/>
        <v>4.5648387981799543E-3</v>
      </c>
      <c r="BS13" s="20">
        <f t="shared" ca="1" si="9"/>
        <v>-0.14554935404913225</v>
      </c>
      <c r="BT13" s="20">
        <f t="shared" ca="1" si="9"/>
        <v>-0.12505497984752353</v>
      </c>
      <c r="BU13" s="20">
        <f t="shared" ca="1" si="9"/>
        <v>-0.22824175686301618</v>
      </c>
      <c r="BV13" s="20">
        <f t="shared" ca="1" si="9"/>
        <v>-0.20351509283481684</v>
      </c>
      <c r="BW13" s="20">
        <f t="shared" ca="1" si="9"/>
        <v>-0.20189615177892778</v>
      </c>
      <c r="BX13" s="20">
        <f t="shared" ca="1" si="9"/>
        <v>-0.38155468683933425</v>
      </c>
      <c r="BY13" s="20">
        <f t="shared" ca="1" si="9"/>
        <v>-0.33130036913490568</v>
      </c>
      <c r="BZ13" s="20">
        <f t="shared" ca="1" si="9"/>
        <v>-0.37986851014039286</v>
      </c>
      <c r="CA13" s="20">
        <f t="shared" ca="1" si="9"/>
        <v>-0.39318552409884033</v>
      </c>
      <c r="CB13" s="20">
        <f t="shared" ca="1" si="9"/>
        <v>-0.32975671421372016</v>
      </c>
      <c r="CC13" s="20">
        <f t="shared" ca="1" si="9"/>
        <v>-0.27196836350007381</v>
      </c>
      <c r="CD13" s="20">
        <f t="shared" ca="1" si="9"/>
        <v>-0.47015727648702027</v>
      </c>
      <c r="CE13" s="20">
        <f t="shared" ca="1" si="9"/>
        <v>-0.27115532094957662</v>
      </c>
      <c r="CF13" s="20">
        <f t="shared" ca="1" si="9"/>
        <v>-0.29101418436909182</v>
      </c>
      <c r="CG13" s="20">
        <f t="shared" ca="1" si="9"/>
        <v>-0.33374426374558053</v>
      </c>
      <c r="CH13" s="20">
        <f t="shared" ca="1" si="9"/>
        <v>-0.27209194612001542</v>
      </c>
      <c r="CI13" s="20">
        <f t="shared" ca="1" si="10"/>
        <v>-0.4719532202204697</v>
      </c>
      <c r="CJ13" s="20">
        <f t="shared" ca="1" si="10"/>
        <v>-0.45764693098092485</v>
      </c>
      <c r="CK13" s="20">
        <f t="shared" ca="1" si="10"/>
        <v>-0.591915185063287</v>
      </c>
      <c r="CL13" s="20">
        <f t="shared" ca="1" si="10"/>
        <v>-0.57001311815539735</v>
      </c>
      <c r="CM13" s="20">
        <f t="shared" ca="1" si="10"/>
        <v>-0.63574774164045</v>
      </c>
      <c r="CN13" s="20">
        <f t="shared" ca="1" si="10"/>
        <v>-0.52171823864218381</v>
      </c>
      <c r="CO13" s="20">
        <f t="shared" ca="1" si="10"/>
        <v>-0.47694317242067785</v>
      </c>
      <c r="CP13" s="20">
        <f t="shared" ca="1" si="10"/>
        <v>-0.52535541753796877</v>
      </c>
      <c r="CQ13" s="20">
        <f t="shared" ca="1" si="10"/>
        <v>-0.56268616212504086</v>
      </c>
      <c r="CR13" s="20">
        <f t="shared" ca="1" si="10"/>
        <v>-0.68673711491389355</v>
      </c>
      <c r="CS13" s="20">
        <f t="shared" ca="1" si="10"/>
        <v>-0.76379789697765688</v>
      </c>
      <c r="CT13" s="20">
        <f t="shared" ca="1" si="10"/>
        <v>-0.69656332894308437</v>
      </c>
      <c r="CU13" s="20">
        <f t="shared" ca="1" si="10"/>
        <v>-0.86752530859071042</v>
      </c>
      <c r="CV13" s="20">
        <f t="shared" ca="1" si="10"/>
        <v>-0.60384922904107829</v>
      </c>
      <c r="CW13" s="20">
        <f t="shared" ca="1" si="10"/>
        <v>-0.46438999101561601</v>
      </c>
      <c r="CX13" s="20">
        <f t="shared" ca="1" si="10"/>
        <v>-0.30786201266344981</v>
      </c>
      <c r="CY13" s="20">
        <f t="shared" ca="1" si="11"/>
        <v>-0.30567684249700222</v>
      </c>
      <c r="CZ13" s="20">
        <f t="shared" ca="1" si="11"/>
        <v>-0.3142032829764807</v>
      </c>
      <c r="DA13" s="20">
        <f t="shared" ca="1" si="11"/>
        <v>-0.17846820453801965</v>
      </c>
    </row>
    <row r="14" spans="1:105">
      <c r="D14">
        <v>9</v>
      </c>
      <c r="E14">
        <v>0</v>
      </c>
      <c r="F14" s="20">
        <f t="shared" ca="1" si="12"/>
        <v>-0.23956797864552848</v>
      </c>
      <c r="G14" s="20">
        <f t="shared" ca="1" si="12"/>
        <v>-0.26284268299280694</v>
      </c>
      <c r="H14" s="20">
        <f t="shared" ca="1" si="12"/>
        <v>-0.30234512255121593</v>
      </c>
      <c r="I14" s="20">
        <f t="shared" ca="1" si="12"/>
        <v>-0.324785989056321</v>
      </c>
      <c r="J14" s="20">
        <f t="shared" ca="1" si="12"/>
        <v>-0.23759696035165867</v>
      </c>
      <c r="K14" s="20">
        <f t="shared" ca="1" si="12"/>
        <v>-0.32883327645128035</v>
      </c>
      <c r="L14" s="20">
        <f t="shared" ca="1" si="12"/>
        <v>-0.1773064935074839</v>
      </c>
      <c r="M14" s="20">
        <f t="shared" ca="1" si="12"/>
        <v>-0.2265174638361179</v>
      </c>
      <c r="N14" s="20">
        <f t="shared" ca="1" si="12"/>
        <v>-0.18358248595238064</v>
      </c>
      <c r="O14" s="20">
        <f t="shared" ca="1" si="12"/>
        <v>-1.9874091798610549E-2</v>
      </c>
      <c r="P14" s="20">
        <f t="shared" ca="1" si="12"/>
        <v>-2.0634847288834399E-2</v>
      </c>
      <c r="Q14" s="20">
        <f t="shared" ca="1" si="12"/>
        <v>-0.14832949350650265</v>
      </c>
      <c r="R14" s="20">
        <f t="shared" ca="1" si="12"/>
        <v>-3.465451304991847E-2</v>
      </c>
      <c r="S14" s="20">
        <f t="shared" ca="1" si="12"/>
        <v>-0.10591678766857715</v>
      </c>
      <c r="T14" s="20">
        <f t="shared" ca="1" si="12"/>
        <v>-0.1313485529170812</v>
      </c>
      <c r="U14" s="20">
        <f t="shared" ca="1" si="12"/>
        <v>-0.13396706666029171</v>
      </c>
      <c r="V14" s="20">
        <f t="shared" ca="1" si="5"/>
        <v>-0.2754671763657055</v>
      </c>
      <c r="W14" s="20">
        <f t="shared" ca="1" si="6"/>
        <v>-0.33121633245689008</v>
      </c>
      <c r="X14" s="20">
        <f t="shared" ca="1" si="6"/>
        <v>-0.34789994921611389</v>
      </c>
      <c r="Y14" s="20">
        <f t="shared" ca="1" si="6"/>
        <v>-0.29226219019481103</v>
      </c>
      <c r="Z14" s="20">
        <f t="shared" ca="1" si="6"/>
        <v>-0.22152752292582248</v>
      </c>
      <c r="AA14" s="20">
        <f t="shared" ca="1" si="6"/>
        <v>-0.19484184430121521</v>
      </c>
      <c r="AB14" s="20">
        <f t="shared" ca="1" si="6"/>
        <v>-0.15475123054677992</v>
      </c>
      <c r="AC14" s="20">
        <f t="shared" ca="1" si="6"/>
        <v>1.5847416373937634E-2</v>
      </c>
      <c r="AD14" s="20">
        <f t="shared" ca="1" si="6"/>
        <v>9.4042831377886035E-2</v>
      </c>
      <c r="AE14" s="20">
        <f t="shared" ca="1" si="6"/>
        <v>0.14326180032735808</v>
      </c>
      <c r="AF14" s="20">
        <f t="shared" ca="1" si="6"/>
        <v>0.21328506261135111</v>
      </c>
      <c r="AG14" s="20">
        <f t="shared" ca="1" si="6"/>
        <v>0.16981746059385389</v>
      </c>
      <c r="AH14" s="20">
        <f t="shared" ca="1" si="6"/>
        <v>0.18635302428095926</v>
      </c>
      <c r="AI14" s="20">
        <f t="shared" ca="1" si="6"/>
        <v>0.23937978058883141</v>
      </c>
      <c r="AJ14" s="20">
        <f t="shared" ca="1" si="6"/>
        <v>0.2971988845191737</v>
      </c>
      <c r="AK14" s="20">
        <f t="shared" ca="1" si="6"/>
        <v>0.28767835647108109</v>
      </c>
      <c r="AL14" s="20">
        <f t="shared" ca="1" si="6"/>
        <v>0.28621918040632305</v>
      </c>
      <c r="AM14" s="20">
        <f t="shared" ca="1" si="7"/>
        <v>0.15584523604904629</v>
      </c>
      <c r="AN14" s="20">
        <f t="shared" ca="1" si="7"/>
        <v>0.17495271061658504</v>
      </c>
      <c r="AO14" s="20">
        <f t="shared" ca="1" si="7"/>
        <v>-0.15960574288574822</v>
      </c>
      <c r="AP14" s="20">
        <f t="shared" ca="1" si="7"/>
        <v>-0.12747505953289209</v>
      </c>
      <c r="AQ14" s="20">
        <f t="shared" ca="1" si="7"/>
        <v>-9.6113786595982159E-2</v>
      </c>
      <c r="AR14" s="20">
        <f t="shared" ca="1" si="7"/>
        <v>-7.020232563898697E-2</v>
      </c>
      <c r="AS14" s="20">
        <f t="shared" ca="1" si="7"/>
        <v>1.6808513655202931E-2</v>
      </c>
      <c r="AT14" s="20">
        <f t="shared" ca="1" si="7"/>
        <v>0.17058236820974654</v>
      </c>
      <c r="AU14" s="20">
        <f t="shared" ca="1" si="7"/>
        <v>0.11904368485343117</v>
      </c>
      <c r="AV14" s="20">
        <f t="shared" ca="1" si="7"/>
        <v>0.26402982322958013</v>
      </c>
      <c r="AW14" s="20">
        <f t="shared" ca="1" si="7"/>
        <v>0.37154752907199667</v>
      </c>
      <c r="AX14" s="20">
        <f t="shared" ca="1" si="7"/>
        <v>0.48902386760062677</v>
      </c>
      <c r="AY14" s="20">
        <f t="shared" ca="1" si="7"/>
        <v>0.57845788105635054</v>
      </c>
      <c r="AZ14" s="20">
        <f t="shared" ca="1" si="7"/>
        <v>0.57566564198401782</v>
      </c>
      <c r="BA14" s="20">
        <f t="shared" ca="1" si="7"/>
        <v>0.5970658349358966</v>
      </c>
      <c r="BB14" s="20">
        <f t="shared" ca="1" si="7"/>
        <v>0.68031282879457189</v>
      </c>
      <c r="BC14" s="20">
        <f t="shared" ca="1" si="8"/>
        <v>0.79673193204561632</v>
      </c>
      <c r="BD14" s="20">
        <f t="shared" ca="1" si="8"/>
        <v>0.79718696535211853</v>
      </c>
      <c r="BE14" s="20">
        <f t="shared" ca="1" si="8"/>
        <v>0.79889415565364341</v>
      </c>
      <c r="BF14" s="20">
        <f t="shared" ca="1" si="8"/>
        <v>0.81088147655847143</v>
      </c>
      <c r="BG14" s="20">
        <f t="shared" ca="1" si="8"/>
        <v>0.79788428395460698</v>
      </c>
      <c r="BH14" s="20">
        <f t="shared" ca="1" si="8"/>
        <v>0.99504439493489416</v>
      </c>
      <c r="BI14" s="20">
        <f t="shared" ca="1" si="8"/>
        <v>0.98688458275914814</v>
      </c>
      <c r="BJ14" s="20">
        <f t="shared" ca="1" si="8"/>
        <v>0.9739468952201974</v>
      </c>
      <c r="BK14" s="20">
        <f t="shared" ca="1" si="8"/>
        <v>0.96820916441420202</v>
      </c>
      <c r="BL14" s="20">
        <f t="shared" ca="1" si="8"/>
        <v>1.0523589771788866</v>
      </c>
      <c r="BM14" s="20">
        <f t="shared" ca="1" si="8"/>
        <v>0.84553133459811103</v>
      </c>
      <c r="BN14" s="20">
        <f t="shared" ca="1" si="8"/>
        <v>0.83241172743339564</v>
      </c>
      <c r="BO14" s="20">
        <f t="shared" ca="1" si="8"/>
        <v>0.82762911415133178</v>
      </c>
      <c r="BP14" s="20">
        <f t="shared" ca="1" si="8"/>
        <v>0.86846043712830989</v>
      </c>
      <c r="BQ14" s="20">
        <f t="shared" ca="1" si="8"/>
        <v>0.86614395596523508</v>
      </c>
      <c r="BR14" s="20">
        <f t="shared" ca="1" si="8"/>
        <v>1.0265283570922485</v>
      </c>
      <c r="BS14" s="20">
        <f t="shared" ca="1" si="9"/>
        <v>1.1014943163654145</v>
      </c>
      <c r="BT14" s="20">
        <f t="shared" ca="1" si="9"/>
        <v>0.9556977578708501</v>
      </c>
      <c r="BU14" s="20">
        <f t="shared" ca="1" si="9"/>
        <v>0.92456570984974895</v>
      </c>
      <c r="BV14" s="20">
        <f t="shared" ca="1" si="9"/>
        <v>0.90699373721181442</v>
      </c>
      <c r="BW14" s="20">
        <f t="shared" ca="1" si="9"/>
        <v>0.83359705690564434</v>
      </c>
      <c r="BX14" s="20">
        <f t="shared" ca="1" si="9"/>
        <v>0.8647696001054751</v>
      </c>
      <c r="BY14" s="20">
        <f t="shared" ca="1" si="9"/>
        <v>0.77168399614495509</v>
      </c>
      <c r="BZ14" s="20">
        <f t="shared" ca="1" si="9"/>
        <v>0.70543062577941296</v>
      </c>
      <c r="CA14" s="20">
        <f t="shared" ca="1" si="9"/>
        <v>0.77984131342592711</v>
      </c>
      <c r="CB14" s="20">
        <f t="shared" ca="1" si="9"/>
        <v>0.77009435595012532</v>
      </c>
      <c r="CC14" s="20">
        <f t="shared" ca="1" si="9"/>
        <v>0.68848897825230482</v>
      </c>
      <c r="CD14" s="20">
        <f t="shared" ca="1" si="9"/>
        <v>0.75449462182698879</v>
      </c>
      <c r="CE14" s="20">
        <f t="shared" ca="1" si="9"/>
        <v>0.70104192465915427</v>
      </c>
      <c r="CF14" s="20">
        <f t="shared" ca="1" si="9"/>
        <v>0.70753767629733377</v>
      </c>
      <c r="CG14" s="20">
        <f t="shared" ca="1" si="9"/>
        <v>0.61231076542321305</v>
      </c>
      <c r="CH14" s="20">
        <f t="shared" ca="1" si="9"/>
        <v>0.75985507425596333</v>
      </c>
      <c r="CI14" s="20">
        <f t="shared" ca="1" si="10"/>
        <v>0.62290346737487701</v>
      </c>
      <c r="CJ14" s="20">
        <f t="shared" ca="1" si="10"/>
        <v>0.66539874388007847</v>
      </c>
      <c r="CK14" s="20">
        <f t="shared" ca="1" si="10"/>
        <v>0.68429527435833182</v>
      </c>
      <c r="CL14" s="20">
        <f t="shared" ca="1" si="10"/>
        <v>0.737717473157391</v>
      </c>
      <c r="CM14" s="20">
        <f t="shared" ca="1" si="10"/>
        <v>0.64215842095509101</v>
      </c>
      <c r="CN14" s="20">
        <f t="shared" ca="1" si="10"/>
        <v>0.69855839402491204</v>
      </c>
      <c r="CO14" s="20">
        <f t="shared" ca="1" si="10"/>
        <v>0.65276307873291795</v>
      </c>
      <c r="CP14" s="20">
        <f t="shared" ca="1" si="10"/>
        <v>0.72626217684188121</v>
      </c>
      <c r="CQ14" s="20">
        <f t="shared" ca="1" si="10"/>
        <v>0.90799287865998413</v>
      </c>
      <c r="CR14" s="20">
        <f t="shared" ca="1" si="10"/>
        <v>0.9900306315665397</v>
      </c>
      <c r="CS14" s="20">
        <f t="shared" ca="1" si="10"/>
        <v>0.9777232877084443</v>
      </c>
      <c r="CT14" s="20">
        <f t="shared" ca="1" si="10"/>
        <v>1.0877194792496336</v>
      </c>
      <c r="CU14" s="20">
        <f t="shared" ca="1" si="10"/>
        <v>1.1542402514634782</v>
      </c>
      <c r="CV14" s="20">
        <f t="shared" ca="1" si="10"/>
        <v>1.317298163744967</v>
      </c>
      <c r="CW14" s="20">
        <f t="shared" ca="1" si="10"/>
        <v>1.25092918277188</v>
      </c>
      <c r="CX14" s="20">
        <f t="shared" ca="1" si="10"/>
        <v>1.2532297045817702</v>
      </c>
      <c r="CY14" s="20">
        <f t="shared" ca="1" si="11"/>
        <v>1.1766292840296728</v>
      </c>
      <c r="CZ14" s="20">
        <f t="shared" ca="1" si="11"/>
        <v>0.87855531062861514</v>
      </c>
      <c r="DA14" s="20">
        <f t="shared" ca="1" si="11"/>
        <v>0.6795159941398905</v>
      </c>
    </row>
    <row r="15" spans="1:105">
      <c r="D15">
        <v>10</v>
      </c>
      <c r="E15">
        <v>0</v>
      </c>
      <c r="F15" s="20">
        <f t="shared" ca="1" si="12"/>
        <v>-0.25266513426203913</v>
      </c>
      <c r="G15" s="20">
        <f t="shared" ca="1" si="12"/>
        <v>-3.5149603841884758E-2</v>
      </c>
      <c r="H15" s="20">
        <f t="shared" ca="1" si="12"/>
        <v>3.3690064953625129E-2</v>
      </c>
      <c r="I15" s="20">
        <f t="shared" ca="1" si="12"/>
        <v>7.9207474933950292E-2</v>
      </c>
      <c r="J15" s="20">
        <f t="shared" ca="1" si="12"/>
        <v>4.9813204108957246E-2</v>
      </c>
      <c r="K15" s="20">
        <f t="shared" ca="1" si="12"/>
        <v>-2.0242108993562824E-3</v>
      </c>
      <c r="L15" s="20">
        <f t="shared" ca="1" si="12"/>
        <v>-7.4708553676049116E-2</v>
      </c>
      <c r="M15" s="20">
        <f t="shared" ca="1" si="12"/>
        <v>-0.11880385455695089</v>
      </c>
      <c r="N15" s="20">
        <f t="shared" ca="1" si="12"/>
        <v>1.2769850156030743E-2</v>
      </c>
      <c r="O15" s="20">
        <f t="shared" ca="1" si="12"/>
        <v>-0.10356888761297593</v>
      </c>
      <c r="P15" s="20">
        <f t="shared" ca="1" si="12"/>
        <v>-0.17329996714556584</v>
      </c>
      <c r="Q15" s="20">
        <f t="shared" ca="1" si="12"/>
        <v>-0.18379566091260935</v>
      </c>
      <c r="R15" s="20">
        <f t="shared" ca="1" si="12"/>
        <v>-0.23479569269941378</v>
      </c>
      <c r="S15" s="20">
        <f t="shared" ca="1" si="12"/>
        <v>-0.26911316857649631</v>
      </c>
      <c r="T15" s="20">
        <f t="shared" ca="1" si="12"/>
        <v>-0.3399763646434561</v>
      </c>
      <c r="U15" s="20">
        <f t="shared" ca="1" si="12"/>
        <v>-0.1972202884096855</v>
      </c>
      <c r="V15" s="20">
        <f t="shared" ca="1" si="5"/>
        <v>-0.18798091839535228</v>
      </c>
      <c r="W15" s="20">
        <f t="shared" ca="1" si="6"/>
        <v>-0.16185584683185883</v>
      </c>
      <c r="X15" s="20">
        <f t="shared" ca="1" si="6"/>
        <v>-1.6654626513251697E-2</v>
      </c>
      <c r="Y15" s="20">
        <f t="shared" ca="1" si="6"/>
        <v>0.16184253545960514</v>
      </c>
      <c r="Z15" s="20">
        <f t="shared" ca="1" si="6"/>
        <v>0.13500699928011742</v>
      </c>
      <c r="AA15" s="20">
        <f t="shared" ca="1" si="6"/>
        <v>-1.4776685458327277E-2</v>
      </c>
      <c r="AB15" s="20">
        <f t="shared" ca="1" si="6"/>
        <v>-8.0677986961251238E-2</v>
      </c>
      <c r="AC15" s="20">
        <f t="shared" ca="1" si="6"/>
        <v>-7.2961519458968116E-2</v>
      </c>
      <c r="AD15" s="20">
        <f t="shared" ca="1" si="6"/>
        <v>-0.25219952623853381</v>
      </c>
      <c r="AE15" s="20">
        <f t="shared" ca="1" si="6"/>
        <v>-0.20865134537051722</v>
      </c>
      <c r="AF15" s="20">
        <f t="shared" ca="1" si="6"/>
        <v>-0.29601517481658746</v>
      </c>
      <c r="AG15" s="20">
        <f t="shared" ca="1" si="6"/>
        <v>-0.24552325853682255</v>
      </c>
      <c r="AH15" s="20">
        <f t="shared" ca="1" si="6"/>
        <v>-0.28785617173118055</v>
      </c>
      <c r="AI15" s="20">
        <f t="shared" ca="1" si="6"/>
        <v>-0.30813890929490978</v>
      </c>
      <c r="AJ15" s="20">
        <f t="shared" ca="1" si="6"/>
        <v>-0.27898139291093854</v>
      </c>
      <c r="AK15" s="20">
        <f t="shared" ca="1" si="6"/>
        <v>-0.33206864915691248</v>
      </c>
      <c r="AL15" s="20">
        <f t="shared" ca="1" si="6"/>
        <v>-0.29049372456186318</v>
      </c>
      <c r="AM15" s="20">
        <f t="shared" ca="1" si="7"/>
        <v>-0.29097423042548259</v>
      </c>
      <c r="AN15" s="20">
        <f t="shared" ca="1" si="7"/>
        <v>-0.28781873057234009</v>
      </c>
      <c r="AO15" s="20">
        <f t="shared" ca="1" si="7"/>
        <v>-5.8921546472929021E-2</v>
      </c>
      <c r="AP15" s="20">
        <f t="shared" ca="1" si="7"/>
        <v>-9.8690533536732794E-2</v>
      </c>
      <c r="AQ15" s="20">
        <f t="shared" ca="1" si="7"/>
        <v>-0.25228026465231135</v>
      </c>
      <c r="AR15" s="20">
        <f t="shared" ca="1" si="7"/>
        <v>-0.20076476945404254</v>
      </c>
      <c r="AS15" s="20">
        <f t="shared" ca="1" si="7"/>
        <v>-0.18751360422165547</v>
      </c>
      <c r="AT15" s="20">
        <f t="shared" ca="1" si="7"/>
        <v>-0.31447742118029176</v>
      </c>
      <c r="AU15" s="20">
        <f t="shared" ca="1" si="7"/>
        <v>-0.4048428246619018</v>
      </c>
      <c r="AV15" s="20">
        <f t="shared" ca="1" si="7"/>
        <v>-0.67604563527853567</v>
      </c>
      <c r="AW15" s="20">
        <f t="shared" ca="1" si="7"/>
        <v>-0.63462541867496192</v>
      </c>
      <c r="AX15" s="20">
        <f t="shared" ca="1" si="7"/>
        <v>-0.71418074740502602</v>
      </c>
      <c r="AY15" s="20">
        <f t="shared" ca="1" si="7"/>
        <v>-0.77277520473295891</v>
      </c>
      <c r="AZ15" s="20">
        <f t="shared" ca="1" si="7"/>
        <v>-0.87564061786968628</v>
      </c>
      <c r="BA15" s="20">
        <f t="shared" ca="1" si="7"/>
        <v>-0.79537965965546009</v>
      </c>
      <c r="BB15" s="20">
        <f t="shared" ca="1" si="7"/>
        <v>-0.90849368920608309</v>
      </c>
      <c r="BC15" s="20">
        <f t="shared" ca="1" si="8"/>
        <v>-0.90974560763119017</v>
      </c>
      <c r="BD15" s="20">
        <f t="shared" ca="1" si="8"/>
        <v>-0.90116174045078323</v>
      </c>
      <c r="BE15" s="20">
        <f t="shared" ca="1" si="8"/>
        <v>-0.80818679436979834</v>
      </c>
      <c r="BF15" s="20">
        <f t="shared" ca="1" si="8"/>
        <v>-0.8571580881268871</v>
      </c>
      <c r="BG15" s="20">
        <f t="shared" ca="1" si="8"/>
        <v>-0.97357654776622216</v>
      </c>
      <c r="BH15" s="20">
        <f t="shared" ca="1" si="8"/>
        <v>-0.91044915620330547</v>
      </c>
      <c r="BI15" s="20">
        <f t="shared" ca="1" si="8"/>
        <v>-1.0086453945790155</v>
      </c>
      <c r="BJ15" s="20">
        <f t="shared" ca="1" si="8"/>
        <v>-0.93149028145944612</v>
      </c>
      <c r="BK15" s="20">
        <f t="shared" ca="1" si="8"/>
        <v>-0.82668260444890285</v>
      </c>
      <c r="BL15" s="20">
        <f t="shared" ca="1" si="8"/>
        <v>-0.79367620337600508</v>
      </c>
      <c r="BM15" s="20">
        <f t="shared" ca="1" si="8"/>
        <v>-0.79518086779546826</v>
      </c>
      <c r="BN15" s="20">
        <f t="shared" ca="1" si="8"/>
        <v>-0.63579038803909382</v>
      </c>
      <c r="BO15" s="20">
        <f t="shared" ca="1" si="8"/>
        <v>-0.6726331595913817</v>
      </c>
      <c r="BP15" s="20">
        <f t="shared" ca="1" si="8"/>
        <v>-0.75507300244449049</v>
      </c>
      <c r="BQ15" s="20">
        <f t="shared" ca="1" si="8"/>
        <v>-0.80485534498411715</v>
      </c>
      <c r="BR15" s="20">
        <f t="shared" ca="1" si="8"/>
        <v>-0.96350604768342751</v>
      </c>
      <c r="BS15" s="20">
        <f t="shared" ca="1" si="9"/>
        <v>-1.0342582984083917</v>
      </c>
      <c r="BT15" s="20">
        <f t="shared" ca="1" si="9"/>
        <v>-0.98421347716281637</v>
      </c>
      <c r="BU15" s="20">
        <f t="shared" ca="1" si="9"/>
        <v>-1.0289800223382624</v>
      </c>
      <c r="BV15" s="20">
        <f t="shared" ca="1" si="9"/>
        <v>-0.95799918598172484</v>
      </c>
      <c r="BW15" s="20">
        <f t="shared" ca="1" si="9"/>
        <v>-0.91573406126424817</v>
      </c>
      <c r="BX15" s="20">
        <f t="shared" ca="1" si="9"/>
        <v>-0.96628612590117668</v>
      </c>
      <c r="BY15" s="20">
        <f t="shared" ca="1" si="9"/>
        <v>-0.93492388843926988</v>
      </c>
      <c r="BZ15" s="20">
        <f t="shared" ca="1" si="9"/>
        <v>-0.86371174351032098</v>
      </c>
      <c r="CA15" s="20">
        <f t="shared" ca="1" si="9"/>
        <v>-0.99710665553130839</v>
      </c>
      <c r="CB15" s="20">
        <f t="shared" ca="1" si="9"/>
        <v>-0.77465567062028218</v>
      </c>
      <c r="CC15" s="20">
        <f t="shared" ca="1" si="9"/>
        <v>-0.56429812294439463</v>
      </c>
      <c r="CD15" s="20">
        <f t="shared" ca="1" si="9"/>
        <v>-0.61921648132928175</v>
      </c>
      <c r="CE15" s="20">
        <f t="shared" ca="1" si="9"/>
        <v>-0.59696810347738305</v>
      </c>
      <c r="CF15" s="20">
        <f t="shared" ca="1" si="9"/>
        <v>-0.35265429434882478</v>
      </c>
      <c r="CG15" s="20">
        <f t="shared" ca="1" si="9"/>
        <v>-0.24533470764200294</v>
      </c>
      <c r="CH15" s="20">
        <f t="shared" ca="1" si="9"/>
        <v>-0.28152724633553977</v>
      </c>
      <c r="CI15" s="20">
        <f t="shared" ca="1" si="10"/>
        <v>-0.13143887398187432</v>
      </c>
      <c r="CJ15" s="20">
        <f t="shared" ca="1" si="10"/>
        <v>-0.16451684545085404</v>
      </c>
      <c r="CK15" s="20">
        <f t="shared" ca="1" si="10"/>
        <v>-0.16447039941444083</v>
      </c>
      <c r="CL15" s="20">
        <f t="shared" ca="1" si="10"/>
        <v>-0.20861048251038211</v>
      </c>
      <c r="CM15" s="20">
        <f t="shared" ca="1" si="10"/>
        <v>-0.17680185657064565</v>
      </c>
      <c r="CN15" s="20">
        <f t="shared" ca="1" si="10"/>
        <v>-0.20099291046646067</v>
      </c>
      <c r="CO15" s="20">
        <f t="shared" ca="1" si="10"/>
        <v>-1.8827141098749473E-2</v>
      </c>
      <c r="CP15" s="20">
        <f t="shared" ca="1" si="10"/>
        <v>-2.214565400641981E-2</v>
      </c>
      <c r="CQ15" s="20">
        <f t="shared" ca="1" si="10"/>
        <v>-0.22913313496274912</v>
      </c>
      <c r="CR15" s="20">
        <f t="shared" ca="1" si="10"/>
        <v>-0.30271591716259061</v>
      </c>
      <c r="CS15" s="20">
        <f t="shared" ca="1" si="10"/>
        <v>-0.11819354956115438</v>
      </c>
      <c r="CT15" s="20">
        <f t="shared" ca="1" si="10"/>
        <v>-0.2161488872009269</v>
      </c>
      <c r="CU15" s="20">
        <f t="shared" ca="1" si="10"/>
        <v>-0.26406079528128257</v>
      </c>
      <c r="CV15" s="20">
        <f t="shared" ca="1" si="10"/>
        <v>-0.20847928722025483</v>
      </c>
      <c r="CW15" s="20">
        <f t="shared" ca="1" si="10"/>
        <v>-0.15634921314883585</v>
      </c>
      <c r="CX15" s="20">
        <f t="shared" ca="1" si="10"/>
        <v>-0.14027323623156232</v>
      </c>
      <c r="CY15" s="20">
        <f t="shared" ca="1" si="11"/>
        <v>-8.3151676713928119E-2</v>
      </c>
      <c r="CZ15" s="20">
        <f t="shared" ca="1" si="11"/>
        <v>-0.14215623051464785</v>
      </c>
      <c r="DA15" s="20">
        <f t="shared" ca="1" si="11"/>
        <v>-0.16983702781797505</v>
      </c>
    </row>
    <row r="18" spans="1:105">
      <c r="D18" t="s">
        <v>30</v>
      </c>
    </row>
    <row r="19" spans="1:105">
      <c r="D19" t="s">
        <v>32</v>
      </c>
      <c r="E19">
        <v>0</v>
      </c>
      <c r="F19">
        <v>0.01</v>
      </c>
      <c r="G19">
        <f>+F19+$B$1</f>
        <v>0.02</v>
      </c>
      <c r="H19">
        <f t="shared" ref="H19:BQ19" si="13">+G19+$B$1</f>
        <v>0.03</v>
      </c>
      <c r="I19">
        <f t="shared" si="13"/>
        <v>0.04</v>
      </c>
      <c r="J19">
        <f t="shared" si="13"/>
        <v>0.05</v>
      </c>
      <c r="K19">
        <f t="shared" si="13"/>
        <v>6.0000000000000005E-2</v>
      </c>
      <c r="L19">
        <f t="shared" si="13"/>
        <v>7.0000000000000007E-2</v>
      </c>
      <c r="M19">
        <f t="shared" si="13"/>
        <v>0.08</v>
      </c>
      <c r="N19">
        <f t="shared" si="13"/>
        <v>0.09</v>
      </c>
      <c r="O19">
        <f t="shared" si="13"/>
        <v>9.9999999999999992E-2</v>
      </c>
      <c r="P19">
        <f t="shared" si="13"/>
        <v>0.10999999999999999</v>
      </c>
      <c r="Q19">
        <f t="shared" si="13"/>
        <v>0.11999999999999998</v>
      </c>
      <c r="R19">
        <f t="shared" si="13"/>
        <v>0.12999999999999998</v>
      </c>
      <c r="S19">
        <f t="shared" si="13"/>
        <v>0.13999999999999999</v>
      </c>
      <c r="T19">
        <f t="shared" si="13"/>
        <v>0.15</v>
      </c>
      <c r="U19">
        <f t="shared" si="13"/>
        <v>0.16</v>
      </c>
      <c r="V19">
        <f t="shared" si="13"/>
        <v>0.17</v>
      </c>
      <c r="W19">
        <f t="shared" si="13"/>
        <v>0.18000000000000002</v>
      </c>
      <c r="X19">
        <f t="shared" si="13"/>
        <v>0.19000000000000003</v>
      </c>
      <c r="Y19">
        <f t="shared" si="13"/>
        <v>0.20000000000000004</v>
      </c>
      <c r="Z19">
        <f t="shared" si="13"/>
        <v>0.21000000000000005</v>
      </c>
      <c r="AA19">
        <f t="shared" si="13"/>
        <v>0.22000000000000006</v>
      </c>
      <c r="AB19">
        <f t="shared" si="13"/>
        <v>0.23000000000000007</v>
      </c>
      <c r="AC19">
        <f t="shared" si="13"/>
        <v>0.24000000000000007</v>
      </c>
      <c r="AD19">
        <f t="shared" si="13"/>
        <v>0.25000000000000006</v>
      </c>
      <c r="AE19">
        <f t="shared" si="13"/>
        <v>0.26000000000000006</v>
      </c>
      <c r="AF19">
        <f t="shared" si="13"/>
        <v>0.27000000000000007</v>
      </c>
      <c r="AG19">
        <f t="shared" si="13"/>
        <v>0.28000000000000008</v>
      </c>
      <c r="AH19">
        <f t="shared" si="13"/>
        <v>0.29000000000000009</v>
      </c>
      <c r="AI19">
        <f t="shared" si="13"/>
        <v>0.3000000000000001</v>
      </c>
      <c r="AJ19">
        <f t="shared" si="13"/>
        <v>0.31000000000000011</v>
      </c>
      <c r="AK19">
        <f t="shared" si="13"/>
        <v>0.32000000000000012</v>
      </c>
      <c r="AL19">
        <f t="shared" si="13"/>
        <v>0.33000000000000013</v>
      </c>
      <c r="AM19">
        <f t="shared" si="13"/>
        <v>0.34000000000000014</v>
      </c>
      <c r="AN19">
        <f t="shared" si="13"/>
        <v>0.35000000000000014</v>
      </c>
      <c r="AO19">
        <f t="shared" si="13"/>
        <v>0.36000000000000015</v>
      </c>
      <c r="AP19">
        <f t="shared" si="13"/>
        <v>0.37000000000000016</v>
      </c>
      <c r="AQ19">
        <f t="shared" si="13"/>
        <v>0.38000000000000017</v>
      </c>
      <c r="AR19">
        <f t="shared" si="13"/>
        <v>0.39000000000000018</v>
      </c>
      <c r="AS19">
        <f t="shared" si="13"/>
        <v>0.40000000000000019</v>
      </c>
      <c r="AT19">
        <f t="shared" si="13"/>
        <v>0.4100000000000002</v>
      </c>
      <c r="AU19">
        <f t="shared" si="13"/>
        <v>0.42000000000000021</v>
      </c>
      <c r="AV19">
        <f t="shared" si="13"/>
        <v>0.43000000000000022</v>
      </c>
      <c r="AW19">
        <f t="shared" si="13"/>
        <v>0.44000000000000022</v>
      </c>
      <c r="AX19">
        <f t="shared" si="13"/>
        <v>0.45000000000000023</v>
      </c>
      <c r="AY19">
        <f t="shared" si="13"/>
        <v>0.46000000000000024</v>
      </c>
      <c r="AZ19">
        <f t="shared" si="13"/>
        <v>0.47000000000000025</v>
      </c>
      <c r="BA19">
        <f t="shared" si="13"/>
        <v>0.48000000000000026</v>
      </c>
      <c r="BB19">
        <f t="shared" si="13"/>
        <v>0.49000000000000027</v>
      </c>
      <c r="BC19">
        <f t="shared" si="13"/>
        <v>0.50000000000000022</v>
      </c>
      <c r="BD19">
        <f t="shared" si="13"/>
        <v>0.51000000000000023</v>
      </c>
      <c r="BE19">
        <f t="shared" si="13"/>
        <v>0.52000000000000024</v>
      </c>
      <c r="BF19">
        <f t="shared" si="13"/>
        <v>0.53000000000000025</v>
      </c>
      <c r="BG19">
        <f t="shared" si="13"/>
        <v>0.54000000000000026</v>
      </c>
      <c r="BH19">
        <f t="shared" si="13"/>
        <v>0.55000000000000027</v>
      </c>
      <c r="BI19">
        <f t="shared" si="13"/>
        <v>0.56000000000000028</v>
      </c>
      <c r="BJ19">
        <f t="shared" si="13"/>
        <v>0.57000000000000028</v>
      </c>
      <c r="BK19">
        <f t="shared" si="13"/>
        <v>0.58000000000000029</v>
      </c>
      <c r="BL19">
        <f t="shared" si="13"/>
        <v>0.5900000000000003</v>
      </c>
      <c r="BM19">
        <f t="shared" si="13"/>
        <v>0.60000000000000031</v>
      </c>
      <c r="BN19">
        <f t="shared" si="13"/>
        <v>0.61000000000000032</v>
      </c>
      <c r="BO19">
        <f t="shared" si="13"/>
        <v>0.62000000000000033</v>
      </c>
      <c r="BP19">
        <f t="shared" si="13"/>
        <v>0.63000000000000034</v>
      </c>
      <c r="BQ19">
        <f t="shared" si="13"/>
        <v>0.64000000000000035</v>
      </c>
      <c r="BR19">
        <f>+BQ19+$B$1</f>
        <v>0.65000000000000036</v>
      </c>
      <c r="BS19">
        <f t="shared" ref="BS19:CE19" si="14">+BR19+$B$1</f>
        <v>0.66000000000000036</v>
      </c>
      <c r="BT19">
        <f t="shared" si="14"/>
        <v>0.67000000000000037</v>
      </c>
      <c r="BU19">
        <f t="shared" si="14"/>
        <v>0.68000000000000038</v>
      </c>
      <c r="BV19">
        <f t="shared" si="14"/>
        <v>0.69000000000000039</v>
      </c>
      <c r="BW19">
        <f t="shared" si="14"/>
        <v>0.7000000000000004</v>
      </c>
      <c r="BX19">
        <f t="shared" si="14"/>
        <v>0.71000000000000041</v>
      </c>
      <c r="BY19">
        <f t="shared" si="14"/>
        <v>0.72000000000000042</v>
      </c>
      <c r="BZ19">
        <f t="shared" si="14"/>
        <v>0.73000000000000043</v>
      </c>
      <c r="CA19">
        <f t="shared" si="14"/>
        <v>0.74000000000000044</v>
      </c>
      <c r="CB19">
        <f t="shared" si="14"/>
        <v>0.75000000000000044</v>
      </c>
      <c r="CC19">
        <f t="shared" si="14"/>
        <v>0.76000000000000045</v>
      </c>
      <c r="CD19">
        <f t="shared" si="14"/>
        <v>0.77000000000000046</v>
      </c>
      <c r="CE19">
        <f t="shared" si="14"/>
        <v>0.78000000000000047</v>
      </c>
      <c r="CF19">
        <f>+CE19+$B$1</f>
        <v>0.79000000000000048</v>
      </c>
      <c r="CG19">
        <f t="shared" ref="CG19:CM19" si="15">+CF19+$B$1</f>
        <v>0.80000000000000049</v>
      </c>
      <c r="CH19">
        <f t="shared" si="15"/>
        <v>0.8100000000000005</v>
      </c>
      <c r="CI19">
        <f t="shared" si="15"/>
        <v>0.82000000000000051</v>
      </c>
      <c r="CJ19">
        <f t="shared" si="15"/>
        <v>0.83000000000000052</v>
      </c>
      <c r="CK19">
        <f t="shared" si="15"/>
        <v>0.84000000000000052</v>
      </c>
      <c r="CL19">
        <f t="shared" si="15"/>
        <v>0.85000000000000053</v>
      </c>
      <c r="CM19">
        <f t="shared" si="15"/>
        <v>0.86000000000000054</v>
      </c>
      <c r="CN19">
        <f>+CM19+$B$1</f>
        <v>0.87000000000000055</v>
      </c>
      <c r="CO19">
        <f t="shared" ref="CO19:CU19" si="16">+CN19+$B$1</f>
        <v>0.88000000000000056</v>
      </c>
      <c r="CP19">
        <f t="shared" si="16"/>
        <v>0.89000000000000057</v>
      </c>
      <c r="CQ19">
        <f t="shared" si="16"/>
        <v>0.90000000000000058</v>
      </c>
      <c r="CR19">
        <f t="shared" si="16"/>
        <v>0.91000000000000059</v>
      </c>
      <c r="CS19">
        <f t="shared" si="16"/>
        <v>0.9200000000000006</v>
      </c>
      <c r="CT19">
        <f t="shared" si="16"/>
        <v>0.9300000000000006</v>
      </c>
      <c r="CU19">
        <f t="shared" si="16"/>
        <v>0.94000000000000061</v>
      </c>
      <c r="CV19">
        <f>+CU19+$B$1</f>
        <v>0.95000000000000062</v>
      </c>
      <c r="CW19">
        <f t="shared" ref="CW19:DA19" si="17">+CV19+$B$1</f>
        <v>0.96000000000000063</v>
      </c>
      <c r="CX19">
        <f t="shared" si="17"/>
        <v>0.97000000000000064</v>
      </c>
      <c r="CY19">
        <f t="shared" si="17"/>
        <v>0.98000000000000065</v>
      </c>
      <c r="CZ19">
        <f t="shared" si="17"/>
        <v>0.99000000000000066</v>
      </c>
      <c r="DA19">
        <f t="shared" si="17"/>
        <v>1.0000000000000007</v>
      </c>
    </row>
    <row r="20" spans="1:105">
      <c r="D20">
        <v>1</v>
      </c>
      <c r="E20">
        <v>0</v>
      </c>
      <c r="F20" s="20">
        <f ca="1">$B$2*_xlfn.NORM.INV(RAND(),0,1)</f>
        <v>8.3310542496414786E-2</v>
      </c>
      <c r="G20" s="20">
        <f t="shared" ref="G20:BR24" ca="1" si="18">$B$2*_xlfn.NORM.INV(RAND(),0,1)</f>
        <v>-4.252407410347657E-2</v>
      </c>
      <c r="H20" s="20">
        <f t="shared" ca="1" si="18"/>
        <v>-0.13046953864529146</v>
      </c>
      <c r="I20" s="20">
        <f t="shared" ca="1" si="18"/>
        <v>-0.11358908397882922</v>
      </c>
      <c r="J20" s="20">
        <f t="shared" ca="1" si="18"/>
        <v>-0.1064700688178685</v>
      </c>
      <c r="K20" s="20">
        <f t="shared" ca="1" si="18"/>
        <v>-7.7974779486269463E-2</v>
      </c>
      <c r="L20" s="20">
        <f t="shared" ca="1" si="18"/>
        <v>1.9677667277246774E-2</v>
      </c>
      <c r="M20" s="20">
        <f t="shared" ca="1" si="18"/>
        <v>5.7368211676937432E-2</v>
      </c>
      <c r="N20" s="20">
        <f t="shared" ca="1" si="18"/>
        <v>4.2746539280070689E-2</v>
      </c>
      <c r="O20" s="20">
        <f t="shared" ca="1" si="18"/>
        <v>-1.5196334558936592E-2</v>
      </c>
      <c r="P20" s="20">
        <f t="shared" ca="1" si="18"/>
        <v>2.6228629528288709E-4</v>
      </c>
      <c r="Q20" s="20">
        <f t="shared" ca="1" si="18"/>
        <v>-0.11433577615832768</v>
      </c>
      <c r="R20" s="20">
        <f t="shared" ca="1" si="18"/>
        <v>8.5662783480097981E-2</v>
      </c>
      <c r="S20" s="20">
        <f t="shared" ca="1" si="18"/>
        <v>-6.8988937692113728E-2</v>
      </c>
      <c r="T20" s="20">
        <f t="shared" ca="1" si="18"/>
        <v>-6.209249917343182E-2</v>
      </c>
      <c r="U20" s="20">
        <f t="shared" ca="1" si="18"/>
        <v>7.9911485782923532E-3</v>
      </c>
      <c r="V20" s="20">
        <f t="shared" ca="1" si="18"/>
        <v>0.15644210867143085</v>
      </c>
      <c r="W20" s="20">
        <f t="shared" ca="1" si="18"/>
        <v>1.0623659125867106E-2</v>
      </c>
      <c r="X20" s="20">
        <f t="shared" ca="1" si="18"/>
        <v>-9.7466089510115511E-3</v>
      </c>
      <c r="Y20" s="20">
        <f t="shared" ca="1" si="18"/>
        <v>-1.7899205641492485E-2</v>
      </c>
      <c r="Z20" s="20">
        <f t="shared" ca="1" si="18"/>
        <v>-4.7685327097808691E-2</v>
      </c>
      <c r="AA20" s="20">
        <f t="shared" ca="1" si="18"/>
        <v>-0.24660896150975462</v>
      </c>
      <c r="AB20" s="20">
        <f t="shared" ca="1" si="18"/>
        <v>-1.429042353175824E-2</v>
      </c>
      <c r="AC20" s="20">
        <f t="shared" ca="1" si="18"/>
        <v>-8.6979540853093326E-2</v>
      </c>
      <c r="AD20" s="20">
        <f t="shared" ca="1" si="18"/>
        <v>-0.14459409395284004</v>
      </c>
      <c r="AE20" s="20">
        <f t="shared" ca="1" si="18"/>
        <v>-0.10953943048808559</v>
      </c>
      <c r="AF20" s="20">
        <f t="shared" ca="1" si="18"/>
        <v>-8.7243646738168035E-2</v>
      </c>
      <c r="AG20" s="20">
        <f t="shared" ca="1" si="18"/>
        <v>-3.1261229165154302E-3</v>
      </c>
      <c r="AH20" s="20">
        <f t="shared" ca="1" si="18"/>
        <v>5.733852530995337E-2</v>
      </c>
      <c r="AI20" s="20">
        <f t="shared" ca="1" si="18"/>
        <v>-0.15581281709678468</v>
      </c>
      <c r="AJ20" s="20">
        <f t="shared" ca="1" si="18"/>
        <v>-8.3062306961698348E-2</v>
      </c>
      <c r="AK20" s="20">
        <f t="shared" ca="1" si="18"/>
        <v>-8.8134837610246586E-3</v>
      </c>
      <c r="AL20" s="20">
        <f t="shared" ca="1" si="18"/>
        <v>-0.17844215796136498</v>
      </c>
      <c r="AM20" s="20">
        <f t="shared" ca="1" si="18"/>
        <v>0.15573225371692428</v>
      </c>
      <c r="AN20" s="20">
        <f t="shared" ca="1" si="18"/>
        <v>2.2455033437034878E-3</v>
      </c>
      <c r="AO20" s="20">
        <f t="shared" ca="1" si="18"/>
        <v>7.056129344511778E-3</v>
      </c>
      <c r="AP20" s="20">
        <f t="shared" ca="1" si="18"/>
        <v>-4.7974995773479551E-2</v>
      </c>
      <c r="AQ20" s="20">
        <f t="shared" ca="1" si="18"/>
        <v>-9.5210707885157231E-2</v>
      </c>
      <c r="AR20" s="20">
        <f t="shared" ca="1" si="18"/>
        <v>-6.8314556355735814E-2</v>
      </c>
      <c r="AS20" s="20">
        <f t="shared" ca="1" si="18"/>
        <v>-5.1974363745746377E-2</v>
      </c>
      <c r="AT20" s="20">
        <f t="shared" ca="1" si="18"/>
        <v>-0.14341321453248845</v>
      </c>
      <c r="AU20" s="20">
        <f t="shared" ca="1" si="18"/>
        <v>0.17320918453072986</v>
      </c>
      <c r="AV20" s="20">
        <f t="shared" ca="1" si="18"/>
        <v>0.14941797408234009</v>
      </c>
      <c r="AW20" s="20">
        <f t="shared" ca="1" si="18"/>
        <v>-5.3142550969871596E-2</v>
      </c>
      <c r="AX20" s="20">
        <f t="shared" ca="1" si="18"/>
        <v>-0.11603469942590963</v>
      </c>
      <c r="AY20" s="20">
        <f t="shared" ca="1" si="18"/>
        <v>-0.23780538641001889</v>
      </c>
      <c r="AZ20" s="20">
        <f t="shared" ca="1" si="18"/>
        <v>-1.9125624868817089E-2</v>
      </c>
      <c r="BA20" s="20">
        <f t="shared" ca="1" si="18"/>
        <v>0.11366449438702274</v>
      </c>
      <c r="BB20" s="20">
        <f t="shared" ca="1" si="18"/>
        <v>-0.12025916712357268</v>
      </c>
      <c r="BC20" s="20">
        <f t="shared" ca="1" si="18"/>
        <v>-9.992555759281814E-2</v>
      </c>
      <c r="BD20" s="20">
        <f t="shared" ca="1" si="18"/>
        <v>5.639104337632486E-3</v>
      </c>
      <c r="BE20" s="20">
        <f t="shared" ca="1" si="18"/>
        <v>-0.11397643276980246</v>
      </c>
      <c r="BF20" s="20">
        <f t="shared" ca="1" si="18"/>
        <v>-0.12612146912797481</v>
      </c>
      <c r="BG20" s="20">
        <f t="shared" ca="1" si="18"/>
        <v>-7.160029437216113E-2</v>
      </c>
      <c r="BH20" s="20">
        <f t="shared" ca="1" si="18"/>
        <v>1.1745321629165665E-2</v>
      </c>
      <c r="BI20" s="20">
        <f t="shared" ca="1" si="18"/>
        <v>1.8127624500327014E-2</v>
      </c>
      <c r="BJ20" s="20">
        <f t="shared" ca="1" si="18"/>
        <v>-9.1667798258473834E-2</v>
      </c>
      <c r="BK20" s="20">
        <f t="shared" ca="1" si="18"/>
        <v>7.4536112178674625E-3</v>
      </c>
      <c r="BL20" s="20">
        <f t="shared" ca="1" si="18"/>
        <v>-0.16474862450875155</v>
      </c>
      <c r="BM20" s="20">
        <f t="shared" ca="1" si="18"/>
        <v>-5.3375216990402055E-2</v>
      </c>
      <c r="BN20" s="20">
        <f t="shared" ca="1" si="18"/>
        <v>0.17388507737123388</v>
      </c>
      <c r="BO20" s="20">
        <f t="shared" ca="1" si="18"/>
        <v>8.5504427279345499E-2</v>
      </c>
      <c r="BP20" s="20">
        <f t="shared" ca="1" si="18"/>
        <v>-0.11689589204665968</v>
      </c>
      <c r="BQ20" s="20">
        <f t="shared" ca="1" si="18"/>
        <v>7.2891353702313574E-2</v>
      </c>
      <c r="BR20" s="20">
        <f t="shared" ca="1" si="18"/>
        <v>-0.12944509731134191</v>
      </c>
      <c r="BS20" s="20">
        <f t="shared" ref="BS20:DA28" ca="1" si="19">$B$2*_xlfn.NORM.INV(RAND(),0,1)</f>
        <v>-4.8689498718746171E-2</v>
      </c>
      <c r="BT20" s="20">
        <f t="shared" ca="1" si="19"/>
        <v>4.3764642656826344E-4</v>
      </c>
      <c r="BU20" s="20">
        <f t="shared" ca="1" si="19"/>
        <v>0.14442868077128329</v>
      </c>
      <c r="BV20" s="20">
        <f t="shared" ca="1" si="19"/>
        <v>0.18701085341322327</v>
      </c>
      <c r="BW20" s="20">
        <f t="shared" ca="1" si="19"/>
        <v>5.6441610016078239E-2</v>
      </c>
      <c r="BX20" s="20">
        <f t="shared" ca="1" si="19"/>
        <v>-0.24873589394427925</v>
      </c>
      <c r="BY20" s="20">
        <f t="shared" ca="1" si="19"/>
        <v>-8.600767941864268E-2</v>
      </c>
      <c r="BZ20" s="20">
        <f t="shared" ca="1" si="19"/>
        <v>0.11938206275168167</v>
      </c>
      <c r="CA20" s="20">
        <f t="shared" ca="1" si="19"/>
        <v>3.7731155558171983E-2</v>
      </c>
      <c r="CB20" s="20">
        <f t="shared" ca="1" si="19"/>
        <v>-0.16152206912237768</v>
      </c>
      <c r="CC20" s="20">
        <f t="shared" ca="1" si="19"/>
        <v>-0.16465185757624923</v>
      </c>
      <c r="CD20" s="20">
        <f t="shared" ca="1" si="19"/>
        <v>-5.3183633980136751E-2</v>
      </c>
      <c r="CE20" s="20">
        <f t="shared" ca="1" si="19"/>
        <v>0.12172170416717952</v>
      </c>
      <c r="CF20" s="20">
        <f t="shared" ca="1" si="19"/>
        <v>5.8876231320547839E-2</v>
      </c>
      <c r="CG20" s="20">
        <f t="shared" ca="1" si="19"/>
        <v>-9.7590616668325816E-2</v>
      </c>
      <c r="CH20" s="20">
        <f t="shared" ca="1" si="19"/>
        <v>-0.16347428903405087</v>
      </c>
      <c r="CI20" s="20">
        <f t="shared" ca="1" si="19"/>
        <v>-5.6954933246667255E-2</v>
      </c>
      <c r="CJ20" s="20">
        <f t="shared" ca="1" si="19"/>
        <v>-0.14650138485475753</v>
      </c>
      <c r="CK20" s="20">
        <f t="shared" ca="1" si="19"/>
        <v>7.2431030353192413E-2</v>
      </c>
      <c r="CL20" s="20">
        <f t="shared" ca="1" si="19"/>
        <v>-2.2355026900927472E-2</v>
      </c>
      <c r="CM20" s="20">
        <f t="shared" ca="1" si="19"/>
        <v>-0.10730329103816508</v>
      </c>
      <c r="CN20" s="20">
        <f t="shared" ca="1" si="19"/>
        <v>-7.4440130953526515E-2</v>
      </c>
      <c r="CO20" s="20">
        <f t="shared" ca="1" si="19"/>
        <v>-6.687846797334189E-2</v>
      </c>
      <c r="CP20" s="20">
        <f t="shared" ca="1" si="19"/>
        <v>-0.232696920983474</v>
      </c>
      <c r="CQ20" s="20">
        <f t="shared" ca="1" si="19"/>
        <v>-0.13053468019274136</v>
      </c>
      <c r="CR20" s="20">
        <f t="shared" ca="1" si="19"/>
        <v>0.16637462935732017</v>
      </c>
      <c r="CS20" s="20">
        <f t="shared" ca="1" si="19"/>
        <v>7.238590643826015E-2</v>
      </c>
      <c r="CT20" s="20">
        <f t="shared" ca="1" si="19"/>
        <v>-0.13254143372057803</v>
      </c>
      <c r="CU20" s="20">
        <f t="shared" ca="1" si="19"/>
        <v>-5.6380971570039712E-2</v>
      </c>
      <c r="CV20" s="20">
        <f t="shared" ca="1" si="19"/>
        <v>-0.18925197935466212</v>
      </c>
      <c r="CW20" s="20">
        <f t="shared" ca="1" si="19"/>
        <v>1.7742224947952124E-2</v>
      </c>
      <c r="CX20" s="20">
        <f t="shared" ca="1" si="19"/>
        <v>0.17167270376465527</v>
      </c>
      <c r="CY20" s="20">
        <f t="shared" ca="1" si="19"/>
        <v>-9.1312443989820677E-2</v>
      </c>
      <c r="CZ20" s="20">
        <f t="shared" ca="1" si="19"/>
        <v>-4.2647262277627163E-2</v>
      </c>
      <c r="DA20" s="20">
        <f t="shared" ca="1" si="19"/>
        <v>5.2000788179393881E-2</v>
      </c>
    </row>
    <row r="21" spans="1:105">
      <c r="D21">
        <v>2</v>
      </c>
      <c r="E21">
        <v>0</v>
      </c>
      <c r="F21" s="20">
        <f t="shared" ref="F21:U29" ca="1" si="20">$B$2*_xlfn.NORM.INV(RAND(),0,1)</f>
        <v>-6.0820938555747155E-2</v>
      </c>
      <c r="G21" s="20">
        <f t="shared" ca="1" si="20"/>
        <v>-7.8998446410643589E-2</v>
      </c>
      <c r="H21" s="20">
        <f t="shared" ca="1" si="20"/>
        <v>2.2580943475969603E-2</v>
      </c>
      <c r="I21" s="20">
        <f t="shared" ca="1" si="20"/>
        <v>2.8612274844435473E-2</v>
      </c>
      <c r="J21" s="20">
        <f t="shared" ca="1" si="20"/>
        <v>-1.0781687261977421E-2</v>
      </c>
      <c r="K21" s="20">
        <f t="shared" ca="1" si="20"/>
        <v>-0.10715739390233683</v>
      </c>
      <c r="L21" s="20">
        <f t="shared" ca="1" si="20"/>
        <v>-7.5575235307359961E-2</v>
      </c>
      <c r="M21" s="20">
        <f t="shared" ca="1" si="20"/>
        <v>-2.4334080900208745E-2</v>
      </c>
      <c r="N21" s="20">
        <f t="shared" ca="1" si="20"/>
        <v>-7.8354857862555749E-2</v>
      </c>
      <c r="O21" s="20">
        <f t="shared" ca="1" si="20"/>
        <v>-0.114083856066798</v>
      </c>
      <c r="P21" s="20">
        <f t="shared" ca="1" si="20"/>
        <v>-3.1883621463790146E-2</v>
      </c>
      <c r="Q21" s="20">
        <f t="shared" ca="1" si="20"/>
        <v>5.538404848586468E-2</v>
      </c>
      <c r="R21" s="20">
        <f t="shared" ca="1" si="20"/>
        <v>2.4716816995048858E-2</v>
      </c>
      <c r="S21" s="20">
        <f t="shared" ca="1" si="20"/>
        <v>-0.14042668380433238</v>
      </c>
      <c r="T21" s="20">
        <f t="shared" ca="1" si="20"/>
        <v>7.7708929176410799E-2</v>
      </c>
      <c r="U21" s="20">
        <f t="shared" ca="1" si="20"/>
        <v>7.3794116838054799E-2</v>
      </c>
      <c r="V21" s="20">
        <f t="shared" ca="1" si="18"/>
        <v>-0.10793097038767441</v>
      </c>
      <c r="W21" s="20">
        <f t="shared" ca="1" si="18"/>
        <v>4.6592685786465915E-2</v>
      </c>
      <c r="X21" s="20">
        <f t="shared" ca="1" si="18"/>
        <v>-0.1777488894535473</v>
      </c>
      <c r="Y21" s="20">
        <f t="shared" ca="1" si="18"/>
        <v>0.1070778401779926</v>
      </c>
      <c r="Z21" s="20">
        <f t="shared" ca="1" si="18"/>
        <v>3.9268672595049736E-2</v>
      </c>
      <c r="AA21" s="20">
        <f t="shared" ca="1" si="18"/>
        <v>-1.9358763727104628E-2</v>
      </c>
      <c r="AB21" s="20">
        <f t="shared" ca="1" si="18"/>
        <v>-0.13235196209883787</v>
      </c>
      <c r="AC21" s="20">
        <f t="shared" ca="1" si="18"/>
        <v>-5.8518074281425726E-2</v>
      </c>
      <c r="AD21" s="20">
        <f t="shared" ca="1" si="18"/>
        <v>8.1750065804600883E-2</v>
      </c>
      <c r="AE21" s="20">
        <f t="shared" ca="1" si="18"/>
        <v>-0.16207266363602912</v>
      </c>
      <c r="AF21" s="20">
        <f t="shared" ca="1" si="18"/>
        <v>-5.8074056672861446E-2</v>
      </c>
      <c r="AG21" s="20">
        <f t="shared" ca="1" si="18"/>
        <v>0.11394795243846499</v>
      </c>
      <c r="AH21" s="20">
        <f t="shared" ca="1" si="18"/>
        <v>3.0291910081102127E-2</v>
      </c>
      <c r="AI21" s="20">
        <f t="shared" ca="1" si="18"/>
        <v>-0.10919417230800954</v>
      </c>
      <c r="AJ21" s="20">
        <f t="shared" ca="1" si="18"/>
        <v>1.7984866643773089E-2</v>
      </c>
      <c r="AK21" s="20">
        <f t="shared" ca="1" si="18"/>
        <v>9.2037663240802162E-2</v>
      </c>
      <c r="AL21" s="20">
        <f t="shared" ca="1" si="18"/>
        <v>-0.13552254557751717</v>
      </c>
      <c r="AM21" s="20">
        <f t="shared" ca="1" si="18"/>
        <v>2.5940559030890126E-2</v>
      </c>
      <c r="AN21" s="20">
        <f t="shared" ca="1" si="18"/>
        <v>2.1426233626897766E-2</v>
      </c>
      <c r="AO21" s="20">
        <f t="shared" ca="1" si="18"/>
        <v>-9.5243613356394627E-2</v>
      </c>
      <c r="AP21" s="20">
        <f t="shared" ca="1" si="18"/>
        <v>0.12624303810030083</v>
      </c>
      <c r="AQ21" s="20">
        <f t="shared" ca="1" si="18"/>
        <v>0.13142685323270661</v>
      </c>
      <c r="AR21" s="20">
        <f t="shared" ca="1" si="18"/>
        <v>0.10920990317646412</v>
      </c>
      <c r="AS21" s="20">
        <f t="shared" ca="1" si="18"/>
        <v>2.904662702204297E-2</v>
      </c>
      <c r="AT21" s="20">
        <f t="shared" ca="1" si="18"/>
        <v>-0.11230571938790104</v>
      </c>
      <c r="AU21" s="20">
        <f t="shared" ca="1" si="18"/>
        <v>-2.0359967029534008E-3</v>
      </c>
      <c r="AV21" s="20">
        <f t="shared" ca="1" si="18"/>
        <v>9.6232322876054335E-2</v>
      </c>
      <c r="AW21" s="20">
        <f t="shared" ca="1" si="18"/>
        <v>-1.4264754578264744E-2</v>
      </c>
      <c r="AX21" s="20">
        <f t="shared" ca="1" si="18"/>
        <v>0.12606841052539633</v>
      </c>
      <c r="AY21" s="20">
        <f t="shared" ca="1" si="18"/>
        <v>-0.21971995924407584</v>
      </c>
      <c r="AZ21" s="20">
        <f t="shared" ca="1" si="18"/>
        <v>0.24683216719848056</v>
      </c>
      <c r="BA21" s="20">
        <f t="shared" ca="1" si="18"/>
        <v>-5.5113104688756603E-2</v>
      </c>
      <c r="BB21" s="20">
        <f t="shared" ca="1" si="18"/>
        <v>0.21328704097947468</v>
      </c>
      <c r="BC21" s="20">
        <f t="shared" ca="1" si="18"/>
        <v>-8.6385582848927334E-2</v>
      </c>
      <c r="BD21" s="20">
        <f t="shared" ca="1" si="18"/>
        <v>-1.2987343078237136E-2</v>
      </c>
      <c r="BE21" s="20">
        <f t="shared" ca="1" si="18"/>
        <v>-0.22830532315477556</v>
      </c>
      <c r="BF21" s="20">
        <f t="shared" ca="1" si="18"/>
        <v>6.6810757275397634E-2</v>
      </c>
      <c r="BG21" s="20">
        <f t="shared" ca="1" si="18"/>
        <v>6.4267201407697677E-2</v>
      </c>
      <c r="BH21" s="20">
        <f t="shared" ca="1" si="18"/>
        <v>9.0910747996204896E-2</v>
      </c>
      <c r="BI21" s="20">
        <f t="shared" ca="1" si="18"/>
        <v>0.14807119354780118</v>
      </c>
      <c r="BJ21" s="20">
        <f t="shared" ca="1" si="18"/>
        <v>-4.7458849572404802E-2</v>
      </c>
      <c r="BK21" s="20">
        <f t="shared" ca="1" si="18"/>
        <v>-9.2487925642980764E-2</v>
      </c>
      <c r="BL21" s="20">
        <f t="shared" ca="1" si="18"/>
        <v>0.12546780074855471</v>
      </c>
      <c r="BM21" s="20">
        <f t="shared" ca="1" si="18"/>
        <v>0.10860020354635579</v>
      </c>
      <c r="BN21" s="20">
        <f t="shared" ca="1" si="18"/>
        <v>-7.2528271129677885E-2</v>
      </c>
      <c r="BO21" s="20">
        <f t="shared" ca="1" si="18"/>
        <v>2.8637918880456859E-2</v>
      </c>
      <c r="BP21" s="20">
        <f t="shared" ca="1" si="18"/>
        <v>0.11647199985072734</v>
      </c>
      <c r="BQ21" s="20">
        <f t="shared" ca="1" si="18"/>
        <v>-2.640564248598792E-2</v>
      </c>
      <c r="BR21" s="20">
        <f t="shared" ca="1" si="18"/>
        <v>0.13268936882609356</v>
      </c>
      <c r="BS21" s="20">
        <f t="shared" ca="1" si="19"/>
        <v>8.7054595581274097E-2</v>
      </c>
      <c r="BT21" s="20">
        <f t="shared" ca="1" si="19"/>
        <v>-8.1143201742876314E-2</v>
      </c>
      <c r="BU21" s="20">
        <f t="shared" ca="1" si="19"/>
        <v>1.2564556826891483E-2</v>
      </c>
      <c r="BV21" s="20">
        <f t="shared" ca="1" si="19"/>
        <v>5.4824496791989412E-2</v>
      </c>
      <c r="BW21" s="20">
        <f t="shared" ca="1" si="19"/>
        <v>8.9552133685859014E-2</v>
      </c>
      <c r="BX21" s="20">
        <f t="shared" ca="1" si="19"/>
        <v>-0.1543323238715433</v>
      </c>
      <c r="BY21" s="20">
        <f t="shared" ca="1" si="19"/>
        <v>2.4332670418110314E-2</v>
      </c>
      <c r="BZ21" s="20">
        <f t="shared" ca="1" si="19"/>
        <v>-9.7880569119830202E-3</v>
      </c>
      <c r="CA21" s="20">
        <f t="shared" ca="1" si="19"/>
        <v>2.4744311089736768E-2</v>
      </c>
      <c r="CB21" s="20">
        <f t="shared" ca="1" si="19"/>
        <v>0.118820901796431</v>
      </c>
      <c r="CC21" s="20">
        <f t="shared" ca="1" si="19"/>
        <v>-3.4214222454384297E-2</v>
      </c>
      <c r="CD21" s="20">
        <f t="shared" ca="1" si="19"/>
        <v>-1.7980174412353094E-2</v>
      </c>
      <c r="CE21" s="20">
        <f t="shared" ca="1" si="19"/>
        <v>1.2040691093522481E-2</v>
      </c>
      <c r="CF21" s="20">
        <f t="shared" ca="1" si="19"/>
        <v>4.3086987126851301E-2</v>
      </c>
      <c r="CG21" s="20">
        <f t="shared" ca="1" si="19"/>
        <v>-4.2316313216290341E-2</v>
      </c>
      <c r="CH21" s="20">
        <f t="shared" ca="1" si="19"/>
        <v>7.9583520280821413E-2</v>
      </c>
      <c r="CI21" s="20">
        <f t="shared" ca="1" si="19"/>
        <v>-1.2272651422244762E-2</v>
      </c>
      <c r="CJ21" s="20">
        <f t="shared" ca="1" si="19"/>
        <v>-0.12971196518906319</v>
      </c>
      <c r="CK21" s="20">
        <f t="shared" ca="1" si="19"/>
        <v>-0.14636505535603922</v>
      </c>
      <c r="CL21" s="20">
        <f t="shared" ca="1" si="19"/>
        <v>3.0019838786447723E-2</v>
      </c>
      <c r="CM21" s="20">
        <f t="shared" ca="1" si="19"/>
        <v>-3.7318206563620136E-3</v>
      </c>
      <c r="CN21" s="20">
        <f t="shared" ca="1" si="19"/>
        <v>3.2728103068652876E-3</v>
      </c>
      <c r="CO21" s="20">
        <f t="shared" ca="1" si="19"/>
        <v>1.0210572564863678E-2</v>
      </c>
      <c r="CP21" s="20">
        <f t="shared" ca="1" si="19"/>
        <v>-4.2645545409020678E-2</v>
      </c>
      <c r="CQ21" s="20">
        <f t="shared" ca="1" si="19"/>
        <v>0.10397050982761087</v>
      </c>
      <c r="CR21" s="20">
        <f t="shared" ca="1" si="19"/>
        <v>0.11834324518858355</v>
      </c>
      <c r="CS21" s="20">
        <f t="shared" ca="1" si="19"/>
        <v>-4.3847475137272933E-2</v>
      </c>
      <c r="CT21" s="20">
        <f t="shared" ca="1" si="19"/>
        <v>5.6873115183414973E-2</v>
      </c>
      <c r="CU21" s="20">
        <f t="shared" ca="1" si="19"/>
        <v>0.10970675682718732</v>
      </c>
      <c r="CV21" s="20">
        <f t="shared" ca="1" si="19"/>
        <v>-0.16936895989410253</v>
      </c>
      <c r="CW21" s="20">
        <f t="shared" ca="1" si="19"/>
        <v>-0.11388636889190765</v>
      </c>
      <c r="CX21" s="20">
        <f t="shared" ca="1" si="19"/>
        <v>6.1076708567504107E-2</v>
      </c>
      <c r="CY21" s="20">
        <f t="shared" ca="1" si="19"/>
        <v>2.6270100066242204E-2</v>
      </c>
      <c r="CZ21" s="20">
        <f t="shared" ca="1" si="19"/>
        <v>-7.9662812695055055E-2</v>
      </c>
      <c r="DA21" s="20">
        <f t="shared" ca="1" si="19"/>
        <v>-5.3510199097726696E-2</v>
      </c>
    </row>
    <row r="22" spans="1:105">
      <c r="D22">
        <v>3</v>
      </c>
      <c r="E22">
        <v>0</v>
      </c>
      <c r="F22" s="20">
        <f t="shared" ca="1" si="20"/>
        <v>9.7117779410725871E-2</v>
      </c>
      <c r="G22" s="20">
        <f t="shared" ca="1" si="20"/>
        <v>0.17972400196992608</v>
      </c>
      <c r="H22" s="20">
        <f t="shared" ca="1" si="20"/>
        <v>0.22835325325217715</v>
      </c>
      <c r="I22" s="20">
        <f t="shared" ca="1" si="20"/>
        <v>-9.6166197996448946E-2</v>
      </c>
      <c r="J22" s="20">
        <f t="shared" ca="1" si="20"/>
        <v>-3.0263770177906477E-2</v>
      </c>
      <c r="K22" s="20">
        <f t="shared" ca="1" si="20"/>
        <v>-4.7844605604864338E-2</v>
      </c>
      <c r="L22" s="20">
        <f t="shared" ca="1" si="20"/>
        <v>0.12159680911062172</v>
      </c>
      <c r="M22" s="20">
        <f t="shared" ca="1" si="20"/>
        <v>-3.0700922507250761E-2</v>
      </c>
      <c r="N22" s="20">
        <f t="shared" ca="1" si="20"/>
        <v>-8.7463076789282057E-2</v>
      </c>
      <c r="O22" s="20">
        <f t="shared" ca="1" si="20"/>
        <v>0.22034969058336429</v>
      </c>
      <c r="P22" s="20">
        <f t="shared" ca="1" si="20"/>
        <v>3.9925075163440835E-2</v>
      </c>
      <c r="Q22" s="20">
        <f t="shared" ca="1" si="20"/>
        <v>4.9340148809448495E-2</v>
      </c>
      <c r="R22" s="20">
        <f t="shared" ca="1" si="20"/>
        <v>1.6559233056555878E-2</v>
      </c>
      <c r="S22" s="20">
        <f t="shared" ca="1" si="20"/>
        <v>-9.975340718563136E-2</v>
      </c>
      <c r="T22" s="20">
        <f t="shared" ca="1" si="20"/>
        <v>-2.7169151720112267E-2</v>
      </c>
      <c r="U22" s="20">
        <f t="shared" ca="1" si="20"/>
        <v>-0.17595146605471756</v>
      </c>
      <c r="V22" s="20">
        <f t="shared" ca="1" si="18"/>
        <v>3.1827290311880918E-2</v>
      </c>
      <c r="W22" s="20">
        <f t="shared" ca="1" si="18"/>
        <v>0.10065279968007149</v>
      </c>
      <c r="X22" s="20">
        <f t="shared" ca="1" si="18"/>
        <v>-5.290981649562565E-2</v>
      </c>
      <c r="Y22" s="20">
        <f t="shared" ca="1" si="18"/>
        <v>-1.8872746885636303E-2</v>
      </c>
      <c r="Z22" s="20">
        <f t="shared" ca="1" si="18"/>
        <v>5.4778882429376966E-2</v>
      </c>
      <c r="AA22" s="20">
        <f t="shared" ca="1" si="18"/>
        <v>-0.13735870497581856</v>
      </c>
      <c r="AB22" s="20">
        <f t="shared" ca="1" si="18"/>
        <v>-6.9266269215409612E-2</v>
      </c>
      <c r="AC22" s="20">
        <f t="shared" ca="1" si="18"/>
        <v>0.11167507035414964</v>
      </c>
      <c r="AD22" s="20">
        <f t="shared" ca="1" si="18"/>
        <v>7.1669448994203855E-2</v>
      </c>
      <c r="AE22" s="20">
        <f t="shared" ca="1" si="18"/>
        <v>-9.8612058389038731E-3</v>
      </c>
      <c r="AF22" s="20">
        <f t="shared" ca="1" si="18"/>
        <v>8.3672148505521071E-2</v>
      </c>
      <c r="AG22" s="20">
        <f t="shared" ca="1" si="18"/>
        <v>-0.13282615787015836</v>
      </c>
      <c r="AH22" s="20">
        <f t="shared" ca="1" si="18"/>
        <v>8.3937684310778929E-2</v>
      </c>
      <c r="AI22" s="20">
        <f t="shared" ca="1" si="18"/>
        <v>-9.295440792944186E-2</v>
      </c>
      <c r="AJ22" s="20">
        <f t="shared" ca="1" si="18"/>
        <v>-1.1776712746894846E-2</v>
      </c>
      <c r="AK22" s="20">
        <f t="shared" ca="1" si="18"/>
        <v>-4.1452378549253703E-2</v>
      </c>
      <c r="AL22" s="20">
        <f t="shared" ca="1" si="18"/>
        <v>7.7335326950757413E-2</v>
      </c>
      <c r="AM22" s="20">
        <f t="shared" ca="1" si="18"/>
        <v>0.10803363900458754</v>
      </c>
      <c r="AN22" s="20">
        <f t="shared" ca="1" si="18"/>
        <v>-9.1675098415525264E-2</v>
      </c>
      <c r="AO22" s="20">
        <f t="shared" ca="1" si="18"/>
        <v>1.8489742822011112E-2</v>
      </c>
      <c r="AP22" s="20">
        <f t="shared" ca="1" si="18"/>
        <v>-0.10523814851427366</v>
      </c>
      <c r="AQ22" s="20">
        <f t="shared" ca="1" si="18"/>
        <v>5.5577100534744239E-2</v>
      </c>
      <c r="AR22" s="20">
        <f t="shared" ca="1" si="18"/>
        <v>-0.12508268534292463</v>
      </c>
      <c r="AS22" s="20">
        <f t="shared" ca="1" si="18"/>
        <v>2.8562504454897004E-2</v>
      </c>
      <c r="AT22" s="20">
        <f t="shared" ca="1" si="18"/>
        <v>3.3788994084313698E-2</v>
      </c>
      <c r="AU22" s="20">
        <f t="shared" ca="1" si="18"/>
        <v>-3.5835180111383091E-2</v>
      </c>
      <c r="AV22" s="20">
        <f t="shared" ca="1" si="18"/>
        <v>-6.5609043673973732E-3</v>
      </c>
      <c r="AW22" s="20">
        <f t="shared" ca="1" si="18"/>
        <v>2.8350626374700472E-2</v>
      </c>
      <c r="AX22" s="20">
        <f t="shared" ca="1" si="18"/>
        <v>3.9931485895884106E-2</v>
      </c>
      <c r="AY22" s="20">
        <f t="shared" ca="1" si="18"/>
        <v>-0.13555859455754654</v>
      </c>
      <c r="AZ22" s="20">
        <f t="shared" ca="1" si="18"/>
        <v>1.0441677798282161E-2</v>
      </c>
      <c r="BA22" s="20">
        <f t="shared" ca="1" si="18"/>
        <v>0.22416903969400701</v>
      </c>
      <c r="BB22" s="20">
        <f t="shared" ca="1" si="18"/>
        <v>6.6003686910216533E-2</v>
      </c>
      <c r="BC22" s="20">
        <f t="shared" ca="1" si="18"/>
        <v>-6.4574345074634651E-2</v>
      </c>
      <c r="BD22" s="20">
        <f t="shared" ca="1" si="18"/>
        <v>-9.3768881887935751E-2</v>
      </c>
      <c r="BE22" s="20">
        <f t="shared" ca="1" si="18"/>
        <v>-0.10345047147419294</v>
      </c>
      <c r="BF22" s="20">
        <f t="shared" ca="1" si="18"/>
        <v>-2.0421821774909685E-2</v>
      </c>
      <c r="BG22" s="20">
        <f t="shared" ca="1" si="18"/>
        <v>-8.0200348440415653E-2</v>
      </c>
      <c r="BH22" s="20">
        <f t="shared" ca="1" si="18"/>
        <v>-7.1567260508304961E-2</v>
      </c>
      <c r="BI22" s="20">
        <f t="shared" ca="1" si="18"/>
        <v>0.12118450879743331</v>
      </c>
      <c r="BJ22" s="20">
        <f t="shared" ca="1" si="18"/>
        <v>2.7579865659522609E-2</v>
      </c>
      <c r="BK22" s="20">
        <f t="shared" ca="1" si="18"/>
        <v>0.1804788603070081</v>
      </c>
      <c r="BL22" s="20">
        <f t="shared" ca="1" si="18"/>
        <v>-1.774006481165926E-2</v>
      </c>
      <c r="BM22" s="20">
        <f t="shared" ca="1" si="18"/>
        <v>1.3662701279574469E-2</v>
      </c>
      <c r="BN22" s="20">
        <f t="shared" ca="1" si="18"/>
        <v>7.7392993825004794E-2</v>
      </c>
      <c r="BO22" s="20">
        <f t="shared" ca="1" si="18"/>
        <v>5.8420324035878598E-3</v>
      </c>
      <c r="BP22" s="20">
        <f t="shared" ca="1" si="18"/>
        <v>0.18621915274747219</v>
      </c>
      <c r="BQ22" s="20">
        <f t="shared" ca="1" si="18"/>
        <v>-5.4398748963339842E-2</v>
      </c>
      <c r="BR22" s="20">
        <f t="shared" ca="1" si="18"/>
        <v>8.2136042985985092E-2</v>
      </c>
      <c r="BS22" s="20">
        <f t="shared" ca="1" si="19"/>
        <v>-3.5765964364948187E-2</v>
      </c>
      <c r="BT22" s="20">
        <f t="shared" ca="1" si="19"/>
        <v>0.10784559600150508</v>
      </c>
      <c r="BU22" s="20">
        <f t="shared" ca="1" si="19"/>
        <v>-7.1668022727984212E-2</v>
      </c>
      <c r="BV22" s="20">
        <f t="shared" ca="1" si="19"/>
        <v>7.4966913524442E-2</v>
      </c>
      <c r="BW22" s="20">
        <f t="shared" ca="1" si="19"/>
        <v>6.6590890416835136E-2</v>
      </c>
      <c r="BX22" s="20">
        <f t="shared" ca="1" si="19"/>
        <v>-4.436986788258529E-2</v>
      </c>
      <c r="BY22" s="20">
        <f t="shared" ca="1" si="19"/>
        <v>-1.24578046788591E-2</v>
      </c>
      <c r="BZ22" s="20">
        <f t="shared" ca="1" si="19"/>
        <v>0.13065445195032252</v>
      </c>
      <c r="CA22" s="20">
        <f t="shared" ca="1" si="19"/>
        <v>5.2679014800644887E-2</v>
      </c>
      <c r="CB22" s="20">
        <f t="shared" ca="1" si="19"/>
        <v>1.0131097181706371E-2</v>
      </c>
      <c r="CC22" s="20">
        <f t="shared" ca="1" si="19"/>
        <v>0.21233183181212151</v>
      </c>
      <c r="CD22" s="20">
        <f t="shared" ca="1" si="19"/>
        <v>1.8330096374504095E-2</v>
      </c>
      <c r="CE22" s="20">
        <f t="shared" ca="1" si="19"/>
        <v>3.2447737419069075E-2</v>
      </c>
      <c r="CF22" s="20">
        <f t="shared" ca="1" si="19"/>
        <v>3.308257616688761E-2</v>
      </c>
      <c r="CG22" s="20">
        <f t="shared" ca="1" si="19"/>
        <v>-1.0623763285106905E-2</v>
      </c>
      <c r="CH22" s="20">
        <f t="shared" ca="1" si="19"/>
        <v>2.7337541341921085E-2</v>
      </c>
      <c r="CI22" s="20">
        <f t="shared" ca="1" si="19"/>
        <v>6.8330387531490927E-2</v>
      </c>
      <c r="CJ22" s="20">
        <f t="shared" ca="1" si="19"/>
        <v>0.24865846654745505</v>
      </c>
      <c r="CK22" s="20">
        <f t="shared" ca="1" si="19"/>
        <v>-3.3094476375414718E-2</v>
      </c>
      <c r="CL22" s="20">
        <f t="shared" ca="1" si="19"/>
        <v>6.1531064851768062E-2</v>
      </c>
      <c r="CM22" s="20">
        <f t="shared" ca="1" si="19"/>
        <v>-1.3842309925458873E-2</v>
      </c>
      <c r="CN22" s="20">
        <f t="shared" ca="1" si="19"/>
        <v>5.591842098653034E-2</v>
      </c>
      <c r="CO22" s="20">
        <f t="shared" ca="1" si="19"/>
        <v>-9.2698027431537655E-2</v>
      </c>
      <c r="CP22" s="20">
        <f t="shared" ca="1" si="19"/>
        <v>7.0970908782810843E-2</v>
      </c>
      <c r="CQ22" s="20">
        <f t="shared" ca="1" si="19"/>
        <v>-0.32479126793490265</v>
      </c>
      <c r="CR22" s="20">
        <f t="shared" ca="1" si="19"/>
        <v>-0.19754649865799206</v>
      </c>
      <c r="CS22" s="20">
        <f t="shared" ca="1" si="19"/>
        <v>-0.21361767664432554</v>
      </c>
      <c r="CT22" s="20">
        <f t="shared" ca="1" si="19"/>
        <v>7.2324539720611786E-2</v>
      </c>
      <c r="CU22" s="20">
        <f t="shared" ca="1" si="19"/>
        <v>7.4222636025633518E-2</v>
      </c>
      <c r="CV22" s="20">
        <f t="shared" ca="1" si="19"/>
        <v>5.8532859196420553E-2</v>
      </c>
      <c r="CW22" s="20">
        <f t="shared" ca="1" si="19"/>
        <v>1.0313992336454234E-2</v>
      </c>
      <c r="CX22" s="20">
        <f t="shared" ca="1" si="19"/>
        <v>2.3958913850292113E-2</v>
      </c>
      <c r="CY22" s="20">
        <f t="shared" ca="1" si="19"/>
        <v>1.6570829821298604E-2</v>
      </c>
      <c r="CZ22" s="20">
        <f t="shared" ca="1" si="19"/>
        <v>6.1204468527041846E-2</v>
      </c>
      <c r="DA22" s="20">
        <f t="shared" ca="1" si="19"/>
        <v>-0.16675877553386267</v>
      </c>
    </row>
    <row r="23" spans="1:105">
      <c r="D23">
        <v>4</v>
      </c>
      <c r="E23">
        <v>0</v>
      </c>
      <c r="F23" s="20">
        <f t="shared" ca="1" si="20"/>
        <v>0.17571724430018842</v>
      </c>
      <c r="G23" s="20">
        <f t="shared" ca="1" si="18"/>
        <v>0.19583077812316929</v>
      </c>
      <c r="H23" s="20">
        <f t="shared" ca="1" si="18"/>
        <v>0.10824621688856587</v>
      </c>
      <c r="I23" s="20">
        <f t="shared" ca="1" si="18"/>
        <v>0.20283970990752764</v>
      </c>
      <c r="J23" s="20">
        <f t="shared" ca="1" si="18"/>
        <v>7.4725047634033523E-2</v>
      </c>
      <c r="K23" s="20">
        <f t="shared" ca="1" si="18"/>
        <v>3.8302407154031493E-2</v>
      </c>
      <c r="L23" s="20">
        <f t="shared" ca="1" si="18"/>
        <v>-9.5173932058197352E-2</v>
      </c>
      <c r="M23" s="20">
        <f t="shared" ca="1" si="18"/>
        <v>-0.16246656665813974</v>
      </c>
      <c r="N23" s="20">
        <f t="shared" ca="1" si="18"/>
        <v>0.11693873571599916</v>
      </c>
      <c r="O23" s="20">
        <f t="shared" ca="1" si="18"/>
        <v>0.10890664550954671</v>
      </c>
      <c r="P23" s="20">
        <f t="shared" ca="1" si="18"/>
        <v>-2.4804236206748001E-2</v>
      </c>
      <c r="Q23" s="20">
        <f t="shared" ca="1" si="18"/>
        <v>-5.6122791224230806E-2</v>
      </c>
      <c r="R23" s="20">
        <f t="shared" ca="1" si="18"/>
        <v>-6.7857985164950826E-2</v>
      </c>
      <c r="S23" s="20">
        <f t="shared" ca="1" si="18"/>
        <v>-0.18061685243630765</v>
      </c>
      <c r="T23" s="20">
        <f t="shared" ca="1" si="18"/>
        <v>-0.12580221426149749</v>
      </c>
      <c r="U23" s="20">
        <f t="shared" ca="1" si="18"/>
        <v>-4.6935939656204989E-2</v>
      </c>
      <c r="V23" s="20">
        <f t="shared" ca="1" si="18"/>
        <v>-0.12477945126386931</v>
      </c>
      <c r="W23" s="20">
        <f t="shared" ca="1" si="18"/>
        <v>0.20268055580080682</v>
      </c>
      <c r="X23" s="20">
        <f t="shared" ca="1" si="18"/>
        <v>-2.7856998680055763E-2</v>
      </c>
      <c r="Y23" s="20">
        <f t="shared" ca="1" si="18"/>
        <v>-7.4346686734607412E-2</v>
      </c>
      <c r="Z23" s="20">
        <f t="shared" ca="1" si="18"/>
        <v>-4.3986075799074924E-2</v>
      </c>
      <c r="AA23" s="20">
        <f t="shared" ca="1" si="18"/>
        <v>-0.17637218061396981</v>
      </c>
      <c r="AB23" s="20">
        <f t="shared" ca="1" si="18"/>
        <v>5.0477740084831683E-2</v>
      </c>
      <c r="AC23" s="20">
        <f t="shared" ca="1" si="18"/>
        <v>-8.9999361611301509E-2</v>
      </c>
      <c r="AD23" s="20">
        <f t="shared" ca="1" si="18"/>
        <v>2.4113319225004891E-2</v>
      </c>
      <c r="AE23" s="20">
        <f t="shared" ca="1" si="18"/>
        <v>0.11417431493720794</v>
      </c>
      <c r="AF23" s="20">
        <f t="shared" ca="1" si="18"/>
        <v>-3.9104152600218156E-2</v>
      </c>
      <c r="AG23" s="20">
        <f t="shared" ca="1" si="18"/>
        <v>-2.3928861048639179E-2</v>
      </c>
      <c r="AH23" s="20">
        <f t="shared" ca="1" si="18"/>
        <v>-0.13221545896854667</v>
      </c>
      <c r="AI23" s="20">
        <f t="shared" ca="1" si="18"/>
        <v>8.0664889146186747E-2</v>
      </c>
      <c r="AJ23" s="20">
        <f t="shared" ca="1" si="18"/>
        <v>9.8896468489061903E-2</v>
      </c>
      <c r="AK23" s="20">
        <f t="shared" ca="1" si="18"/>
        <v>1.7192687983648949E-2</v>
      </c>
      <c r="AL23" s="20">
        <f t="shared" ca="1" si="18"/>
        <v>-0.1900535035965103</v>
      </c>
      <c r="AM23" s="20">
        <f t="shared" ca="1" si="18"/>
        <v>7.4571472709020772E-2</v>
      </c>
      <c r="AN23" s="20">
        <f t="shared" ca="1" si="18"/>
        <v>0.10839992135036823</v>
      </c>
      <c r="AO23" s="20">
        <f t="shared" ca="1" si="18"/>
        <v>0.12821555571517462</v>
      </c>
      <c r="AP23" s="20">
        <f t="shared" ca="1" si="18"/>
        <v>5.43377327267636E-2</v>
      </c>
      <c r="AQ23" s="20">
        <f t="shared" ca="1" si="18"/>
        <v>-9.080798387012784E-2</v>
      </c>
      <c r="AR23" s="20">
        <f t="shared" ca="1" si="18"/>
        <v>-1.5228516493534705E-3</v>
      </c>
      <c r="AS23" s="20">
        <f t="shared" ca="1" si="18"/>
        <v>-7.7879057315297651E-2</v>
      </c>
      <c r="AT23" s="20">
        <f t="shared" ca="1" si="18"/>
        <v>-1.2113766496139138E-3</v>
      </c>
      <c r="AU23" s="20">
        <f t="shared" ca="1" si="18"/>
        <v>-3.2637986387904251E-3</v>
      </c>
      <c r="AV23" s="20">
        <f t="shared" ca="1" si="18"/>
        <v>0.2296961997130052</v>
      </c>
      <c r="AW23" s="20">
        <f t="shared" ca="1" si="18"/>
        <v>0.17406592822147676</v>
      </c>
      <c r="AX23" s="20">
        <f t="shared" ca="1" si="18"/>
        <v>8.4002522162622717E-2</v>
      </c>
      <c r="AY23" s="20">
        <f t="shared" ca="1" si="18"/>
        <v>-6.1542757081457511E-2</v>
      </c>
      <c r="AZ23" s="20">
        <f t="shared" ca="1" si="18"/>
        <v>-1.196914380907543E-2</v>
      </c>
      <c r="BA23" s="20">
        <f t="shared" ca="1" si="18"/>
        <v>5.5206268295721554E-2</v>
      </c>
      <c r="BB23" s="20">
        <f t="shared" ca="1" si="18"/>
        <v>-0.19317334210080983</v>
      </c>
      <c r="BC23" s="20">
        <f t="shared" ca="1" si="18"/>
        <v>-6.4293984838332832E-2</v>
      </c>
      <c r="BD23" s="20">
        <f t="shared" ca="1" si="18"/>
        <v>-6.4950840748823055E-2</v>
      </c>
      <c r="BE23" s="20">
        <f t="shared" ca="1" si="18"/>
        <v>1.8004049320479606E-2</v>
      </c>
      <c r="BF23" s="20">
        <f t="shared" ca="1" si="18"/>
        <v>-0.10956576683252828</v>
      </c>
      <c r="BG23" s="20">
        <f t="shared" ca="1" si="18"/>
        <v>0.18085437485908026</v>
      </c>
      <c r="BH23" s="20">
        <f t="shared" ca="1" si="18"/>
        <v>-3.9986853360085683E-3</v>
      </c>
      <c r="BI23" s="20">
        <f t="shared" ca="1" si="18"/>
        <v>-8.4304053738570917E-2</v>
      </c>
      <c r="BJ23" s="20">
        <f t="shared" ca="1" si="18"/>
        <v>-9.7833024722736861E-2</v>
      </c>
      <c r="BK23" s="20">
        <f t="shared" ca="1" si="18"/>
        <v>5.361739104045822E-2</v>
      </c>
      <c r="BL23" s="20">
        <f t="shared" ca="1" si="18"/>
        <v>-9.0482189641932515E-3</v>
      </c>
      <c r="BM23" s="20">
        <f t="shared" ca="1" si="18"/>
        <v>7.1492033270929387E-2</v>
      </c>
      <c r="BN23" s="20">
        <f t="shared" ca="1" si="18"/>
        <v>1.1114771250034045E-2</v>
      </c>
      <c r="BO23" s="20">
        <f t="shared" ca="1" si="18"/>
        <v>-0.11811513938671808</v>
      </c>
      <c r="BP23" s="20">
        <f t="shared" ca="1" si="18"/>
        <v>-0.24683332382378445</v>
      </c>
      <c r="BQ23" s="20">
        <f t="shared" ca="1" si="18"/>
        <v>3.8716192728242754E-2</v>
      </c>
      <c r="BR23" s="20">
        <f t="shared" ca="1" si="18"/>
        <v>-4.3986930989339194E-2</v>
      </c>
      <c r="BS23" s="20">
        <f t="shared" ca="1" si="19"/>
        <v>6.9779371072029597E-2</v>
      </c>
      <c r="BT23" s="20">
        <f t="shared" ca="1" si="19"/>
        <v>0.11022752234131837</v>
      </c>
      <c r="BU23" s="20">
        <f t="shared" ca="1" si="19"/>
        <v>-3.8053924066328487E-2</v>
      </c>
      <c r="BV23" s="20">
        <f t="shared" ca="1" si="19"/>
        <v>0.202086445377542</v>
      </c>
      <c r="BW23" s="20">
        <f t="shared" ca="1" si="19"/>
        <v>0.15005390670724691</v>
      </c>
      <c r="BX23" s="20">
        <f t="shared" ca="1" si="19"/>
        <v>-8.2290613666297086E-2</v>
      </c>
      <c r="BY23" s="20">
        <f t="shared" ca="1" si="19"/>
        <v>2.1327342959298366E-2</v>
      </c>
      <c r="BZ23" s="20">
        <f t="shared" ca="1" si="19"/>
        <v>0.17814840892534631</v>
      </c>
      <c r="CA23" s="20">
        <f t="shared" ca="1" si="19"/>
        <v>1.5510068586619356E-2</v>
      </c>
      <c r="CB23" s="20">
        <f t="shared" ca="1" si="19"/>
        <v>-0.14767600478021692</v>
      </c>
      <c r="CC23" s="20">
        <f t="shared" ca="1" si="19"/>
        <v>0.11827761593245099</v>
      </c>
      <c r="CD23" s="20">
        <f t="shared" ca="1" si="19"/>
        <v>3.4608663170481883E-2</v>
      </c>
      <c r="CE23" s="20">
        <f t="shared" ca="1" si="19"/>
        <v>2.2155378832534774E-2</v>
      </c>
      <c r="CF23" s="20">
        <f t="shared" ca="1" si="19"/>
        <v>-8.7312917887803099E-2</v>
      </c>
      <c r="CG23" s="20">
        <f t="shared" ca="1" si="19"/>
        <v>0.19523534976257104</v>
      </c>
      <c r="CH23" s="20">
        <f t="shared" ca="1" si="19"/>
        <v>-0.23517775802916382</v>
      </c>
      <c r="CI23" s="20">
        <f t="shared" ca="1" si="19"/>
        <v>-8.9258504772556577E-2</v>
      </c>
      <c r="CJ23" s="20">
        <f t="shared" ca="1" si="19"/>
        <v>-2.6666224949550534E-2</v>
      </c>
      <c r="CK23" s="20">
        <f t="shared" ca="1" si="19"/>
        <v>-8.4644019891495833E-3</v>
      </c>
      <c r="CL23" s="20">
        <f t="shared" ca="1" si="19"/>
        <v>-7.5172135577871738E-2</v>
      </c>
      <c r="CM23" s="20">
        <f t="shared" ca="1" si="19"/>
        <v>-1.8802470821343842E-2</v>
      </c>
      <c r="CN23" s="20">
        <f t="shared" ca="1" si="19"/>
        <v>-0.19022356730262294</v>
      </c>
      <c r="CO23" s="20">
        <f t="shared" ca="1" si="19"/>
        <v>3.4013211531918164E-2</v>
      </c>
      <c r="CP23" s="20">
        <f t="shared" ca="1" si="19"/>
        <v>9.0480507910559893E-2</v>
      </c>
      <c r="CQ23" s="20">
        <f t="shared" ca="1" si="19"/>
        <v>5.6488515802439777E-3</v>
      </c>
      <c r="CR23" s="20">
        <f t="shared" ca="1" si="19"/>
        <v>-4.6191188524682326E-2</v>
      </c>
      <c r="CS23" s="20">
        <f t="shared" ca="1" si="19"/>
        <v>-8.1339165609315436E-2</v>
      </c>
      <c r="CT23" s="20">
        <f t="shared" ca="1" si="19"/>
        <v>4.3446691616826454E-2</v>
      </c>
      <c r="CU23" s="20">
        <f t="shared" ca="1" si="19"/>
        <v>-1.0608042969990412E-2</v>
      </c>
      <c r="CV23" s="20">
        <f t="shared" ca="1" si="19"/>
        <v>-0.13533134483592643</v>
      </c>
      <c r="CW23" s="20">
        <f t="shared" ca="1" si="19"/>
        <v>2.5725007393732176E-2</v>
      </c>
      <c r="CX23" s="20">
        <f t="shared" ca="1" si="19"/>
        <v>8.0454460763017502E-2</v>
      </c>
      <c r="CY23" s="20">
        <f t="shared" ca="1" si="19"/>
        <v>4.7207548192123167E-3</v>
      </c>
      <c r="CZ23" s="20">
        <f t="shared" ca="1" si="19"/>
        <v>-0.1152541580548421</v>
      </c>
      <c r="DA23" s="20">
        <f t="shared" ca="1" si="19"/>
        <v>0.19990554073517963</v>
      </c>
    </row>
    <row r="24" spans="1:105">
      <c r="D24">
        <v>5</v>
      </c>
      <c r="E24">
        <v>0</v>
      </c>
      <c r="F24" s="20">
        <f t="shared" ca="1" si="20"/>
        <v>6.1045997584695914E-2</v>
      </c>
      <c r="G24" s="20">
        <f t="shared" ca="1" si="18"/>
        <v>-0.10750132326735991</v>
      </c>
      <c r="H24" s="20">
        <f t="shared" ca="1" si="18"/>
        <v>-2.8979077690524064E-2</v>
      </c>
      <c r="I24" s="20">
        <f t="shared" ca="1" si="18"/>
        <v>-0.13622071862846763</v>
      </c>
      <c r="J24" s="20">
        <f t="shared" ca="1" si="18"/>
        <v>6.0372075956449792E-2</v>
      </c>
      <c r="K24" s="20">
        <f t="shared" ca="1" si="18"/>
        <v>0.13485332871383185</v>
      </c>
      <c r="L24" s="20">
        <f t="shared" ca="1" si="18"/>
        <v>9.7695110201874713E-2</v>
      </c>
      <c r="M24" s="20">
        <f t="shared" ca="1" si="18"/>
        <v>0.1849345774891612</v>
      </c>
      <c r="N24" s="20">
        <f t="shared" ca="1" si="18"/>
        <v>0.12175731171843657</v>
      </c>
      <c r="O24" s="20">
        <f t="shared" ca="1" si="18"/>
        <v>-4.5408772455906811E-3</v>
      </c>
      <c r="P24" s="20">
        <f t="shared" ca="1" si="18"/>
        <v>-4.3033240640244566E-2</v>
      </c>
      <c r="Q24" s="20">
        <f t="shared" ca="1" si="18"/>
        <v>-0.14104335137668711</v>
      </c>
      <c r="R24" s="20">
        <f t="shared" ca="1" si="18"/>
        <v>-4.4559516783045039E-2</v>
      </c>
      <c r="S24" s="20">
        <f t="shared" ca="1" si="18"/>
        <v>-0.10842082623659821</v>
      </c>
      <c r="T24" s="20">
        <f t="shared" ca="1" si="18"/>
        <v>-0.22243950076926194</v>
      </c>
      <c r="U24" s="20">
        <f t="shared" ca="1" si="18"/>
        <v>0.13069150078763178</v>
      </c>
      <c r="V24" s="20">
        <f t="shared" ca="1" si="18"/>
        <v>0.13037166101251876</v>
      </c>
      <c r="W24" s="20">
        <f t="shared" ca="1" si="18"/>
        <v>-8.7394281414961111E-2</v>
      </c>
      <c r="X24" s="20">
        <f t="shared" ca="1" si="18"/>
        <v>0.19060221400266383</v>
      </c>
      <c r="Y24" s="20">
        <f t="shared" ca="1" si="18"/>
        <v>-1.6912748103381888E-2</v>
      </c>
      <c r="Z24" s="20">
        <f t="shared" ca="1" si="18"/>
        <v>3.5774795126929874E-2</v>
      </c>
      <c r="AA24" s="20">
        <f t="shared" ca="1" si="18"/>
        <v>-1.0255044403647141E-2</v>
      </c>
      <c r="AB24" s="20">
        <f t="shared" ca="1" si="18"/>
        <v>8.6248856923707706E-2</v>
      </c>
      <c r="AC24" s="20">
        <f t="shared" ca="1" si="18"/>
        <v>6.9651512216723971E-2</v>
      </c>
      <c r="AD24" s="20">
        <f t="shared" ca="1" si="18"/>
        <v>-7.3572037405743251E-2</v>
      </c>
      <c r="AE24" s="20">
        <f t="shared" ca="1" si="18"/>
        <v>0.18881366714558179</v>
      </c>
      <c r="AF24" s="20">
        <f t="shared" ca="1" si="18"/>
        <v>0.16774007117505091</v>
      </c>
      <c r="AG24" s="20">
        <f t="shared" ca="1" si="18"/>
        <v>-0.12401692870950221</v>
      </c>
      <c r="AH24" s="20">
        <f t="shared" ca="1" si="18"/>
        <v>3.896358268833755E-2</v>
      </c>
      <c r="AI24" s="20">
        <f t="shared" ca="1" si="18"/>
        <v>-7.0007232297623831E-2</v>
      </c>
      <c r="AJ24" s="20">
        <f t="shared" ref="AJ24:CU25" ca="1" si="21">$B$2*_xlfn.NORM.INV(RAND(),0,1)</f>
        <v>-1.3383950884784871E-2</v>
      </c>
      <c r="AK24" s="20">
        <f t="shared" ca="1" si="21"/>
        <v>3.5876139532161219E-2</v>
      </c>
      <c r="AL24" s="20">
        <f t="shared" ca="1" si="21"/>
        <v>-0.11418155513735598</v>
      </c>
      <c r="AM24" s="20">
        <f t="shared" ca="1" si="21"/>
        <v>-2.6809326973294519E-2</v>
      </c>
      <c r="AN24" s="20">
        <f t="shared" ca="1" si="21"/>
        <v>7.9459019744089962E-2</v>
      </c>
      <c r="AO24" s="20">
        <f t="shared" ca="1" si="21"/>
        <v>-2.3793985735106989E-2</v>
      </c>
      <c r="AP24" s="20">
        <f t="shared" ca="1" si="21"/>
        <v>-6.2270175649979491E-2</v>
      </c>
      <c r="AQ24" s="20">
        <f t="shared" ca="1" si="21"/>
        <v>-5.0955392466316987E-2</v>
      </c>
      <c r="AR24" s="20">
        <f t="shared" ca="1" si="21"/>
        <v>6.2329884752429156E-2</v>
      </c>
      <c r="AS24" s="20">
        <f t="shared" ca="1" si="21"/>
        <v>-8.65104536972605E-2</v>
      </c>
      <c r="AT24" s="20">
        <f t="shared" ca="1" si="21"/>
        <v>0.21590983937000871</v>
      </c>
      <c r="AU24" s="20">
        <f t="shared" ca="1" si="21"/>
        <v>-0.16562985475713651</v>
      </c>
      <c r="AV24" s="20">
        <f t="shared" ca="1" si="21"/>
        <v>-0.16367773538886879</v>
      </c>
      <c r="AW24" s="20">
        <f t="shared" ca="1" si="21"/>
        <v>9.9581476379532845E-3</v>
      </c>
      <c r="AX24" s="20">
        <f t="shared" ca="1" si="21"/>
        <v>-0.10914248499900894</v>
      </c>
      <c r="AY24" s="20">
        <f t="shared" ca="1" si="21"/>
        <v>-1.0823514414592856E-2</v>
      </c>
      <c r="AZ24" s="20">
        <f t="shared" ca="1" si="21"/>
        <v>-3.4541174641231374E-2</v>
      </c>
      <c r="BA24" s="20">
        <f t="shared" ca="1" si="21"/>
        <v>1.9774656391823197E-2</v>
      </c>
      <c r="BB24" s="20">
        <f t="shared" ca="1" si="21"/>
        <v>-7.7462880497819908E-2</v>
      </c>
      <c r="BC24" s="20">
        <f t="shared" ca="1" si="21"/>
        <v>6.9160536493003535E-2</v>
      </c>
      <c r="BD24" s="20">
        <f t="shared" ca="1" si="21"/>
        <v>-9.7731915699623348E-2</v>
      </c>
      <c r="BE24" s="20">
        <f t="shared" ca="1" si="21"/>
        <v>8.8100950698896743E-2</v>
      </c>
      <c r="BF24" s="20">
        <f t="shared" ca="1" si="21"/>
        <v>0.17492053373280569</v>
      </c>
      <c r="BG24" s="20">
        <f t="shared" ca="1" si="21"/>
        <v>-3.2579465828041443E-2</v>
      </c>
      <c r="BH24" s="20">
        <f t="shared" ca="1" si="21"/>
        <v>2.7087468244183829E-2</v>
      </c>
      <c r="BI24" s="20">
        <f t="shared" ca="1" si="21"/>
        <v>0.13695540584949534</v>
      </c>
      <c r="BJ24" s="20">
        <f t="shared" ca="1" si="21"/>
        <v>2.3099735980022101E-2</v>
      </c>
      <c r="BK24" s="20">
        <f t="shared" ca="1" si="21"/>
        <v>9.6698123364570454E-2</v>
      </c>
      <c r="BL24" s="20">
        <f t="shared" ca="1" si="21"/>
        <v>5.1996250907205083E-2</v>
      </c>
      <c r="BM24" s="20">
        <f t="shared" ca="1" si="21"/>
        <v>-0.12729546613570467</v>
      </c>
      <c r="BN24" s="20">
        <f t="shared" ca="1" si="21"/>
        <v>-0.10303087410282584</v>
      </c>
      <c r="BO24" s="20">
        <f t="shared" ca="1" si="21"/>
        <v>6.2580506433809802E-2</v>
      </c>
      <c r="BP24" s="20">
        <f t="shared" ca="1" si="21"/>
        <v>-2.5245786243565806E-2</v>
      </c>
      <c r="BQ24" s="20">
        <f t="shared" ca="1" si="21"/>
        <v>-3.3297984281246286E-2</v>
      </c>
      <c r="BR24" s="20">
        <f t="shared" ca="1" si="21"/>
        <v>-8.1490383724865792E-2</v>
      </c>
      <c r="BS24" s="20">
        <f t="shared" ca="1" si="19"/>
        <v>-0.12122615608570549</v>
      </c>
      <c r="BT24" s="20">
        <f t="shared" ca="1" si="19"/>
        <v>4.7943345181521088E-3</v>
      </c>
      <c r="BU24" s="20">
        <f t="shared" ca="1" si="19"/>
        <v>4.5487809651685807E-2</v>
      </c>
      <c r="BV24" s="20">
        <f t="shared" ca="1" si="19"/>
        <v>0.12057290358642053</v>
      </c>
      <c r="BW24" s="20">
        <f t="shared" ca="1" si="19"/>
        <v>6.3608380142135809E-2</v>
      </c>
      <c r="BX24" s="20">
        <f t="shared" ca="1" si="19"/>
        <v>0.17305018497344687</v>
      </c>
      <c r="BY24" s="20">
        <f t="shared" ca="1" si="19"/>
        <v>-4.2458386102396654E-2</v>
      </c>
      <c r="BZ24" s="20">
        <f t="shared" ca="1" si="19"/>
        <v>0.12730746728655126</v>
      </c>
      <c r="CA24" s="20">
        <f t="shared" ca="1" si="19"/>
        <v>-1.7369067801427504E-3</v>
      </c>
      <c r="CB24" s="20">
        <f t="shared" ca="1" si="19"/>
        <v>0.14105891408148338</v>
      </c>
      <c r="CC24" s="20">
        <f t="shared" ca="1" si="19"/>
        <v>2.4114226586206346E-2</v>
      </c>
      <c r="CD24" s="20">
        <f t="shared" ca="1" si="19"/>
        <v>4.9617680908918126E-2</v>
      </c>
      <c r="CE24" s="20">
        <f t="shared" ca="1" si="19"/>
        <v>0.13178131574049728</v>
      </c>
      <c r="CF24" s="20">
        <f t="shared" ca="1" si="19"/>
        <v>-4.7284327350687189E-2</v>
      </c>
      <c r="CG24" s="20">
        <f t="shared" ca="1" si="19"/>
        <v>1.3889367374114232E-2</v>
      </c>
      <c r="CH24" s="20">
        <f t="shared" ca="1" si="19"/>
        <v>4.0354837871838634E-2</v>
      </c>
      <c r="CI24" s="20">
        <f t="shared" ca="1" si="19"/>
        <v>3.301421708539283E-2</v>
      </c>
      <c r="CJ24" s="20">
        <f t="shared" ca="1" si="19"/>
        <v>0.10838934018667441</v>
      </c>
      <c r="CK24" s="20">
        <f t="shared" ca="1" si="19"/>
        <v>2.3207751780953551E-2</v>
      </c>
      <c r="CL24" s="20">
        <f t="shared" ca="1" si="19"/>
        <v>-3.2174902558968134E-2</v>
      </c>
      <c r="CM24" s="20">
        <f t="shared" ca="1" si="19"/>
        <v>-3.6439184743478771E-2</v>
      </c>
      <c r="CN24" s="20">
        <f t="shared" ca="1" si="19"/>
        <v>0.25092146504536805</v>
      </c>
      <c r="CO24" s="20">
        <f t="shared" ca="1" si="19"/>
        <v>-2.2588375940083338E-2</v>
      </c>
      <c r="CP24" s="20">
        <f t="shared" ca="1" si="19"/>
        <v>-8.952858084097727E-2</v>
      </c>
      <c r="CQ24" s="20">
        <f t="shared" ca="1" si="19"/>
        <v>-6.7494703536839382E-2</v>
      </c>
      <c r="CR24" s="20">
        <f t="shared" ca="1" si="19"/>
        <v>-0.28659482316841745</v>
      </c>
      <c r="CS24" s="20">
        <f t="shared" ca="1" si="19"/>
        <v>4.5559078422247275E-2</v>
      </c>
      <c r="CT24" s="20">
        <f t="shared" ca="1" si="19"/>
        <v>0.1439776472142999</v>
      </c>
      <c r="CU24" s="20">
        <f t="shared" ca="1" si="19"/>
        <v>0.18380483915014625</v>
      </c>
      <c r="CV24" s="20">
        <f t="shared" ca="1" si="19"/>
        <v>-0.19263207137013239</v>
      </c>
      <c r="CW24" s="20">
        <f t="shared" ca="1" si="19"/>
        <v>-2.029535718746599E-3</v>
      </c>
      <c r="CX24" s="20">
        <f t="shared" ca="1" si="19"/>
        <v>-0.1386419511752422</v>
      </c>
      <c r="CY24" s="20">
        <f t="shared" ca="1" si="19"/>
        <v>1.1516080304815623E-3</v>
      </c>
      <c r="CZ24" s="20">
        <f t="shared" ca="1" si="19"/>
        <v>-0.12543389237104496</v>
      </c>
      <c r="DA24" s="20">
        <f t="shared" ca="1" si="19"/>
        <v>4.4611552795593284E-2</v>
      </c>
    </row>
    <row r="25" spans="1:105">
      <c r="D25">
        <v>6</v>
      </c>
      <c r="E25">
        <v>0</v>
      </c>
      <c r="F25" s="20">
        <f t="shared" ca="1" si="20"/>
        <v>-7.8593552800783076E-2</v>
      </c>
      <c r="G25" s="20">
        <f t="shared" ca="1" si="20"/>
        <v>4.4856078830643215E-2</v>
      </c>
      <c r="H25" s="20">
        <f t="shared" ca="1" si="20"/>
        <v>6.4442973663307201E-2</v>
      </c>
      <c r="I25" s="20">
        <f t="shared" ca="1" si="20"/>
        <v>-0.14014807332611595</v>
      </c>
      <c r="J25" s="20">
        <f t="shared" ca="1" si="20"/>
        <v>0.15523037394501946</v>
      </c>
      <c r="K25" s="20">
        <f t="shared" ca="1" si="20"/>
        <v>-9.4761457980357053E-2</v>
      </c>
      <c r="L25" s="20">
        <f t="shared" ca="1" si="20"/>
        <v>-0.17522774420479226</v>
      </c>
      <c r="M25" s="20">
        <f t="shared" ca="1" si="20"/>
        <v>-6.8434582718073095E-2</v>
      </c>
      <c r="N25" s="20">
        <f t="shared" ca="1" si="20"/>
        <v>1.4907569171449268E-3</v>
      </c>
      <c r="O25" s="20">
        <f t="shared" ca="1" si="20"/>
        <v>1.7361626433772724E-2</v>
      </c>
      <c r="P25" s="20">
        <f t="shared" ca="1" si="20"/>
        <v>-0.11273886714946207</v>
      </c>
      <c r="Q25" s="20">
        <f t="shared" ca="1" si="20"/>
        <v>-0.13177529148940342</v>
      </c>
      <c r="R25" s="20">
        <f t="shared" ca="1" si="20"/>
        <v>2.1444818220316891E-2</v>
      </c>
      <c r="S25" s="20">
        <f t="shared" ca="1" si="20"/>
        <v>-0.11037700016374329</v>
      </c>
      <c r="T25" s="20">
        <f t="shared" ca="1" si="20"/>
        <v>-0.16133172199455162</v>
      </c>
      <c r="U25" s="20">
        <f t="shared" ca="1" si="20"/>
        <v>-3.8015024035659095E-2</v>
      </c>
      <c r="V25" s="20">
        <f t="shared" ref="V25:CC29" ca="1" si="22">$B$2*_xlfn.NORM.INV(RAND(),0,1)</f>
        <v>-1.9248482037097173E-2</v>
      </c>
      <c r="W25" s="20">
        <f t="shared" ca="1" si="22"/>
        <v>4.2669523017347284E-2</v>
      </c>
      <c r="X25" s="20">
        <f t="shared" ca="1" si="22"/>
        <v>-6.0324390712702028E-2</v>
      </c>
      <c r="Y25" s="20">
        <f t="shared" ca="1" si="22"/>
        <v>3.5832756997310242E-2</v>
      </c>
      <c r="Z25" s="20">
        <f t="shared" ca="1" si="22"/>
        <v>4.9513276339227044E-3</v>
      </c>
      <c r="AA25" s="20">
        <f t="shared" ca="1" si="22"/>
        <v>-5.5312042833608459E-2</v>
      </c>
      <c r="AB25" s="20">
        <f t="shared" ca="1" si="22"/>
        <v>0.10589294715454073</v>
      </c>
      <c r="AC25" s="20">
        <f t="shared" ca="1" si="22"/>
        <v>1.6331558765955472E-2</v>
      </c>
      <c r="AD25" s="20">
        <f t="shared" ca="1" si="22"/>
        <v>-0.11852618783547056</v>
      </c>
      <c r="AE25" s="20">
        <f t="shared" ca="1" si="22"/>
        <v>-6.3873140962862632E-2</v>
      </c>
      <c r="AF25" s="20">
        <f t="shared" ca="1" si="22"/>
        <v>8.5907124754657019E-2</v>
      </c>
      <c r="AG25" s="20">
        <f t="shared" ca="1" si="22"/>
        <v>-9.8584589458253422E-3</v>
      </c>
      <c r="AH25" s="20">
        <f t="shared" ca="1" si="22"/>
        <v>8.4400329062383164E-2</v>
      </c>
      <c r="AI25" s="20">
        <f t="shared" ca="1" si="22"/>
        <v>2.4109331780899322E-2</v>
      </c>
      <c r="AJ25" s="20">
        <f t="shared" ca="1" si="22"/>
        <v>5.2974010851246825E-2</v>
      </c>
      <c r="AK25" s="20">
        <f t="shared" ca="1" si="22"/>
        <v>-0.19938832573914617</v>
      </c>
      <c r="AL25" s="20">
        <f t="shared" ca="1" si="22"/>
        <v>-0.15602968138619377</v>
      </c>
      <c r="AM25" s="20">
        <f t="shared" ca="1" si="22"/>
        <v>0.14598363280115004</v>
      </c>
      <c r="AN25" s="20">
        <f t="shared" ca="1" si="22"/>
        <v>0.15554190781303523</v>
      </c>
      <c r="AO25" s="20">
        <f t="shared" ca="1" si="22"/>
        <v>4.4396100798024848E-2</v>
      </c>
      <c r="AP25" s="20">
        <f t="shared" ca="1" si="22"/>
        <v>7.1926125486682854E-2</v>
      </c>
      <c r="AQ25" s="20">
        <f t="shared" ca="1" si="22"/>
        <v>6.1301031221618577E-2</v>
      </c>
      <c r="AR25" s="20">
        <f t="shared" ca="1" si="22"/>
        <v>5.3665354335665209E-2</v>
      </c>
      <c r="AS25" s="20">
        <f t="shared" ca="1" si="22"/>
        <v>-2.9070944573288505E-2</v>
      </c>
      <c r="AT25" s="20">
        <f t="shared" ca="1" si="22"/>
        <v>-3.6834932516295896E-2</v>
      </c>
      <c r="AU25" s="20">
        <f t="shared" ca="1" si="22"/>
        <v>-3.4359457765031486E-2</v>
      </c>
      <c r="AV25" s="20">
        <f t="shared" ca="1" si="22"/>
        <v>4.1036864023538316E-2</v>
      </c>
      <c r="AW25" s="20">
        <f t="shared" ca="1" si="22"/>
        <v>-2.9737214288234233E-2</v>
      </c>
      <c r="AX25" s="20">
        <f t="shared" ca="1" si="22"/>
        <v>-2.6345352635524497E-2</v>
      </c>
      <c r="AY25" s="20">
        <f t="shared" ca="1" si="22"/>
        <v>-1.8687575002693524E-2</v>
      </c>
      <c r="AZ25" s="20">
        <f t="shared" ca="1" si="22"/>
        <v>-7.2719025253557154E-2</v>
      </c>
      <c r="BA25" s="20">
        <f t="shared" ca="1" si="22"/>
        <v>5.6695837714591538E-2</v>
      </c>
      <c r="BB25" s="20">
        <f t="shared" ca="1" si="22"/>
        <v>0.10085699557663839</v>
      </c>
      <c r="BC25" s="20">
        <f t="shared" ca="1" si="22"/>
        <v>6.7602736630881455E-2</v>
      </c>
      <c r="BD25" s="20">
        <f t="shared" ca="1" si="22"/>
        <v>1.2928224288749441E-2</v>
      </c>
      <c r="BE25" s="20">
        <f t="shared" ca="1" si="22"/>
        <v>5.3708951526738338E-2</v>
      </c>
      <c r="BF25" s="20">
        <f t="shared" ca="1" si="22"/>
        <v>-6.1017440587160091E-2</v>
      </c>
      <c r="BG25" s="20">
        <f t="shared" ca="1" si="22"/>
        <v>8.608947222351027E-3</v>
      </c>
      <c r="BH25" s="20">
        <f t="shared" ca="1" si="22"/>
        <v>-0.26155296200638267</v>
      </c>
      <c r="BI25" s="20">
        <f t="shared" ca="1" si="22"/>
        <v>4.8765078838504727E-2</v>
      </c>
      <c r="BJ25" s="20">
        <f t="shared" ca="1" si="22"/>
        <v>7.2196713002374444E-2</v>
      </c>
      <c r="BK25" s="20">
        <f t="shared" ca="1" si="22"/>
        <v>0.14636611515103359</v>
      </c>
      <c r="BL25" s="20">
        <f t="shared" ca="1" si="22"/>
        <v>-8.9818973198616286E-2</v>
      </c>
      <c r="BM25" s="20">
        <f t="shared" ca="1" si="22"/>
        <v>0.11694922892684852</v>
      </c>
      <c r="BN25" s="20">
        <f t="shared" ca="1" si="22"/>
        <v>-3.0671363715750709E-3</v>
      </c>
      <c r="BO25" s="20">
        <f t="shared" ca="1" si="22"/>
        <v>-8.4842131814167165E-2</v>
      </c>
      <c r="BP25" s="20">
        <f t="shared" ca="1" si="22"/>
        <v>-1.1170106018787531E-2</v>
      </c>
      <c r="BQ25" s="20">
        <f t="shared" ca="1" si="22"/>
        <v>6.8746373894093368E-2</v>
      </c>
      <c r="BR25" s="20">
        <f t="shared" ca="1" si="21"/>
        <v>0.18286068060310232</v>
      </c>
      <c r="BS25" s="20">
        <f t="shared" ca="1" si="21"/>
        <v>1.9699418402238183E-3</v>
      </c>
      <c r="BT25" s="20">
        <f t="shared" ca="1" si="21"/>
        <v>8.479552537412291E-2</v>
      </c>
      <c r="BU25" s="20">
        <f t="shared" ca="1" si="21"/>
        <v>-6.3713321962533251E-2</v>
      </c>
      <c r="BV25" s="20">
        <f t="shared" ca="1" si="21"/>
        <v>-3.7032443129715487E-2</v>
      </c>
      <c r="BW25" s="20">
        <f t="shared" ca="1" si="21"/>
        <v>-4.8648654897977636E-2</v>
      </c>
      <c r="BX25" s="20">
        <f t="shared" ca="1" si="21"/>
        <v>6.6028334719343273E-3</v>
      </c>
      <c r="BY25" s="20">
        <f t="shared" ca="1" si="21"/>
        <v>5.4856199149338064E-2</v>
      </c>
      <c r="BZ25" s="20">
        <f t="shared" ca="1" si="21"/>
        <v>-6.9127386582331279E-2</v>
      </c>
      <c r="CA25" s="20">
        <f t="shared" ca="1" si="21"/>
        <v>0.12201566096590688</v>
      </c>
      <c r="CB25" s="20">
        <f t="shared" ca="1" si="21"/>
        <v>0.24036772319673758</v>
      </c>
      <c r="CC25" s="20">
        <f t="shared" ca="1" si="21"/>
        <v>-6.5954327606047372E-2</v>
      </c>
      <c r="CD25" s="20">
        <f t="shared" ca="1" si="21"/>
        <v>-4.9973988277987784E-3</v>
      </c>
      <c r="CE25" s="20">
        <f t="shared" ca="1" si="21"/>
        <v>-5.3084869638729264E-2</v>
      </c>
      <c r="CF25" s="20">
        <f t="shared" ca="1" si="21"/>
        <v>0.10047583883313016</v>
      </c>
      <c r="CG25" s="20">
        <f t="shared" ca="1" si="21"/>
        <v>4.2416436841571752E-2</v>
      </c>
      <c r="CH25" s="20">
        <f t="shared" ca="1" si="21"/>
        <v>0.10499019607826665</v>
      </c>
      <c r="CI25" s="20">
        <f t="shared" ca="1" si="21"/>
        <v>6.7087326634991867E-2</v>
      </c>
      <c r="CJ25" s="20">
        <f t="shared" ca="1" si="21"/>
        <v>9.3655533765037852E-2</v>
      </c>
      <c r="CK25" s="20">
        <f t="shared" ca="1" si="21"/>
        <v>-6.5404208858546337E-2</v>
      </c>
      <c r="CL25" s="20">
        <f t="shared" ca="1" si="21"/>
        <v>-4.9046535967263341E-2</v>
      </c>
      <c r="CM25" s="20">
        <f t="shared" ca="1" si="21"/>
        <v>6.067996723251539E-2</v>
      </c>
      <c r="CN25" s="20">
        <f t="shared" ca="1" si="21"/>
        <v>9.6173163302579009E-2</v>
      </c>
      <c r="CO25" s="20">
        <f t="shared" ca="1" si="21"/>
        <v>6.7419150715251216E-2</v>
      </c>
      <c r="CP25" s="20">
        <f t="shared" ca="1" si="21"/>
        <v>1.9188725551016445E-2</v>
      </c>
      <c r="CQ25" s="20">
        <f t="shared" ca="1" si="21"/>
        <v>-4.2575978373726252E-2</v>
      </c>
      <c r="CR25" s="20">
        <f t="shared" ca="1" si="21"/>
        <v>-0.10167493157196061</v>
      </c>
      <c r="CS25" s="20">
        <f t="shared" ca="1" si="21"/>
        <v>-9.4973524425813513E-2</v>
      </c>
      <c r="CT25" s="20">
        <f t="shared" ca="1" si="21"/>
        <v>-0.22814596096247333</v>
      </c>
      <c r="CU25" s="20">
        <f t="shared" ca="1" si="21"/>
        <v>-0.1765140922999037</v>
      </c>
      <c r="CV25" s="20">
        <f t="shared" ca="1" si="19"/>
        <v>0.19357373124482874</v>
      </c>
      <c r="CW25" s="20">
        <f t="shared" ca="1" si="19"/>
        <v>4.7494820717395136E-2</v>
      </c>
      <c r="CX25" s="20">
        <f t="shared" ca="1" si="19"/>
        <v>-1.3153519085886224E-2</v>
      </c>
      <c r="CY25" s="20">
        <f t="shared" ca="1" si="19"/>
        <v>-0.21909497249360743</v>
      </c>
      <c r="CZ25" s="20">
        <f t="shared" ca="1" si="19"/>
        <v>2.7803069687445447E-2</v>
      </c>
      <c r="DA25" s="20">
        <f t="shared" ca="1" si="19"/>
        <v>3.795890478006949E-2</v>
      </c>
    </row>
    <row r="26" spans="1:105">
      <c r="D26">
        <v>7</v>
      </c>
      <c r="E26">
        <v>0</v>
      </c>
      <c r="F26" s="20">
        <f t="shared" ca="1" si="20"/>
        <v>0.10436654257181983</v>
      </c>
      <c r="G26" s="20">
        <f t="shared" ca="1" si="20"/>
        <v>4.909220668101627E-2</v>
      </c>
      <c r="H26" s="20">
        <f t="shared" ca="1" si="20"/>
        <v>0.13889539188916475</v>
      </c>
      <c r="I26" s="20">
        <f t="shared" ca="1" si="20"/>
        <v>-0.10008755483079484</v>
      </c>
      <c r="J26" s="20">
        <f t="shared" ca="1" si="20"/>
        <v>7.8980092725933468E-2</v>
      </c>
      <c r="K26" s="20">
        <f t="shared" ca="1" si="20"/>
        <v>-6.8044476417224192E-2</v>
      </c>
      <c r="L26" s="20">
        <f t="shared" ca="1" si="20"/>
        <v>0.10664651671746112</v>
      </c>
      <c r="M26" s="20">
        <f t="shared" ca="1" si="20"/>
        <v>-7.6498379425278984E-2</v>
      </c>
      <c r="N26" s="20">
        <f t="shared" ca="1" si="20"/>
        <v>-4.2541830655124457E-2</v>
      </c>
      <c r="O26" s="20">
        <f t="shared" ca="1" si="20"/>
        <v>-6.7466481358231009E-2</v>
      </c>
      <c r="P26" s="20">
        <f t="shared" ca="1" si="20"/>
        <v>-0.19840611646810161</v>
      </c>
      <c r="Q26" s="20">
        <f t="shared" ca="1" si="20"/>
        <v>-0.16825477178984657</v>
      </c>
      <c r="R26" s="20">
        <f t="shared" ca="1" si="20"/>
        <v>-1.3222351183291037E-2</v>
      </c>
      <c r="S26" s="20">
        <f t="shared" ca="1" si="20"/>
        <v>0.13670423112904762</v>
      </c>
      <c r="T26" s="20">
        <f t="shared" ca="1" si="20"/>
        <v>0.11630546480053106</v>
      </c>
      <c r="U26" s="20">
        <f t="shared" ca="1" si="20"/>
        <v>-6.4567829661608789E-2</v>
      </c>
      <c r="V26" s="20">
        <f t="shared" ca="1" si="22"/>
        <v>1.6860759490916262E-2</v>
      </c>
      <c r="W26" s="20">
        <f t="shared" ca="1" si="22"/>
        <v>4.2796625751636792E-2</v>
      </c>
      <c r="X26" s="20">
        <f t="shared" ca="1" si="22"/>
        <v>-4.8072886097462651E-2</v>
      </c>
      <c r="Y26" s="20">
        <f t="shared" ca="1" si="22"/>
        <v>-0.10653569338952114</v>
      </c>
      <c r="Z26" s="20">
        <f t="shared" ca="1" si="22"/>
        <v>-8.6136553324125009E-2</v>
      </c>
      <c r="AA26" s="20">
        <f t="shared" ca="1" si="22"/>
        <v>5.8206757144176613E-2</v>
      </c>
      <c r="AB26" s="20">
        <f t="shared" ca="1" si="22"/>
        <v>4.0088880984078069E-2</v>
      </c>
      <c r="AC26" s="20">
        <f t="shared" ca="1" si="22"/>
        <v>3.8758650641922097E-2</v>
      </c>
      <c r="AD26" s="20">
        <f t="shared" ca="1" si="22"/>
        <v>-0.11637248889499181</v>
      </c>
      <c r="AE26" s="20">
        <f t="shared" ca="1" si="22"/>
        <v>8.1041076554087807E-2</v>
      </c>
      <c r="AF26" s="20">
        <f t="shared" ca="1" si="22"/>
        <v>3.2003940632372177E-2</v>
      </c>
      <c r="AG26" s="20">
        <f t="shared" ca="1" si="22"/>
        <v>7.5070677078131837E-2</v>
      </c>
      <c r="AH26" s="20">
        <f t="shared" ca="1" si="22"/>
        <v>-0.16415517785908848</v>
      </c>
      <c r="AI26" s="20">
        <f t="shared" ca="1" si="22"/>
        <v>0.10249167841018061</v>
      </c>
      <c r="AJ26" s="20">
        <f t="shared" ca="1" si="22"/>
        <v>-6.4334061162514874E-2</v>
      </c>
      <c r="AK26" s="20">
        <f t="shared" ca="1" si="22"/>
        <v>-5.3659243898861855E-2</v>
      </c>
      <c r="AL26" s="20">
        <f t="shared" ca="1" si="22"/>
        <v>6.9166048903125485E-2</v>
      </c>
      <c r="AM26" s="20">
        <f t="shared" ca="1" si="22"/>
        <v>-6.0725028462708823E-2</v>
      </c>
      <c r="AN26" s="20">
        <f t="shared" ca="1" si="22"/>
        <v>2.5235758101516761E-2</v>
      </c>
      <c r="AO26" s="20">
        <f t="shared" ca="1" si="22"/>
        <v>0.14591330243571954</v>
      </c>
      <c r="AP26" s="20">
        <f t="shared" ca="1" si="22"/>
        <v>-7.8047907202018679E-2</v>
      </c>
      <c r="AQ26" s="20">
        <f t="shared" ca="1" si="22"/>
        <v>5.9671122558471151E-2</v>
      </c>
      <c r="AR26" s="20">
        <f t="shared" ca="1" si="22"/>
        <v>-2.6439594058440444E-2</v>
      </c>
      <c r="AS26" s="20">
        <f t="shared" ca="1" si="22"/>
        <v>3.078699486019917E-2</v>
      </c>
      <c r="AT26" s="20">
        <f t="shared" ca="1" si="22"/>
        <v>2.1513786674008051E-2</v>
      </c>
      <c r="AU26" s="20">
        <f t="shared" ca="1" si="22"/>
        <v>-4.8201843146352293E-2</v>
      </c>
      <c r="AV26" s="20">
        <f t="shared" ca="1" si="22"/>
        <v>1.5214810805706283E-2</v>
      </c>
      <c r="AW26" s="20">
        <f t="shared" ca="1" si="22"/>
        <v>5.6575422193238627E-2</v>
      </c>
      <c r="AX26" s="20">
        <f t="shared" ca="1" si="22"/>
        <v>0.16544199053581768</v>
      </c>
      <c r="AY26" s="20">
        <f t="shared" ca="1" si="22"/>
        <v>-0.12136688720047313</v>
      </c>
      <c r="AZ26" s="20">
        <f t="shared" ca="1" si="22"/>
        <v>2.5080782268701077E-3</v>
      </c>
      <c r="BA26" s="20">
        <f t="shared" ca="1" si="22"/>
        <v>-0.14869115457791163</v>
      </c>
      <c r="BB26" s="20">
        <f t="shared" ca="1" si="22"/>
        <v>-6.8372101331751658E-2</v>
      </c>
      <c r="BC26" s="20">
        <f t="shared" ca="1" si="22"/>
        <v>0.11266527285042083</v>
      </c>
      <c r="BD26" s="20">
        <f t="shared" ca="1" si="22"/>
        <v>-8.7350742512855337E-2</v>
      </c>
      <c r="BE26" s="20">
        <f t="shared" ca="1" si="22"/>
        <v>-6.2837976135271992E-2</v>
      </c>
      <c r="BF26" s="20">
        <f t="shared" ca="1" si="22"/>
        <v>5.1833851447559962E-4</v>
      </c>
      <c r="BG26" s="20">
        <f t="shared" ca="1" si="22"/>
        <v>-8.3344297712873074E-3</v>
      </c>
      <c r="BH26" s="20">
        <f t="shared" ca="1" si="22"/>
        <v>0.11350148958514245</v>
      </c>
      <c r="BI26" s="20">
        <f t="shared" ca="1" si="22"/>
        <v>5.3717917786142169E-2</v>
      </c>
      <c r="BJ26" s="20">
        <f t="shared" ca="1" si="22"/>
        <v>-1.8717420921371398E-2</v>
      </c>
      <c r="BK26" s="20">
        <f t="shared" ca="1" si="22"/>
        <v>-0.15779344241406704</v>
      </c>
      <c r="BL26" s="20">
        <f t="shared" ca="1" si="22"/>
        <v>6.2589844605974096E-4</v>
      </c>
      <c r="BM26" s="20">
        <f t="shared" ca="1" si="22"/>
        <v>0.10412649229092424</v>
      </c>
      <c r="BN26" s="20">
        <f t="shared" ca="1" si="22"/>
        <v>6.8863060886325156E-2</v>
      </c>
      <c r="BO26" s="20">
        <f t="shared" ca="1" si="22"/>
        <v>3.5390076093964898E-2</v>
      </c>
      <c r="BP26" s="20">
        <f t="shared" ca="1" si="22"/>
        <v>-0.10665987758014944</v>
      </c>
      <c r="BQ26" s="20">
        <f t="shared" ca="1" si="22"/>
        <v>1.4519595376840262E-2</v>
      </c>
      <c r="BR26" s="20">
        <f t="shared" ca="1" si="22"/>
        <v>-7.4540664008587693E-2</v>
      </c>
      <c r="BS26" s="20">
        <f t="shared" ca="1" si="19"/>
        <v>3.1726001135648607E-2</v>
      </c>
      <c r="BT26" s="20">
        <f t="shared" ca="1" si="19"/>
        <v>0.16352105122772428</v>
      </c>
      <c r="BU26" s="20">
        <f t="shared" ca="1" si="19"/>
        <v>0.17982916035366575</v>
      </c>
      <c r="BV26" s="20">
        <f t="shared" ca="1" si="19"/>
        <v>7.1361476200477642E-2</v>
      </c>
      <c r="BW26" s="20">
        <f t="shared" ca="1" si="19"/>
        <v>-0.10468601929575366</v>
      </c>
      <c r="BX26" s="20">
        <f t="shared" ca="1" si="19"/>
        <v>-3.5814476577552136E-2</v>
      </c>
      <c r="BY26" s="20">
        <f t="shared" ca="1" si="19"/>
        <v>5.575956205294394E-2</v>
      </c>
      <c r="BZ26" s="20">
        <f t="shared" ca="1" si="19"/>
        <v>-3.0250332213397131E-2</v>
      </c>
      <c r="CA26" s="20">
        <f t="shared" ca="1" si="19"/>
        <v>-0.13609417378943736</v>
      </c>
      <c r="CB26" s="20">
        <f t="shared" ca="1" si="19"/>
        <v>0.13678800585171202</v>
      </c>
      <c r="CC26" s="20">
        <f t="shared" ca="1" si="19"/>
        <v>-6.2852355477968663E-2</v>
      </c>
      <c r="CD26" s="20">
        <f t="shared" ca="1" si="19"/>
        <v>-1.8010437723922221E-2</v>
      </c>
      <c r="CE26" s="20">
        <f t="shared" ca="1" si="19"/>
        <v>-0.10749392076208407</v>
      </c>
      <c r="CF26" s="20">
        <f t="shared" ca="1" si="19"/>
        <v>0.12788414891508643</v>
      </c>
      <c r="CG26" s="20">
        <f t="shared" ca="1" si="19"/>
        <v>-9.6190475847103052E-2</v>
      </c>
      <c r="CH26" s="20">
        <f t="shared" ca="1" si="19"/>
        <v>4.2855019826286166E-2</v>
      </c>
      <c r="CI26" s="20">
        <f t="shared" ca="1" si="19"/>
        <v>1.8672181837445307E-2</v>
      </c>
      <c r="CJ26" s="20">
        <f t="shared" ca="1" si="19"/>
        <v>-0.11194430289829554</v>
      </c>
      <c r="CK26" s="20">
        <f t="shared" ca="1" si="19"/>
        <v>-7.8708862756271841E-2</v>
      </c>
      <c r="CL26" s="20">
        <f t="shared" ca="1" si="19"/>
        <v>-5.5665766299765454E-2</v>
      </c>
      <c r="CM26" s="20">
        <f t="shared" ca="1" si="19"/>
        <v>-0.26811736939265141</v>
      </c>
      <c r="CN26" s="20">
        <f t="shared" ca="1" si="19"/>
        <v>0.18875053744415304</v>
      </c>
      <c r="CO26" s="20">
        <f t="shared" ca="1" si="19"/>
        <v>-3.8225068585644756E-2</v>
      </c>
      <c r="CP26" s="20">
        <f t="shared" ca="1" si="19"/>
        <v>8.8489545104380632E-2</v>
      </c>
      <c r="CQ26" s="20">
        <f t="shared" ca="1" si="19"/>
        <v>3.1753185592762741E-3</v>
      </c>
      <c r="CR26" s="20">
        <f t="shared" ca="1" si="19"/>
        <v>1.4667984748625754E-2</v>
      </c>
      <c r="CS26" s="20">
        <f t="shared" ca="1" si="19"/>
        <v>7.3551638525877303E-2</v>
      </c>
      <c r="CT26" s="20">
        <f t="shared" ca="1" si="19"/>
        <v>-1.8666655701916439E-2</v>
      </c>
      <c r="CU26" s="20">
        <f t="shared" ca="1" si="19"/>
        <v>-0.11994956514067534</v>
      </c>
      <c r="CV26" s="20">
        <f t="shared" ca="1" si="19"/>
        <v>0.14601405970142453</v>
      </c>
      <c r="CW26" s="20">
        <f t="shared" ca="1" si="19"/>
        <v>-2.4406080403961004E-2</v>
      </c>
      <c r="CX26" s="20">
        <f t="shared" ca="1" si="19"/>
        <v>-9.5607122386402559E-3</v>
      </c>
      <c r="CY26" s="20">
        <f t="shared" ca="1" si="19"/>
        <v>-9.6375164739042497E-3</v>
      </c>
      <c r="CZ26" s="20">
        <f t="shared" ca="1" si="19"/>
        <v>-4.5282665714033457E-2</v>
      </c>
      <c r="DA26" s="20">
        <f t="shared" ca="1" si="19"/>
        <v>9.2402443662016817E-2</v>
      </c>
    </row>
    <row r="27" spans="1:105">
      <c r="D27">
        <v>8</v>
      </c>
      <c r="E27">
        <v>0</v>
      </c>
      <c r="F27" s="20">
        <f t="shared" ca="1" si="20"/>
        <v>0.25329105502802796</v>
      </c>
      <c r="G27" s="20">
        <f t="shared" ca="1" si="20"/>
        <v>-4.2089604490541041E-2</v>
      </c>
      <c r="H27" s="20">
        <f t="shared" ca="1" si="20"/>
        <v>-8.9673380936572678E-2</v>
      </c>
      <c r="I27" s="20">
        <f t="shared" ca="1" si="20"/>
        <v>7.2844117772521066E-3</v>
      </c>
      <c r="J27" s="20">
        <f t="shared" ca="1" si="20"/>
        <v>-2.9598000768441515E-2</v>
      </c>
      <c r="K27" s="20">
        <f t="shared" ca="1" si="20"/>
        <v>0.1744358601487129</v>
      </c>
      <c r="L27" s="20">
        <f t="shared" ca="1" si="20"/>
        <v>-0.23706792683458852</v>
      </c>
      <c r="M27" s="20">
        <f t="shared" ca="1" si="20"/>
        <v>0.11049994547374442</v>
      </c>
      <c r="N27" s="20">
        <f t="shared" ca="1" si="20"/>
        <v>0.13881191602118825</v>
      </c>
      <c r="O27" s="20">
        <f t="shared" ca="1" si="20"/>
        <v>-9.4336461759796708E-2</v>
      </c>
      <c r="P27" s="20">
        <f t="shared" ca="1" si="20"/>
        <v>6.2616829297886242E-2</v>
      </c>
      <c r="Q27" s="20">
        <f t="shared" ca="1" si="20"/>
        <v>-0.10469009673642363</v>
      </c>
      <c r="R27" s="20">
        <f t="shared" ca="1" si="20"/>
        <v>5.8754095805779387E-2</v>
      </c>
      <c r="S27" s="20">
        <f t="shared" ca="1" si="20"/>
        <v>-2.5823868588706556E-2</v>
      </c>
      <c r="T27" s="20">
        <f t="shared" ca="1" si="20"/>
        <v>2.9939536241335414E-3</v>
      </c>
      <c r="U27" s="20">
        <f t="shared" ca="1" si="20"/>
        <v>-3.4838867010971906E-2</v>
      </c>
      <c r="V27" s="20">
        <f t="shared" ca="1" si="22"/>
        <v>2.8828341607635023E-2</v>
      </c>
      <c r="W27" s="20">
        <f t="shared" ca="1" si="22"/>
        <v>-6.1177291989190946E-2</v>
      </c>
      <c r="X27" s="20">
        <f t="shared" ca="1" si="22"/>
        <v>4.7912151604466782E-3</v>
      </c>
      <c r="Y27" s="20">
        <f t="shared" ca="1" si="22"/>
        <v>-1.9650367581887374E-2</v>
      </c>
      <c r="Z27" s="20">
        <f t="shared" ca="1" si="22"/>
        <v>-9.047748861995536E-2</v>
      </c>
      <c r="AA27" s="20">
        <f t="shared" ca="1" si="22"/>
        <v>3.7294855619764762E-2</v>
      </c>
      <c r="AB27" s="20">
        <f t="shared" ca="1" si="22"/>
        <v>0.11964677747257452</v>
      </c>
      <c r="AC27" s="20">
        <f t="shared" ca="1" si="22"/>
        <v>-4.1410819142475158E-3</v>
      </c>
      <c r="AD27" s="20">
        <f t="shared" ca="1" si="22"/>
        <v>0.13088237882002185</v>
      </c>
      <c r="AE27" s="20">
        <f t="shared" ca="1" si="22"/>
        <v>4.3376951758421295E-2</v>
      </c>
      <c r="AF27" s="20">
        <f t="shared" ca="1" si="22"/>
        <v>8.0372529504840501E-2</v>
      </c>
      <c r="AG27" s="20">
        <f t="shared" ca="1" si="22"/>
        <v>-8.670487426286505E-2</v>
      </c>
      <c r="AH27" s="20">
        <f t="shared" ca="1" si="22"/>
        <v>0.11624321993440763</v>
      </c>
      <c r="AI27" s="20">
        <f t="shared" ca="1" si="22"/>
        <v>-0.23106720097286201</v>
      </c>
      <c r="AJ27" s="20">
        <f t="shared" ca="1" si="22"/>
        <v>-0.13403537962832496</v>
      </c>
      <c r="AK27" s="20">
        <f t="shared" ca="1" si="22"/>
        <v>-2.6830775972903212E-3</v>
      </c>
      <c r="AL27" s="20">
        <f t="shared" ca="1" si="22"/>
        <v>2.4167994788697814E-2</v>
      </c>
      <c r="AM27" s="20">
        <f t="shared" ca="1" si="22"/>
        <v>-0.14903521544405085</v>
      </c>
      <c r="AN27" s="20">
        <f t="shared" ca="1" si="22"/>
        <v>0.2563697740128168</v>
      </c>
      <c r="AO27" s="20">
        <f t="shared" ca="1" si="22"/>
        <v>-5.6721044908421142E-2</v>
      </c>
      <c r="AP27" s="20">
        <f t="shared" ca="1" si="22"/>
        <v>-0.10169299529024023</v>
      </c>
      <c r="AQ27" s="20">
        <f t="shared" ca="1" si="22"/>
        <v>-5.5863594066159351E-2</v>
      </c>
      <c r="AR27" s="20">
        <f t="shared" ca="1" si="22"/>
        <v>-6.9389697374254419E-2</v>
      </c>
      <c r="AS27" s="20">
        <f t="shared" ca="1" si="22"/>
        <v>-6.0949330456150336E-2</v>
      </c>
      <c r="AT27" s="20">
        <f t="shared" ca="1" si="22"/>
        <v>0.13288957933231055</v>
      </c>
      <c r="AU27" s="20">
        <f t="shared" ca="1" si="22"/>
        <v>-2.8313929300937141E-2</v>
      </c>
      <c r="AV27" s="20">
        <f t="shared" ca="1" si="22"/>
        <v>-0.13471336818490062</v>
      </c>
      <c r="AW27" s="20">
        <f t="shared" ca="1" si="22"/>
        <v>7.5154195219988618E-2</v>
      </c>
      <c r="AX27" s="20">
        <f t="shared" ca="1" si="22"/>
        <v>8.9435497466211766E-2</v>
      </c>
      <c r="AY27" s="20">
        <f t="shared" ca="1" si="22"/>
        <v>-6.6640685891594484E-2</v>
      </c>
      <c r="AZ27" s="20">
        <f t="shared" ca="1" si="22"/>
        <v>0.23977502073983722</v>
      </c>
      <c r="BA27" s="20">
        <f t="shared" ca="1" si="22"/>
        <v>4.9195393870238519E-4</v>
      </c>
      <c r="BB27" s="20">
        <f t="shared" ca="1" si="22"/>
        <v>6.0658553461040515E-2</v>
      </c>
      <c r="BC27" s="20">
        <f t="shared" ca="1" si="22"/>
        <v>8.6372902881879918E-2</v>
      </c>
      <c r="BD27" s="20">
        <f t="shared" ca="1" si="22"/>
        <v>7.6168216151132742E-2</v>
      </c>
      <c r="BE27" s="20">
        <f t="shared" ca="1" si="22"/>
        <v>-6.9057994081178856E-3</v>
      </c>
      <c r="BF27" s="20">
        <f t="shared" ca="1" si="22"/>
        <v>2.2907108699176792E-2</v>
      </c>
      <c r="BG27" s="20">
        <f t="shared" ca="1" si="22"/>
        <v>1.6405904870842852E-2</v>
      </c>
      <c r="BH27" s="20">
        <f t="shared" ca="1" si="22"/>
        <v>-0.10826052844431977</v>
      </c>
      <c r="BI27" s="20">
        <f t="shared" ca="1" si="22"/>
        <v>-5.5221112552959861E-2</v>
      </c>
      <c r="BJ27" s="20">
        <f t="shared" ca="1" si="22"/>
        <v>0.10738611845157567</v>
      </c>
      <c r="BK27" s="20">
        <f t="shared" ca="1" si="22"/>
        <v>-4.9779507821725688E-2</v>
      </c>
      <c r="BL27" s="20">
        <f t="shared" ca="1" si="22"/>
        <v>-0.1944016885102483</v>
      </c>
      <c r="BM27" s="20">
        <f t="shared" ca="1" si="22"/>
        <v>-3.8920076378810557E-2</v>
      </c>
      <c r="BN27" s="20">
        <f t="shared" ca="1" si="22"/>
        <v>-6.5199321477597605E-2</v>
      </c>
      <c r="BO27" s="20">
        <f t="shared" ca="1" si="22"/>
        <v>-0.30511135455460853</v>
      </c>
      <c r="BP27" s="20">
        <f t="shared" ca="1" si="22"/>
        <v>5.1449184531842884E-2</v>
      </c>
      <c r="BQ27" s="20">
        <f t="shared" ca="1" si="22"/>
        <v>-0.13095577876534198</v>
      </c>
      <c r="BR27" s="20">
        <f t="shared" ca="1" si="22"/>
        <v>5.6813093697271454E-3</v>
      </c>
      <c r="BS27" s="20">
        <f t="shared" ca="1" si="19"/>
        <v>-7.1102800251907419E-2</v>
      </c>
      <c r="BT27" s="20">
        <f t="shared" ca="1" si="19"/>
        <v>0.23026854996074944</v>
      </c>
      <c r="BU27" s="20">
        <f t="shared" ca="1" si="19"/>
        <v>-4.7387840453089011E-2</v>
      </c>
      <c r="BV27" s="20">
        <f t="shared" ca="1" si="19"/>
        <v>3.3906300734134739E-2</v>
      </c>
      <c r="BW27" s="20">
        <f t="shared" ca="1" si="19"/>
        <v>-7.6159714779962751E-2</v>
      </c>
      <c r="BX27" s="20">
        <f t="shared" ca="1" si="19"/>
        <v>2.5602731381522706E-2</v>
      </c>
      <c r="BY27" s="20">
        <f t="shared" ca="1" si="19"/>
        <v>3.7166521688837939E-2</v>
      </c>
      <c r="BZ27" s="20">
        <f t="shared" ca="1" si="19"/>
        <v>5.8404935241414838E-2</v>
      </c>
      <c r="CA27" s="20">
        <f t="shared" ca="1" si="19"/>
        <v>-3.6661550133267648E-2</v>
      </c>
      <c r="CB27" s="20">
        <f t="shared" ca="1" si="19"/>
        <v>0.11126752653922892</v>
      </c>
      <c r="CC27" s="20">
        <f t="shared" ca="1" si="19"/>
        <v>-0.10579070460836133</v>
      </c>
      <c r="CD27" s="20">
        <f t="shared" ca="1" si="19"/>
        <v>-1.8153330929391937E-2</v>
      </c>
      <c r="CE27" s="20">
        <f t="shared" ca="1" si="19"/>
        <v>4.9960233022606666E-2</v>
      </c>
      <c r="CF27" s="20">
        <f t="shared" ca="1" si="19"/>
        <v>-0.11045576621000174</v>
      </c>
      <c r="CG27" s="20">
        <f t="shared" ca="1" si="19"/>
        <v>7.3046071890041975E-2</v>
      </c>
      <c r="CH27" s="20">
        <f t="shared" ca="1" si="19"/>
        <v>-0.15191071638400538</v>
      </c>
      <c r="CI27" s="20">
        <f t="shared" ca="1" si="19"/>
        <v>0.13442961171125781</v>
      </c>
      <c r="CJ27" s="20">
        <f t="shared" ca="1" si="19"/>
        <v>5.8573461647032754E-2</v>
      </c>
      <c r="CK27" s="20">
        <f t="shared" ca="1" si="19"/>
        <v>0.21268561994963464</v>
      </c>
      <c r="CL27" s="20">
        <f t="shared" ca="1" si="19"/>
        <v>2.8629178819539077E-2</v>
      </c>
      <c r="CM27" s="20">
        <f t="shared" ca="1" si="19"/>
        <v>7.0806293895751993E-2</v>
      </c>
      <c r="CN27" s="20">
        <f t="shared" ca="1" si="19"/>
        <v>-0.11703788843709401</v>
      </c>
      <c r="CO27" s="20">
        <f t="shared" ca="1" si="19"/>
        <v>-1.7095035219225254E-3</v>
      </c>
      <c r="CP27" s="20">
        <f t="shared" ca="1" si="19"/>
        <v>-0.18206860852881357</v>
      </c>
      <c r="CQ27" s="20">
        <f t="shared" ca="1" si="19"/>
        <v>4.2988103681965366E-2</v>
      </c>
      <c r="CR27" s="20">
        <f t="shared" ca="1" si="19"/>
        <v>-5.2677668112779776E-2</v>
      </c>
      <c r="CS27" s="20">
        <f t="shared" ca="1" si="19"/>
        <v>0.15950348736883543</v>
      </c>
      <c r="CT27" s="20">
        <f t="shared" ca="1" si="19"/>
        <v>4.0513454317333011E-2</v>
      </c>
      <c r="CU27" s="20">
        <f t="shared" ca="1" si="19"/>
        <v>2.4524055407077586E-2</v>
      </c>
      <c r="CV27" s="20">
        <f t="shared" ca="1" si="19"/>
        <v>8.2120734157547559E-2</v>
      </c>
      <c r="CW27" s="20">
        <f t="shared" ca="1" si="19"/>
        <v>-3.9156800343251724E-2</v>
      </c>
      <c r="CX27" s="20">
        <f t="shared" ca="1" si="19"/>
        <v>9.9220331907739906E-3</v>
      </c>
      <c r="CY27" s="20">
        <f t="shared" ca="1" si="19"/>
        <v>-2.854991590531248E-2</v>
      </c>
      <c r="CZ27" s="20">
        <f t="shared" ca="1" si="19"/>
        <v>-2.3309570288131274E-2</v>
      </c>
      <c r="DA27" s="20">
        <f t="shared" ca="1" si="19"/>
        <v>-5.244484521582702E-2</v>
      </c>
    </row>
    <row r="28" spans="1:105">
      <c r="D28">
        <v>9</v>
      </c>
      <c r="E28">
        <v>0</v>
      </c>
      <c r="F28" s="20">
        <f t="shared" ca="1" si="20"/>
        <v>0.17179667909648499</v>
      </c>
      <c r="G28" s="20">
        <f t="shared" ca="1" si="20"/>
        <v>-0.15758721448437518</v>
      </c>
      <c r="H28" s="20">
        <f t="shared" ca="1" si="20"/>
        <v>-2.849756687493879E-2</v>
      </c>
      <c r="I28" s="20">
        <f t="shared" ca="1" si="20"/>
        <v>2.4532769253578134E-2</v>
      </c>
      <c r="J28" s="20">
        <f t="shared" ca="1" si="20"/>
        <v>-7.1640549517056826E-2</v>
      </c>
      <c r="K28" s="20">
        <f t="shared" ca="1" si="20"/>
        <v>0.16767325669531019</v>
      </c>
      <c r="L28" s="20">
        <f t="shared" ca="1" si="20"/>
        <v>0.17154784706566292</v>
      </c>
      <c r="M28" s="20">
        <f t="shared" ca="1" si="20"/>
        <v>-3.0362642063577028E-2</v>
      </c>
      <c r="N28" s="20">
        <f t="shared" ca="1" si="20"/>
        <v>0.21410242228203646</v>
      </c>
      <c r="O28" s="20">
        <f t="shared" ca="1" si="20"/>
        <v>3.368695486077871E-2</v>
      </c>
      <c r="P28" s="20">
        <f t="shared" ca="1" si="20"/>
        <v>-8.6511464498516266E-2</v>
      </c>
      <c r="Q28" s="20">
        <f t="shared" ca="1" si="20"/>
        <v>-2.5123740886268883E-2</v>
      </c>
      <c r="R28" s="20">
        <f t="shared" ca="1" si="20"/>
        <v>0.1268649931121229</v>
      </c>
      <c r="S28" s="20">
        <f t="shared" ca="1" si="20"/>
        <v>0.15215863010513331</v>
      </c>
      <c r="T28" s="20">
        <f t="shared" ca="1" si="20"/>
        <v>-9.2681483919756849E-2</v>
      </c>
      <c r="U28" s="20">
        <f t="shared" ca="1" si="20"/>
        <v>-2.2908406348802215E-2</v>
      </c>
      <c r="V28" s="20">
        <f t="shared" ca="1" si="22"/>
        <v>-1.4325661241365688E-2</v>
      </c>
      <c r="W28" s="20">
        <f t="shared" ca="1" si="22"/>
        <v>4.9500096311726812E-4</v>
      </c>
      <c r="X28" s="20">
        <f t="shared" ca="1" si="22"/>
        <v>-8.5259922176987676E-2</v>
      </c>
      <c r="Y28" s="20">
        <f t="shared" ca="1" si="22"/>
        <v>-9.4777961205636557E-2</v>
      </c>
      <c r="Z28" s="20">
        <f t="shared" ca="1" si="22"/>
        <v>3.4786089315352216E-3</v>
      </c>
      <c r="AA28" s="20">
        <f t="shared" ca="1" si="22"/>
        <v>-6.0304889991702082E-2</v>
      </c>
      <c r="AB28" s="20">
        <f t="shared" ca="1" si="22"/>
        <v>-0.14773369412853884</v>
      </c>
      <c r="AC28" s="20">
        <f t="shared" ca="1" si="22"/>
        <v>-0.27198666390144877</v>
      </c>
      <c r="AD28" s="20">
        <f t="shared" ca="1" si="22"/>
        <v>-8.5106760250839172E-2</v>
      </c>
      <c r="AE28" s="20">
        <f t="shared" ca="1" si="22"/>
        <v>-2.0431774016333521E-2</v>
      </c>
      <c r="AF28" s="20">
        <f t="shared" ca="1" si="22"/>
        <v>3.4594363289535152E-3</v>
      </c>
      <c r="AG28" s="20">
        <f t="shared" ca="1" si="22"/>
        <v>-1.2933822687782655E-2</v>
      </c>
      <c r="AH28" s="20">
        <f t="shared" ca="1" si="22"/>
        <v>1.3883967933033443E-2</v>
      </c>
      <c r="AI28" s="20">
        <f t="shared" ca="1" si="22"/>
        <v>-0.14016896435240356</v>
      </c>
      <c r="AJ28" s="20">
        <f t="shared" ca="1" si="22"/>
        <v>-8.7788317543395944E-2</v>
      </c>
      <c r="AK28" s="20">
        <f t="shared" ca="1" si="22"/>
        <v>-5.912681667929214E-3</v>
      </c>
      <c r="AL28" s="20">
        <f t="shared" ca="1" si="22"/>
        <v>0.15776804916311837</v>
      </c>
      <c r="AM28" s="20">
        <f t="shared" ca="1" si="22"/>
        <v>4.6140132286444993E-2</v>
      </c>
      <c r="AN28" s="20">
        <f t="shared" ca="1" si="22"/>
        <v>-4.2306551312227521E-3</v>
      </c>
      <c r="AO28" s="20">
        <f t="shared" ca="1" si="22"/>
        <v>0.15599923367728485</v>
      </c>
      <c r="AP28" s="20">
        <f t="shared" ca="1" si="22"/>
        <v>-1.3929664834727748E-2</v>
      </c>
      <c r="AQ28" s="20">
        <f t="shared" ca="1" si="22"/>
        <v>-7.7497178792457933E-2</v>
      </c>
      <c r="AR28" s="20">
        <f t="shared" ca="1" si="22"/>
        <v>-0.15466497180058278</v>
      </c>
      <c r="AS28" s="20">
        <f t="shared" ca="1" si="22"/>
        <v>0.1285301154950344</v>
      </c>
      <c r="AT28" s="20">
        <f t="shared" ca="1" si="22"/>
        <v>-4.0876122813331597E-2</v>
      </c>
      <c r="AU28" s="20">
        <f t="shared" ca="1" si="22"/>
        <v>-0.1504319868564982</v>
      </c>
      <c r="AV28" s="20">
        <f t="shared" ca="1" si="22"/>
        <v>-0.11959864586344023</v>
      </c>
      <c r="AW28" s="20">
        <f t="shared" ca="1" si="22"/>
        <v>6.9463735239124996E-2</v>
      </c>
      <c r="AX28" s="20">
        <f t="shared" ca="1" si="22"/>
        <v>-9.5426324875773294E-2</v>
      </c>
      <c r="AY28" s="20">
        <f t="shared" ca="1" si="22"/>
        <v>-4.683808377592872E-2</v>
      </c>
      <c r="AZ28" s="20">
        <f t="shared" ca="1" si="22"/>
        <v>9.0466414778690996E-2</v>
      </c>
      <c r="BA28" s="20">
        <f t="shared" ca="1" si="22"/>
        <v>6.5434252191789291E-2</v>
      </c>
      <c r="BB28" s="20">
        <f t="shared" ca="1" si="22"/>
        <v>-0.11750009863827256</v>
      </c>
      <c r="BC28" s="20">
        <f t="shared" ca="1" si="22"/>
        <v>5.6624100227651103E-2</v>
      </c>
      <c r="BD28" s="20">
        <f t="shared" ca="1" si="22"/>
        <v>-5.8334907864790522E-2</v>
      </c>
      <c r="BE28" s="20">
        <f t="shared" ca="1" si="22"/>
        <v>-7.6459367287571578E-2</v>
      </c>
      <c r="BF28" s="20">
        <f t="shared" ca="1" si="22"/>
        <v>-4.89995078220112E-2</v>
      </c>
      <c r="BG28" s="20">
        <f t="shared" ca="1" si="22"/>
        <v>4.9698574959301307E-2</v>
      </c>
      <c r="BH28" s="20">
        <f t="shared" ca="1" si="22"/>
        <v>3.9001158363946062E-2</v>
      </c>
      <c r="BI28" s="20">
        <f t="shared" ca="1" si="22"/>
        <v>0.10415865727077776</v>
      </c>
      <c r="BJ28" s="20">
        <f t="shared" ca="1" si="22"/>
        <v>7.4185356930571392E-2</v>
      </c>
      <c r="BK28" s="20">
        <f t="shared" ca="1" si="22"/>
        <v>5.6690113673744096E-2</v>
      </c>
      <c r="BL28" s="20">
        <f t="shared" ca="1" si="22"/>
        <v>-3.3792942716373633E-2</v>
      </c>
      <c r="BM28" s="20">
        <f t="shared" ca="1" si="22"/>
        <v>-2.7202809257766688E-2</v>
      </c>
      <c r="BN28" s="20">
        <f t="shared" ca="1" si="22"/>
        <v>-0.13120271767457123</v>
      </c>
      <c r="BO28" s="20">
        <f t="shared" ca="1" si="22"/>
        <v>0.13978300621266268</v>
      </c>
      <c r="BP28" s="20">
        <f t="shared" ca="1" si="22"/>
        <v>1.9289915325975397E-2</v>
      </c>
      <c r="BQ28" s="20">
        <f t="shared" ca="1" si="22"/>
        <v>-7.7937924150225921E-2</v>
      </c>
      <c r="BR28" s="20">
        <f t="shared" ca="1" si="22"/>
        <v>5.08914807593518E-3</v>
      </c>
      <c r="BS28" s="20">
        <f t="shared" ca="1" si="19"/>
        <v>2.9440242007460045E-2</v>
      </c>
      <c r="BT28" s="20">
        <f t="shared" ca="1" si="19"/>
        <v>-0.20379666997524934</v>
      </c>
      <c r="BU28" s="20">
        <f t="shared" ca="1" si="19"/>
        <v>0.10142953347208128</v>
      </c>
      <c r="BV28" s="20">
        <f t="shared" ca="1" si="19"/>
        <v>-0.14903535754494177</v>
      </c>
      <c r="BW28" s="20">
        <f t="shared" ref="BW28:DA29" ca="1" si="23">$B$2*_xlfn.NORM.INV(RAND(),0,1)</f>
        <v>4.8309638044408576E-2</v>
      </c>
      <c r="BX28" s="20">
        <f t="shared" ca="1" si="23"/>
        <v>-0.15424941689364444</v>
      </c>
      <c r="BY28" s="20">
        <f t="shared" ca="1" si="23"/>
        <v>-4.8129928679681092E-2</v>
      </c>
      <c r="BZ28" s="20">
        <f t="shared" ca="1" si="23"/>
        <v>6.2486089434499138E-4</v>
      </c>
      <c r="CA28" s="20">
        <f t="shared" ca="1" si="23"/>
        <v>7.2319694486405184E-2</v>
      </c>
      <c r="CB28" s="20">
        <f t="shared" ca="1" si="23"/>
        <v>5.6408461939126808E-3</v>
      </c>
      <c r="CC28" s="20">
        <f t="shared" ca="1" si="23"/>
        <v>3.4128453059522599E-3</v>
      </c>
      <c r="CD28" s="20">
        <f t="shared" ca="1" si="23"/>
        <v>-6.0117406907592957E-2</v>
      </c>
      <c r="CE28" s="20">
        <f t="shared" ca="1" si="23"/>
        <v>9.4853145001269512E-2</v>
      </c>
      <c r="CF28" s="20">
        <f t="shared" ca="1" si="23"/>
        <v>8.127383726140984E-2</v>
      </c>
      <c r="CG28" s="20">
        <f t="shared" ca="1" si="23"/>
        <v>9.7338906984687334E-2</v>
      </c>
      <c r="CH28" s="20">
        <f t="shared" ca="1" si="23"/>
        <v>1.7871428245728623E-2</v>
      </c>
      <c r="CI28" s="20">
        <f t="shared" ca="1" si="23"/>
        <v>-2.482388030497076E-2</v>
      </c>
      <c r="CJ28" s="20">
        <f t="shared" ca="1" si="23"/>
        <v>6.3319846904686616E-2</v>
      </c>
      <c r="CK28" s="20">
        <f t="shared" ca="1" si="23"/>
        <v>-0.11004569663803161</v>
      </c>
      <c r="CL28" s="20">
        <f t="shared" ca="1" si="23"/>
        <v>-2.76526386866454E-2</v>
      </c>
      <c r="CM28" s="20">
        <f t="shared" ca="1" si="23"/>
        <v>-0.24818780149541189</v>
      </c>
      <c r="CN28" s="20">
        <f t="shared" ca="1" si="23"/>
        <v>0.13301533822405434</v>
      </c>
      <c r="CO28" s="20">
        <f t="shared" ca="1" si="23"/>
        <v>8.941931769118483E-2</v>
      </c>
      <c r="CP28" s="20">
        <f t="shared" ca="1" si="23"/>
        <v>-5.4090572819743679E-2</v>
      </c>
      <c r="CQ28" s="20">
        <f t="shared" ca="1" si="23"/>
        <v>-6.268538716646592E-2</v>
      </c>
      <c r="CR28" s="20">
        <f t="shared" ca="1" si="23"/>
        <v>-3.273817771472242E-2</v>
      </c>
      <c r="CS28" s="20">
        <f t="shared" ca="1" si="23"/>
        <v>-1.0317600373924851E-2</v>
      </c>
      <c r="CT28" s="20">
        <f t="shared" ca="1" si="23"/>
        <v>0.12904405410331896</v>
      </c>
      <c r="CU28" s="20">
        <f t="shared" ca="1" si="23"/>
        <v>7.261991846905666E-2</v>
      </c>
      <c r="CV28" s="20">
        <f t="shared" ca="1" si="23"/>
        <v>1.4554682302262349E-3</v>
      </c>
      <c r="CW28" s="20">
        <f t="shared" ca="1" si="23"/>
        <v>0.16980265498044239</v>
      </c>
      <c r="CX28" s="20">
        <f t="shared" ca="1" si="23"/>
        <v>-0.11653599960731716</v>
      </c>
      <c r="CY28" s="20">
        <f t="shared" ca="1" si="23"/>
        <v>-0.14490139506157265</v>
      </c>
      <c r="CZ28" s="20">
        <f t="shared" ca="1" si="23"/>
        <v>0.21157405362512677</v>
      </c>
      <c r="DA28" s="20">
        <f t="shared" ca="1" si="23"/>
        <v>9.3837094020824269E-2</v>
      </c>
    </row>
    <row r="29" spans="1:105">
      <c r="D29">
        <v>10</v>
      </c>
      <c r="E29">
        <v>0</v>
      </c>
      <c r="F29" s="20">
        <f t="shared" ca="1" si="20"/>
        <v>1.9317399244528785E-2</v>
      </c>
      <c r="G29" s="20">
        <f t="shared" ca="1" si="20"/>
        <v>7.2738695026725517E-3</v>
      </c>
      <c r="H29" s="20">
        <f t="shared" ca="1" si="20"/>
        <v>-7.9998786353632681E-2</v>
      </c>
      <c r="I29" s="20">
        <f t="shared" ca="1" si="20"/>
        <v>-5.0834383636300967E-2</v>
      </c>
      <c r="J29" s="20">
        <f t="shared" ca="1" si="20"/>
        <v>-0.15768523892753811</v>
      </c>
      <c r="K29" s="20">
        <f t="shared" ca="1" si="20"/>
        <v>1.4164487295918588E-2</v>
      </c>
      <c r="L29" s="20">
        <f t="shared" ca="1" si="20"/>
        <v>-0.16903261498030583</v>
      </c>
      <c r="M29" s="20">
        <f t="shared" ca="1" si="20"/>
        <v>-0.11309489009249274</v>
      </c>
      <c r="N29" s="20">
        <f t="shared" ca="1" si="20"/>
        <v>6.6930334956200918E-2</v>
      </c>
      <c r="O29" s="20">
        <f t="shared" ca="1" si="20"/>
        <v>8.2701074552977843E-2</v>
      </c>
      <c r="P29" s="20">
        <f t="shared" ca="1" si="20"/>
        <v>0.17223525725133856</v>
      </c>
      <c r="Q29" s="20">
        <f t="shared" ca="1" si="20"/>
        <v>-3.0935673739634097E-2</v>
      </c>
      <c r="R29" s="20">
        <f t="shared" ca="1" si="20"/>
        <v>-2.8652330513016695E-2</v>
      </c>
      <c r="S29" s="20">
        <f t="shared" ca="1" si="20"/>
        <v>0.13879479983369034</v>
      </c>
      <c r="T29" s="20">
        <f t="shared" ca="1" si="20"/>
        <v>-1.2544741758853159E-2</v>
      </c>
      <c r="U29" s="20">
        <f t="shared" ca="1" si="20"/>
        <v>-4.719815465450769E-2</v>
      </c>
      <c r="V29" s="20">
        <f t="shared" ca="1" si="22"/>
        <v>9.0219732511458053E-2</v>
      </c>
      <c r="W29" s="20">
        <f t="shared" ca="1" si="22"/>
        <v>-5.9293254297472953E-2</v>
      </c>
      <c r="X29" s="20">
        <f t="shared" ca="1" si="22"/>
        <v>3.3737710321979218E-2</v>
      </c>
      <c r="Y29" s="20">
        <f t="shared" ca="1" si="22"/>
        <v>3.5697197456635167E-2</v>
      </c>
      <c r="Z29" s="20">
        <f t="shared" ca="1" si="22"/>
        <v>3.4952993652182941E-2</v>
      </c>
      <c r="AA29" s="20">
        <f t="shared" ca="1" si="22"/>
        <v>-0.1308084430039286</v>
      </c>
      <c r="AB29" s="20">
        <f t="shared" ca="1" si="22"/>
        <v>-2.6802315846466791E-3</v>
      </c>
      <c r="AC29" s="20">
        <f t="shared" ca="1" si="22"/>
        <v>2.292826682914095E-3</v>
      </c>
      <c r="AD29" s="20">
        <f t="shared" ca="1" si="22"/>
        <v>9.190049026063471E-2</v>
      </c>
      <c r="AE29" s="20">
        <f t="shared" ca="1" si="22"/>
        <v>0.13005223289776521</v>
      </c>
      <c r="AF29" s="20">
        <f t="shared" ca="1" si="22"/>
        <v>0.15404249935075909</v>
      </c>
      <c r="AG29" s="20">
        <f t="shared" ca="1" si="22"/>
        <v>6.3588127779394432E-2</v>
      </c>
      <c r="AH29" s="20">
        <f t="shared" ca="1" si="22"/>
        <v>7.5059637586710462E-3</v>
      </c>
      <c r="AI29" s="20">
        <f t="shared" ca="1" si="22"/>
        <v>0.17690436062239323</v>
      </c>
      <c r="AJ29" s="20">
        <f t="shared" ca="1" si="22"/>
        <v>-0.10446396529188301</v>
      </c>
      <c r="AK29" s="20">
        <f t="shared" ca="1" si="22"/>
        <v>-0.11721941259485552</v>
      </c>
      <c r="AL29" s="20">
        <f t="shared" ca="1" si="22"/>
        <v>-9.1953396197055642E-2</v>
      </c>
      <c r="AM29" s="20">
        <f t="shared" ca="1" si="22"/>
        <v>4.2422284958878592E-2</v>
      </c>
      <c r="AN29" s="20">
        <f t="shared" ca="1" si="22"/>
        <v>-4.1779577098908928E-2</v>
      </c>
      <c r="AO29" s="20">
        <f t="shared" ca="1" si="22"/>
        <v>-0.28429567056021698</v>
      </c>
      <c r="AP29" s="20">
        <f t="shared" ca="1" si="22"/>
        <v>-0.17785572034685204</v>
      </c>
      <c r="AQ29" s="20">
        <f t="shared" ca="1" si="22"/>
        <v>5.9193383996005183E-2</v>
      </c>
      <c r="AR29" s="20">
        <f t="shared" ca="1" si="22"/>
        <v>-4.5976906340606728E-2</v>
      </c>
      <c r="AS29" s="20">
        <f t="shared" ca="1" si="22"/>
        <v>-1.955406147183638E-2</v>
      </c>
      <c r="AT29" s="20">
        <f t="shared" ca="1" si="22"/>
        <v>5.8811137354529912E-2</v>
      </c>
      <c r="AU29" s="20">
        <f t="shared" ca="1" si="22"/>
        <v>-7.4181283070897927E-2</v>
      </c>
      <c r="AV29" s="20">
        <f t="shared" ca="1" si="22"/>
        <v>0.12125778635349607</v>
      </c>
      <c r="AW29" s="20">
        <f t="shared" ca="1" si="22"/>
        <v>-5.557291725597955E-2</v>
      </c>
      <c r="AX29" s="20">
        <f t="shared" ca="1" si="22"/>
        <v>5.4741376013186772E-2</v>
      </c>
      <c r="AY29" s="20">
        <f t="shared" ca="1" si="22"/>
        <v>-8.0088373673143406E-2</v>
      </c>
      <c r="AZ29" s="20">
        <f t="shared" ca="1" si="22"/>
        <v>-6.6385478116889288E-2</v>
      </c>
      <c r="BA29" s="20">
        <f t="shared" ca="1" si="22"/>
        <v>-1.3711632411666428E-2</v>
      </c>
      <c r="BB29" s="20">
        <f t="shared" ca="1" si="22"/>
        <v>9.1496382384901501E-2</v>
      </c>
      <c r="BC29" s="20">
        <f t="shared" ca="1" si="22"/>
        <v>5.7237682608064548E-2</v>
      </c>
      <c r="BD29" s="20">
        <f t="shared" ca="1" si="22"/>
        <v>0.20428613658166594</v>
      </c>
      <c r="BE29" s="20">
        <f t="shared" ca="1" si="22"/>
        <v>-2.8940959884393894E-2</v>
      </c>
      <c r="BF29" s="20">
        <f t="shared" ca="1" si="22"/>
        <v>1.615763327669421E-2</v>
      </c>
      <c r="BG29" s="20">
        <f t="shared" ca="1" si="22"/>
        <v>6.0849449602642547E-2</v>
      </c>
      <c r="BH29" s="20">
        <f t="shared" ca="1" si="22"/>
        <v>-7.3551868017131386E-2</v>
      </c>
      <c r="BI29" s="20">
        <f t="shared" ca="1" si="22"/>
        <v>-6.6863227038099979E-2</v>
      </c>
      <c r="BJ29" s="20">
        <f t="shared" ca="1" si="22"/>
        <v>-8.4220740507959302E-2</v>
      </c>
      <c r="BK29" s="20">
        <f t="shared" ca="1" si="22"/>
        <v>9.6638664357863377E-3</v>
      </c>
      <c r="BL29" s="20">
        <f t="shared" ca="1" si="22"/>
        <v>3.5841828654600116E-2</v>
      </c>
      <c r="BM29" s="20">
        <f t="shared" ca="1" si="22"/>
        <v>0.18173602732939542</v>
      </c>
      <c r="BN29" s="20">
        <f t="shared" ca="1" si="22"/>
        <v>6.0815418397431764E-2</v>
      </c>
      <c r="BO29" s="20">
        <f t="shared" ca="1" si="22"/>
        <v>-0.11042451238449758</v>
      </c>
      <c r="BP29" s="20">
        <f t="shared" ca="1" si="22"/>
        <v>1.5868212477845357E-2</v>
      </c>
      <c r="BQ29" s="20">
        <f t="shared" ca="1" si="22"/>
        <v>3.5084679599656825E-2</v>
      </c>
      <c r="BR29" s="20">
        <f t="shared" ca="1" si="22"/>
        <v>0.15546421363706123</v>
      </c>
      <c r="BS29" s="20">
        <f t="shared" ca="1" si="22"/>
        <v>2.9891888976128905E-2</v>
      </c>
      <c r="BT29" s="20">
        <f t="shared" ca="1" si="22"/>
        <v>-3.407348094728524E-2</v>
      </c>
      <c r="BU29" s="20">
        <f t="shared" ca="1" si="22"/>
        <v>-0.26179282103942808</v>
      </c>
      <c r="BV29" s="20">
        <f t="shared" ca="1" si="22"/>
        <v>0.15838875900263802</v>
      </c>
      <c r="BW29" s="20">
        <f t="shared" ca="1" si="22"/>
        <v>0.12515021469461834</v>
      </c>
      <c r="BX29" s="20">
        <f t="shared" ca="1" si="22"/>
        <v>-2.5822641024537202E-2</v>
      </c>
      <c r="BY29" s="20">
        <f t="shared" ca="1" si="22"/>
        <v>7.8277186253139841E-2</v>
      </c>
      <c r="BZ29" s="20">
        <f t="shared" ca="1" si="22"/>
        <v>0.15745101129550798</v>
      </c>
      <c r="CA29" s="20">
        <f t="shared" ca="1" si="22"/>
        <v>-8.7736741793377412E-2</v>
      </c>
      <c r="CB29" s="20">
        <f t="shared" ca="1" si="22"/>
        <v>-9.4112121684573002E-2</v>
      </c>
      <c r="CC29" s="20">
        <f t="shared" ca="1" si="22"/>
        <v>0.15360619623656541</v>
      </c>
      <c r="CD29" s="20">
        <f t="shared" ca="1" si="23"/>
        <v>-4.3696272280057839E-2</v>
      </c>
      <c r="CE29" s="20">
        <f t="shared" ca="1" si="23"/>
        <v>-0.26093366536095769</v>
      </c>
      <c r="CF29" s="20">
        <f t="shared" ca="1" si="23"/>
        <v>2.84897542155951E-2</v>
      </c>
      <c r="CG29" s="20">
        <f t="shared" ca="1" si="23"/>
        <v>4.6791920398538472E-3</v>
      </c>
      <c r="CH29" s="20">
        <f t="shared" ca="1" si="23"/>
        <v>0.12155419671715473</v>
      </c>
      <c r="CI29" s="20">
        <f t="shared" ca="1" si="23"/>
        <v>0.1289885643329402</v>
      </c>
      <c r="CJ29" s="20">
        <f t="shared" ca="1" si="23"/>
        <v>0.10706227080922198</v>
      </c>
      <c r="CK29" s="20">
        <f t="shared" ca="1" si="23"/>
        <v>8.3140888552806269E-2</v>
      </c>
      <c r="CL29" s="20">
        <f t="shared" ca="1" si="23"/>
        <v>0.21840293605691308</v>
      </c>
      <c r="CM29" s="20">
        <f t="shared" ca="1" si="23"/>
        <v>-7.2768420341118231E-3</v>
      </c>
      <c r="CN29" s="20">
        <f t="shared" ca="1" si="23"/>
        <v>0.1005421691898582</v>
      </c>
      <c r="CO29" s="20">
        <f t="shared" ca="1" si="23"/>
        <v>-2.5437316487809388E-2</v>
      </c>
      <c r="CP29" s="20">
        <f t="shared" ca="1" si="23"/>
        <v>3.8404037303241489E-2</v>
      </c>
      <c r="CQ29" s="20">
        <f t="shared" ca="1" si="23"/>
        <v>0.10013160845338845</v>
      </c>
      <c r="CR29" s="20">
        <f t="shared" ca="1" si="23"/>
        <v>-3.3106381299616711E-3</v>
      </c>
      <c r="CS29" s="20">
        <f t="shared" ca="1" si="23"/>
        <v>-3.5691105396357586E-2</v>
      </c>
      <c r="CT29" s="20">
        <f t="shared" ca="1" si="23"/>
        <v>1.5435111502500707E-2</v>
      </c>
      <c r="CU29" s="20">
        <f t="shared" ca="1" si="23"/>
        <v>8.2596083980785426E-2</v>
      </c>
      <c r="CV29" s="20">
        <f t="shared" ca="1" si="23"/>
        <v>-0.24938260373431465</v>
      </c>
      <c r="CW29" s="20">
        <f t="shared" ca="1" si="23"/>
        <v>-0.22582178226811905</v>
      </c>
      <c r="CX29" s="20">
        <f t="shared" ca="1" si="23"/>
        <v>0.13791421286919867</v>
      </c>
      <c r="CY29" s="20">
        <f t="shared" ca="1" si="23"/>
        <v>0.17296568352011732</v>
      </c>
      <c r="CZ29" s="20">
        <f t="shared" ca="1" si="23"/>
        <v>2.907176898484062E-2</v>
      </c>
      <c r="DA29" s="20">
        <f t="shared" ca="1" si="23"/>
        <v>4.6249304323717488E-2</v>
      </c>
    </row>
    <row r="31" spans="1:105">
      <c r="A31" t="s">
        <v>33</v>
      </c>
    </row>
    <row r="32" spans="1:105">
      <c r="D32" t="s">
        <v>30</v>
      </c>
    </row>
    <row r="33" spans="1:105">
      <c r="D33" s="19"/>
      <c r="E33">
        <v>0</v>
      </c>
      <c r="F33">
        <v>0.01</v>
      </c>
      <c r="G33">
        <f>+F33+$B$1</f>
        <v>0.02</v>
      </c>
      <c r="H33">
        <f t="shared" ref="H33" si="24">+G33+$B$1</f>
        <v>0.03</v>
      </c>
      <c r="I33">
        <f t="shared" ref="I33" si="25">+H33+$B$1</f>
        <v>0.04</v>
      </c>
      <c r="J33">
        <f t="shared" ref="J33" si="26">+I33+$B$1</f>
        <v>0.05</v>
      </c>
      <c r="K33">
        <f t="shared" ref="K33" si="27">+J33+$B$1</f>
        <v>6.0000000000000005E-2</v>
      </c>
      <c r="L33">
        <f t="shared" ref="L33" si="28">+K33+$B$1</f>
        <v>7.0000000000000007E-2</v>
      </c>
      <c r="M33">
        <f t="shared" ref="M33" si="29">+L33+$B$1</f>
        <v>0.08</v>
      </c>
      <c r="N33">
        <f t="shared" ref="N33" si="30">+M33+$B$1</f>
        <v>0.09</v>
      </c>
      <c r="O33">
        <f t="shared" ref="O33" si="31">+N33+$B$1</f>
        <v>9.9999999999999992E-2</v>
      </c>
      <c r="P33">
        <f t="shared" ref="P33" si="32">+O33+$B$1</f>
        <v>0.10999999999999999</v>
      </c>
      <c r="Q33">
        <f t="shared" ref="Q33" si="33">+P33+$B$1</f>
        <v>0.11999999999999998</v>
      </c>
      <c r="R33">
        <f t="shared" ref="R33" si="34">+Q33+$B$1</f>
        <v>0.12999999999999998</v>
      </c>
      <c r="S33">
        <f t="shared" ref="S33" si="35">+R33+$B$1</f>
        <v>0.13999999999999999</v>
      </c>
      <c r="T33">
        <f t="shared" ref="T33" si="36">+S33+$B$1</f>
        <v>0.15</v>
      </c>
      <c r="U33">
        <f t="shared" ref="U33" si="37">+T33+$B$1</f>
        <v>0.16</v>
      </c>
      <c r="V33">
        <f t="shared" ref="V33" si="38">+U33+$B$1</f>
        <v>0.17</v>
      </c>
      <c r="W33">
        <f t="shared" ref="W33" si="39">+V33+$B$1</f>
        <v>0.18000000000000002</v>
      </c>
      <c r="X33">
        <f t="shared" ref="X33" si="40">+W33+$B$1</f>
        <v>0.19000000000000003</v>
      </c>
      <c r="Y33">
        <f t="shared" ref="Y33" si="41">+X33+$B$1</f>
        <v>0.20000000000000004</v>
      </c>
      <c r="Z33">
        <f t="shared" ref="Z33" si="42">+Y33+$B$1</f>
        <v>0.21000000000000005</v>
      </c>
      <c r="AA33">
        <f t="shared" ref="AA33" si="43">+Z33+$B$1</f>
        <v>0.22000000000000006</v>
      </c>
      <c r="AB33">
        <f t="shared" ref="AB33" si="44">+AA33+$B$1</f>
        <v>0.23000000000000007</v>
      </c>
      <c r="AC33">
        <f t="shared" ref="AC33" si="45">+AB33+$B$1</f>
        <v>0.24000000000000007</v>
      </c>
      <c r="AD33">
        <f t="shared" ref="AD33" si="46">+AC33+$B$1</f>
        <v>0.25000000000000006</v>
      </c>
      <c r="AE33">
        <f t="shared" ref="AE33" si="47">+AD33+$B$1</f>
        <v>0.26000000000000006</v>
      </c>
      <c r="AF33">
        <f t="shared" ref="AF33" si="48">+AE33+$B$1</f>
        <v>0.27000000000000007</v>
      </c>
      <c r="AG33">
        <f t="shared" ref="AG33" si="49">+AF33+$B$1</f>
        <v>0.28000000000000008</v>
      </c>
      <c r="AH33">
        <f t="shared" ref="AH33" si="50">+AG33+$B$1</f>
        <v>0.29000000000000009</v>
      </c>
      <c r="AI33">
        <f t="shared" ref="AI33" si="51">+AH33+$B$1</f>
        <v>0.3000000000000001</v>
      </c>
      <c r="AJ33">
        <f t="shared" ref="AJ33" si="52">+AI33+$B$1</f>
        <v>0.31000000000000011</v>
      </c>
      <c r="AK33">
        <f t="shared" ref="AK33" si="53">+AJ33+$B$1</f>
        <v>0.32000000000000012</v>
      </c>
      <c r="AL33">
        <f t="shared" ref="AL33" si="54">+AK33+$B$1</f>
        <v>0.33000000000000013</v>
      </c>
      <c r="AM33">
        <f t="shared" ref="AM33" si="55">+AL33+$B$1</f>
        <v>0.34000000000000014</v>
      </c>
      <c r="AN33">
        <f t="shared" ref="AN33" si="56">+AM33+$B$1</f>
        <v>0.35000000000000014</v>
      </c>
      <c r="AO33">
        <f t="shared" ref="AO33" si="57">+AN33+$B$1</f>
        <v>0.36000000000000015</v>
      </c>
      <c r="AP33">
        <f t="shared" ref="AP33" si="58">+AO33+$B$1</f>
        <v>0.37000000000000016</v>
      </c>
      <c r="AQ33">
        <f t="shared" ref="AQ33" si="59">+AP33+$B$1</f>
        <v>0.38000000000000017</v>
      </c>
      <c r="AR33">
        <f t="shared" ref="AR33" si="60">+AQ33+$B$1</f>
        <v>0.39000000000000018</v>
      </c>
      <c r="AS33">
        <f t="shared" ref="AS33" si="61">+AR33+$B$1</f>
        <v>0.40000000000000019</v>
      </c>
      <c r="AT33">
        <f t="shared" ref="AT33" si="62">+AS33+$B$1</f>
        <v>0.4100000000000002</v>
      </c>
      <c r="AU33">
        <f t="shared" ref="AU33" si="63">+AT33+$B$1</f>
        <v>0.42000000000000021</v>
      </c>
      <c r="AV33">
        <f t="shared" ref="AV33" si="64">+AU33+$B$1</f>
        <v>0.43000000000000022</v>
      </c>
      <c r="AW33">
        <f t="shared" ref="AW33" si="65">+AV33+$B$1</f>
        <v>0.44000000000000022</v>
      </c>
      <c r="AX33">
        <f t="shared" ref="AX33" si="66">+AW33+$B$1</f>
        <v>0.45000000000000023</v>
      </c>
      <c r="AY33">
        <f t="shared" ref="AY33" si="67">+AX33+$B$1</f>
        <v>0.46000000000000024</v>
      </c>
      <c r="AZ33">
        <f t="shared" ref="AZ33" si="68">+AY33+$B$1</f>
        <v>0.47000000000000025</v>
      </c>
      <c r="BA33">
        <f t="shared" ref="BA33" si="69">+AZ33+$B$1</f>
        <v>0.48000000000000026</v>
      </c>
      <c r="BB33">
        <f t="shared" ref="BB33" si="70">+BA33+$B$1</f>
        <v>0.49000000000000027</v>
      </c>
      <c r="BC33">
        <f t="shared" ref="BC33" si="71">+BB33+$B$1</f>
        <v>0.50000000000000022</v>
      </c>
      <c r="BD33">
        <f t="shared" ref="BD33" si="72">+BC33+$B$1</f>
        <v>0.51000000000000023</v>
      </c>
      <c r="BE33">
        <f t="shared" ref="BE33" si="73">+BD33+$B$1</f>
        <v>0.52000000000000024</v>
      </c>
      <c r="BF33">
        <f t="shared" ref="BF33" si="74">+BE33+$B$1</f>
        <v>0.53000000000000025</v>
      </c>
      <c r="BG33">
        <f t="shared" ref="BG33" si="75">+BF33+$B$1</f>
        <v>0.54000000000000026</v>
      </c>
      <c r="BH33">
        <f t="shared" ref="BH33" si="76">+BG33+$B$1</f>
        <v>0.55000000000000027</v>
      </c>
      <c r="BI33">
        <f t="shared" ref="BI33" si="77">+BH33+$B$1</f>
        <v>0.56000000000000028</v>
      </c>
      <c r="BJ33">
        <f t="shared" ref="BJ33" si="78">+BI33+$B$1</f>
        <v>0.57000000000000028</v>
      </c>
      <c r="BK33">
        <f t="shared" ref="BK33" si="79">+BJ33+$B$1</f>
        <v>0.58000000000000029</v>
      </c>
      <c r="BL33">
        <f t="shared" ref="BL33" si="80">+BK33+$B$1</f>
        <v>0.5900000000000003</v>
      </c>
      <c r="BM33">
        <f t="shared" ref="BM33" si="81">+BL33+$B$1</f>
        <v>0.60000000000000031</v>
      </c>
      <c r="BN33">
        <f t="shared" ref="BN33" si="82">+BM33+$B$1</f>
        <v>0.61000000000000032</v>
      </c>
      <c r="BO33">
        <f t="shared" ref="BO33" si="83">+BN33+$B$1</f>
        <v>0.62000000000000033</v>
      </c>
      <c r="BP33">
        <f t="shared" ref="BP33" si="84">+BO33+$B$1</f>
        <v>0.63000000000000034</v>
      </c>
      <c r="BQ33">
        <f t="shared" ref="BQ33" si="85">+BP33+$B$1</f>
        <v>0.64000000000000035</v>
      </c>
      <c r="BR33">
        <f>+BQ33+$B$1</f>
        <v>0.65000000000000036</v>
      </c>
      <c r="BS33">
        <f t="shared" ref="BS33" si="86">+BR33+$B$1</f>
        <v>0.66000000000000036</v>
      </c>
      <c r="BT33">
        <f t="shared" ref="BT33" si="87">+BS33+$B$1</f>
        <v>0.67000000000000037</v>
      </c>
      <c r="BU33">
        <f t="shared" ref="BU33" si="88">+BT33+$B$1</f>
        <v>0.68000000000000038</v>
      </c>
      <c r="BV33">
        <f t="shared" ref="BV33" si="89">+BU33+$B$1</f>
        <v>0.69000000000000039</v>
      </c>
      <c r="BW33">
        <f t="shared" ref="BW33" si="90">+BV33+$B$1</f>
        <v>0.7000000000000004</v>
      </c>
      <c r="BX33">
        <f t="shared" ref="BX33" si="91">+BW33+$B$1</f>
        <v>0.71000000000000041</v>
      </c>
      <c r="BY33">
        <f t="shared" ref="BY33" si="92">+BX33+$B$1</f>
        <v>0.72000000000000042</v>
      </c>
      <c r="BZ33">
        <f t="shared" ref="BZ33" si="93">+BY33+$B$1</f>
        <v>0.73000000000000043</v>
      </c>
      <c r="CA33">
        <f t="shared" ref="CA33" si="94">+BZ33+$B$1</f>
        <v>0.74000000000000044</v>
      </c>
      <c r="CB33">
        <f t="shared" ref="CB33" si="95">+CA33+$B$1</f>
        <v>0.75000000000000044</v>
      </c>
      <c r="CC33">
        <f t="shared" ref="CC33" si="96">+CB33+$B$1</f>
        <v>0.76000000000000045</v>
      </c>
      <c r="CD33">
        <f t="shared" ref="CD33" si="97">+CC33+$B$1</f>
        <v>0.77000000000000046</v>
      </c>
      <c r="CE33">
        <f t="shared" ref="CE33" si="98">+CD33+$B$1</f>
        <v>0.78000000000000047</v>
      </c>
      <c r="CF33">
        <f>+CE33+$B$1</f>
        <v>0.79000000000000048</v>
      </c>
      <c r="CG33">
        <f t="shared" ref="CG33" si="99">+CF33+$B$1</f>
        <v>0.80000000000000049</v>
      </c>
      <c r="CH33">
        <f t="shared" ref="CH33" si="100">+CG33+$B$1</f>
        <v>0.8100000000000005</v>
      </c>
      <c r="CI33">
        <f t="shared" ref="CI33" si="101">+CH33+$B$1</f>
        <v>0.82000000000000051</v>
      </c>
      <c r="CJ33">
        <f t="shared" ref="CJ33" si="102">+CI33+$B$1</f>
        <v>0.83000000000000052</v>
      </c>
      <c r="CK33">
        <f t="shared" ref="CK33" si="103">+CJ33+$B$1</f>
        <v>0.84000000000000052</v>
      </c>
      <c r="CL33">
        <f t="shared" ref="CL33" si="104">+CK33+$B$1</f>
        <v>0.85000000000000053</v>
      </c>
      <c r="CM33">
        <f t="shared" ref="CM33" si="105">+CL33+$B$1</f>
        <v>0.86000000000000054</v>
      </c>
      <c r="CN33">
        <f>+CM33+$B$1</f>
        <v>0.87000000000000055</v>
      </c>
      <c r="CO33">
        <f t="shared" ref="CO33" si="106">+CN33+$B$1</f>
        <v>0.88000000000000056</v>
      </c>
      <c r="CP33">
        <f t="shared" ref="CP33" si="107">+CO33+$B$1</f>
        <v>0.89000000000000057</v>
      </c>
      <c r="CQ33">
        <f t="shared" ref="CQ33" si="108">+CP33+$B$1</f>
        <v>0.90000000000000058</v>
      </c>
      <c r="CR33">
        <f t="shared" ref="CR33" si="109">+CQ33+$B$1</f>
        <v>0.91000000000000059</v>
      </c>
      <c r="CS33">
        <f t="shared" ref="CS33" si="110">+CR33+$B$1</f>
        <v>0.9200000000000006</v>
      </c>
      <c r="CT33">
        <f t="shared" ref="CT33" si="111">+CS33+$B$1</f>
        <v>0.9300000000000006</v>
      </c>
      <c r="CU33">
        <f t="shared" ref="CU33" si="112">+CT33+$B$1</f>
        <v>0.94000000000000061</v>
      </c>
      <c r="CV33">
        <f>+CU33+$B$1</f>
        <v>0.95000000000000062</v>
      </c>
      <c r="CW33">
        <f t="shared" ref="CW33" si="113">+CV33+$B$1</f>
        <v>0.96000000000000063</v>
      </c>
      <c r="CX33">
        <f t="shared" ref="CX33" si="114">+CW33+$B$1</f>
        <v>0.97000000000000064</v>
      </c>
      <c r="CY33">
        <f t="shared" ref="CY33" si="115">+CX33+$B$1</f>
        <v>0.98000000000000065</v>
      </c>
      <c r="CZ33">
        <f t="shared" ref="CZ33" si="116">+CY33+$B$1</f>
        <v>0.99000000000000066</v>
      </c>
      <c r="DA33">
        <f t="shared" ref="DA33" si="117">+CZ33+$B$1</f>
        <v>1.0000000000000007</v>
      </c>
    </row>
    <row r="34" spans="1:105">
      <c r="A34" t="s">
        <v>1</v>
      </c>
      <c r="B34" s="2">
        <f>+FB!L24</f>
        <v>258.67999300000002</v>
      </c>
      <c r="D34">
        <v>1</v>
      </c>
      <c r="E34" s="2">
        <f>+B34</f>
        <v>258.67999300000002</v>
      </c>
      <c r="F34" s="20">
        <f ca="1">+E34+E34*$B$35*$B$1+E34*$B$36*F20</f>
        <v>261.29164835482146</v>
      </c>
      <c r="G34" s="20">
        <f t="shared" ref="G34:BR35" ca="1" si="118">+F34+F34*$B$35*$B$1+F34*$B$36*G20</f>
        <v>260.04950449616189</v>
      </c>
      <c r="H34" s="20">
        <f t="shared" ca="1" si="118"/>
        <v>256.11431955993993</v>
      </c>
      <c r="I34" s="20">
        <f t="shared" ca="1" si="118"/>
        <v>252.74888626528673</v>
      </c>
      <c r="J34" s="20">
        <f t="shared" ca="1" si="118"/>
        <v>249.64001697952244</v>
      </c>
      <c r="K34" s="20">
        <f t="shared" ca="1" si="118"/>
        <v>247.40887068284439</v>
      </c>
      <c r="L34" s="20">
        <f t="shared" ca="1" si="118"/>
        <v>248.04883522005869</v>
      </c>
      <c r="M34" s="20">
        <f t="shared" ca="1" si="118"/>
        <v>249.79375693829661</v>
      </c>
      <c r="N34" s="20">
        <f t="shared" ca="1" si="118"/>
        <v>251.11992757621135</v>
      </c>
      <c r="O34" s="20">
        <f t="shared" ca="1" si="118"/>
        <v>250.73599802633925</v>
      </c>
      <c r="P34" s="20">
        <f t="shared" ca="1" si="118"/>
        <v>250.81007230777726</v>
      </c>
      <c r="Q34" s="20">
        <f t="shared" ca="1" si="118"/>
        <v>247.49223774113369</v>
      </c>
      <c r="R34" s="20">
        <f t="shared" ca="1" si="118"/>
        <v>250.05964236195985</v>
      </c>
      <c r="S34" s="20">
        <f t="shared" ca="1" si="118"/>
        <v>248.08991733814318</v>
      </c>
      <c r="T34" s="20">
        <f t="shared" ca="1" si="118"/>
        <v>246.33761828899449</v>
      </c>
      <c r="U34" s="20">
        <f t="shared" ca="1" si="118"/>
        <v>246.63507659251249</v>
      </c>
      <c r="V34" s="20">
        <f t="shared" ca="1" si="118"/>
        <v>251.25367831569926</v>
      </c>
      <c r="W34" s="20">
        <f t="shared" ca="1" si="118"/>
        <v>251.63512905068922</v>
      </c>
      <c r="X34" s="20">
        <f t="shared" ca="1" si="118"/>
        <v>251.41224614702512</v>
      </c>
      <c r="Y34" s="20">
        <f t="shared" ca="1" si="118"/>
        <v>250.94767667550707</v>
      </c>
      <c r="Z34" s="20">
        <f t="shared" ca="1" si="118"/>
        <v>249.60185744881286</v>
      </c>
      <c r="AA34" s="20">
        <f t="shared" ca="1" si="118"/>
        <v>242.4037778251205</v>
      </c>
      <c r="AB34" s="20">
        <f t="shared" ca="1" si="118"/>
        <v>242.05908903619633</v>
      </c>
      <c r="AC34" s="20">
        <f t="shared" ca="1" si="118"/>
        <v>239.63846888601358</v>
      </c>
      <c r="AD34" s="20">
        <f t="shared" ca="1" si="118"/>
        <v>235.61270869992913</v>
      </c>
      <c r="AE34" s="20">
        <f t="shared" ca="1" si="118"/>
        <v>232.62927462235257</v>
      </c>
      <c r="AF34" s="20">
        <f t="shared" ca="1" si="118"/>
        <v>230.29570326928354</v>
      </c>
      <c r="AG34" s="20">
        <f t="shared" ca="1" si="118"/>
        <v>230.27165021226935</v>
      </c>
      <c r="AH34" s="20">
        <f t="shared" ca="1" si="118"/>
        <v>231.89071001354179</v>
      </c>
      <c r="AI34" s="20">
        <f t="shared" ca="1" si="118"/>
        <v>227.68809752364484</v>
      </c>
      <c r="AJ34" s="20">
        <f t="shared" ca="1" si="118"/>
        <v>225.51644446742077</v>
      </c>
      <c r="AK34" s="20">
        <f t="shared" ca="1" si="118"/>
        <v>225.34152966788321</v>
      </c>
      <c r="AL34" s="20">
        <f t="shared" ca="1" si="118"/>
        <v>220.65582942298482</v>
      </c>
      <c r="AM34" s="20">
        <f t="shared" ca="1" si="118"/>
        <v>224.76944724454904</v>
      </c>
      <c r="AN34" s="20">
        <f t="shared" ca="1" si="118"/>
        <v>224.88845592870024</v>
      </c>
      <c r="AO34" s="20">
        <f t="shared" ca="1" si="118"/>
        <v>225.13519898397345</v>
      </c>
      <c r="AP34" s="20">
        <f t="shared" ca="1" si="118"/>
        <v>223.92011463961481</v>
      </c>
      <c r="AQ34" s="20">
        <f t="shared" ca="1" si="118"/>
        <v>221.46337641571435</v>
      </c>
      <c r="AR34" s="20">
        <f t="shared" ca="1" si="118"/>
        <v>219.73652990000315</v>
      </c>
      <c r="AS34" s="20">
        <f t="shared" ca="1" si="118"/>
        <v>218.44687342916382</v>
      </c>
      <c r="AT34" s="20">
        <f t="shared" ca="1" si="118"/>
        <v>214.807559564575</v>
      </c>
      <c r="AU34" s="20">
        <f t="shared" ca="1" si="118"/>
        <v>219.2551863607685</v>
      </c>
      <c r="AV34" s="20">
        <f t="shared" ca="1" si="118"/>
        <v>223.1793126106754</v>
      </c>
      <c r="AW34" s="20">
        <f t="shared" ca="1" si="118"/>
        <v>221.83868266881723</v>
      </c>
      <c r="AX34" s="20">
        <f t="shared" ca="1" si="118"/>
        <v>218.85961835319489</v>
      </c>
      <c r="AY34" s="20">
        <f t="shared" ca="1" si="118"/>
        <v>212.77546948650749</v>
      </c>
      <c r="AZ34" s="20">
        <f t="shared" ca="1" si="118"/>
        <v>212.35149921948428</v>
      </c>
      <c r="BA34" s="20">
        <f t="shared" ca="1" si="118"/>
        <v>215.25608640246068</v>
      </c>
      <c r="BB34" s="20">
        <f t="shared" ca="1" si="118"/>
        <v>212.25810659735538</v>
      </c>
      <c r="BC34" s="20">
        <f t="shared" ca="1" si="118"/>
        <v>209.81121613134027</v>
      </c>
      <c r="BD34" s="20">
        <f t="shared" ca="1" si="118"/>
        <v>210.00633098039228</v>
      </c>
      <c r="BE34" s="20">
        <f t="shared" ca="1" si="118"/>
        <v>207.23717332608896</v>
      </c>
      <c r="BF34" s="20">
        <f t="shared" ca="1" si="118"/>
        <v>204.20750620183185</v>
      </c>
      <c r="BG34" s="20">
        <f t="shared" ca="1" si="118"/>
        <v>202.53602870306787</v>
      </c>
      <c r="BH34" s="20">
        <f t="shared" ca="1" si="118"/>
        <v>202.87032633755095</v>
      </c>
      <c r="BI34" s="20">
        <f t="shared" ca="1" si="118"/>
        <v>203.35797480341273</v>
      </c>
      <c r="BJ34" s="20">
        <f t="shared" ca="1" si="118"/>
        <v>201.21185885241925</v>
      </c>
      <c r="BK34" s="20">
        <f t="shared" ca="1" si="118"/>
        <v>201.44206276552291</v>
      </c>
      <c r="BL34" s="20">
        <f t="shared" ca="1" si="118"/>
        <v>197.57885211762795</v>
      </c>
      <c r="BM34" s="20">
        <f t="shared" ca="1" si="118"/>
        <v>196.38657822254859</v>
      </c>
      <c r="BN34" s="20">
        <f t="shared" ca="1" si="118"/>
        <v>200.46845991127452</v>
      </c>
      <c r="BO34" s="20">
        <f t="shared" ca="1" si="118"/>
        <v>202.54430870465873</v>
      </c>
      <c r="BP34" s="20">
        <f t="shared" ca="1" si="118"/>
        <v>199.80376317233453</v>
      </c>
      <c r="BQ34" s="20">
        <f t="shared" ca="1" si="118"/>
        <v>201.57532331652462</v>
      </c>
      <c r="BR34" s="20">
        <f t="shared" ca="1" si="118"/>
        <v>198.54936538011623</v>
      </c>
      <c r="BS34" s="20">
        <f t="shared" ref="BS34:DA38" ca="1" si="119">+BR34+BR34*$B$35*$B$1+BR34*$B$36*BS20</f>
        <v>197.4610266727947</v>
      </c>
      <c r="BT34" s="20">
        <f t="shared" ca="1" si="119"/>
        <v>197.52344843183843</v>
      </c>
      <c r="BU34" s="20">
        <f t="shared" ca="1" si="119"/>
        <v>200.94232952790372</v>
      </c>
      <c r="BV34" s="20">
        <f t="shared" ca="1" si="119"/>
        <v>205.43016064703093</v>
      </c>
      <c r="BW34" s="20">
        <f t="shared" ca="1" si="119"/>
        <v>206.85281374989918</v>
      </c>
      <c r="BX34" s="20">
        <f t="shared" ca="1" si="119"/>
        <v>200.83562092207026</v>
      </c>
      <c r="BY34" s="20">
        <f t="shared" ca="1" si="119"/>
        <v>198.8502744602564</v>
      </c>
      <c r="BZ34" s="20">
        <f t="shared" ca="1" si="119"/>
        <v>201.70436125476076</v>
      </c>
      <c r="CA34" s="20">
        <f t="shared" ca="1" si="119"/>
        <v>202.65583882576874</v>
      </c>
      <c r="CB34" s="20">
        <f t="shared" ca="1" si="119"/>
        <v>198.84651611711428</v>
      </c>
      <c r="CC34" s="20">
        <f t="shared" ca="1" si="119"/>
        <v>195.03535303194187</v>
      </c>
      <c r="CD34" s="20">
        <f t="shared" ca="1" si="119"/>
        <v>193.86283723814483</v>
      </c>
      <c r="CE34" s="20">
        <f t="shared" ca="1" si="119"/>
        <v>196.69886609552498</v>
      </c>
      <c r="CF34" s="20">
        <f t="shared" ca="1" si="119"/>
        <v>198.11756714499495</v>
      </c>
      <c r="CG34" s="20">
        <f t="shared" ca="1" si="119"/>
        <v>195.88827874144476</v>
      </c>
      <c r="CH34" s="20">
        <f t="shared" ca="1" si="119"/>
        <v>192.16103624523842</v>
      </c>
      <c r="CI34" s="20">
        <f t="shared" ca="1" si="119"/>
        <v>190.92027767096275</v>
      </c>
      <c r="CJ34" s="20">
        <f t="shared" ca="1" si="119"/>
        <v>187.66997652436595</v>
      </c>
      <c r="CK34" s="20">
        <f t="shared" ca="1" si="119"/>
        <v>189.3237575548286</v>
      </c>
      <c r="CL34" s="20">
        <f t="shared" ca="1" si="119"/>
        <v>188.87436389785557</v>
      </c>
      <c r="CM34" s="20">
        <f t="shared" ca="1" si="119"/>
        <v>186.53259389494377</v>
      </c>
      <c r="CN34" s="20">
        <f t="shared" ca="1" si="119"/>
        <v>184.94327557957493</v>
      </c>
      <c r="CO34" s="20">
        <f t="shared" ca="1" si="119"/>
        <v>183.5325354946537</v>
      </c>
      <c r="CP34" s="20">
        <f t="shared" ca="1" si="119"/>
        <v>178.54109965474677</v>
      </c>
      <c r="CQ34" s="20">
        <f t="shared" ca="1" si="119"/>
        <v>175.83796367964308</v>
      </c>
      <c r="CR34" s="20">
        <f t="shared" ca="1" si="119"/>
        <v>179.33689509922209</v>
      </c>
      <c r="CS34" s="20">
        <f t="shared" ca="1" si="119"/>
        <v>180.9162885470073</v>
      </c>
      <c r="CT34" s="20">
        <f t="shared" ca="1" si="119"/>
        <v>178.13434726302472</v>
      </c>
      <c r="CU34" s="20">
        <f t="shared" ca="1" si="119"/>
        <v>176.99622295420502</v>
      </c>
      <c r="CV34" s="20">
        <f t="shared" ca="1" si="119"/>
        <v>173.0900126427392</v>
      </c>
      <c r="CW34" s="20">
        <f t="shared" ca="1" si="119"/>
        <v>173.49820442394557</v>
      </c>
      <c r="CX34" s="20">
        <f t="shared" ca="1" si="119"/>
        <v>177.05905490639361</v>
      </c>
      <c r="CY34" s="20">
        <f t="shared" ca="1" si="119"/>
        <v>175.19790684089068</v>
      </c>
      <c r="CZ34" s="20">
        <f t="shared" ca="1" si="119"/>
        <v>174.36249359442451</v>
      </c>
      <c r="DA34" s="20">
        <f t="shared" ca="1" si="119"/>
        <v>175.47861776158447</v>
      </c>
    </row>
    <row r="35" spans="1:105">
      <c r="A35" t="s">
        <v>4</v>
      </c>
      <c r="B35" s="21">
        <f>+FB!M3</f>
        <v>2.644745625000108E-2</v>
      </c>
      <c r="D35">
        <v>2</v>
      </c>
      <c r="E35" s="2">
        <f>+E34</f>
        <v>258.67999300000002</v>
      </c>
      <c r="F35" s="20">
        <f t="shared" ref="F35:U43" ca="1" si="120">+E35+E35*$B$35*$B$1+E35*$B$36*F21</f>
        <v>256.89171177903717</v>
      </c>
      <c r="G35" s="20">
        <f t="shared" ca="1" si="120"/>
        <v>254.56472009475601</v>
      </c>
      <c r="H35" s="20">
        <f t="shared" ca="1" si="120"/>
        <v>255.3104134751722</v>
      </c>
      <c r="I35" s="20">
        <f t="shared" ca="1" si="120"/>
        <v>256.2400127615536</v>
      </c>
      <c r="J35" s="20">
        <f t="shared" ca="1" si="120"/>
        <v>255.98175109617887</v>
      </c>
      <c r="K35" s="20">
        <f t="shared" ca="1" si="120"/>
        <v>252.81235355297088</v>
      </c>
      <c r="L35" s="20">
        <f t="shared" ca="1" si="120"/>
        <v>250.62444454454854</v>
      </c>
      <c r="M35" s="20">
        <f t="shared" ca="1" si="120"/>
        <v>249.97100911355903</v>
      </c>
      <c r="N35" s="20">
        <f t="shared" ca="1" si="120"/>
        <v>247.72569247503932</v>
      </c>
      <c r="O35" s="20">
        <f t="shared" ca="1" si="120"/>
        <v>244.45602430711787</v>
      </c>
      <c r="P35" s="20">
        <f t="shared" ca="1" si="120"/>
        <v>243.60087732163279</v>
      </c>
      <c r="Q35" s="20">
        <f t="shared" ca="1" si="120"/>
        <v>245.25746929223504</v>
      </c>
      <c r="R35" s="20">
        <f t="shared" ca="1" si="120"/>
        <v>246.03771812924833</v>
      </c>
      <c r="S35" s="20">
        <f t="shared" ca="1" si="120"/>
        <v>242.02545702268625</v>
      </c>
      <c r="T35" s="20">
        <f t="shared" ca="1" si="120"/>
        <v>244.30897452292038</v>
      </c>
      <c r="U35" s="20">
        <f t="shared" ca="1" si="120"/>
        <v>246.50116797105412</v>
      </c>
      <c r="V35" s="20">
        <f t="shared" ca="1" si="118"/>
        <v>243.42664942828776</v>
      </c>
      <c r="W35" s="20">
        <f t="shared" ca="1" si="118"/>
        <v>244.82950560063927</v>
      </c>
      <c r="X35" s="20">
        <f t="shared" ca="1" si="118"/>
        <v>239.75860725533832</v>
      </c>
      <c r="Y35" s="20">
        <f t="shared" ca="1" si="118"/>
        <v>242.85170969900437</v>
      </c>
      <c r="Z35" s="20">
        <f t="shared" ca="1" si="118"/>
        <v>244.04135127853152</v>
      </c>
      <c r="AA35" s="20">
        <f t="shared" ca="1" si="118"/>
        <v>243.5483671847054</v>
      </c>
      <c r="AB35" s="20">
        <f t="shared" ca="1" si="118"/>
        <v>239.80878107008712</v>
      </c>
      <c r="AC35" s="20">
        <f t="shared" ca="1" si="118"/>
        <v>238.21613003031487</v>
      </c>
      <c r="AD35" s="20">
        <f t="shared" ca="1" si="118"/>
        <v>240.57731193301652</v>
      </c>
      <c r="AE35" s="20">
        <f t="shared" ca="1" si="118"/>
        <v>236.03954724257056</v>
      </c>
      <c r="AF35" s="20">
        <f t="shared" ca="1" si="118"/>
        <v>234.48429724753763</v>
      </c>
      <c r="AG35" s="20">
        <f t="shared" ca="1" si="118"/>
        <v>237.69946517699668</v>
      </c>
      <c r="AH35" s="20">
        <f t="shared" ca="1" si="118"/>
        <v>238.61205797523311</v>
      </c>
      <c r="AI35" s="20">
        <f t="shared" ca="1" si="118"/>
        <v>235.60036691078108</v>
      </c>
      <c r="AJ35" s="20">
        <f t="shared" ca="1" si="118"/>
        <v>236.16272085805036</v>
      </c>
      <c r="AK35" s="20">
        <f t="shared" ca="1" si="118"/>
        <v>238.79026425753176</v>
      </c>
      <c r="AL35" s="20">
        <f t="shared" ca="1" si="118"/>
        <v>235.03438976278514</v>
      </c>
      <c r="AM35" s="20">
        <f t="shared" ca="1" si="118"/>
        <v>235.81605811913306</v>
      </c>
      <c r="AN35" s="20">
        <f t="shared" ca="1" si="118"/>
        <v>236.47469681149684</v>
      </c>
      <c r="AO35" s="20">
        <f t="shared" ca="1" si="118"/>
        <v>233.87929777790299</v>
      </c>
      <c r="AP35" s="20">
        <f t="shared" ca="1" si="118"/>
        <v>237.42552032939392</v>
      </c>
      <c r="AQ35" s="20">
        <f t="shared" ca="1" si="118"/>
        <v>241.17075804715512</v>
      </c>
      <c r="AR35" s="20">
        <f t="shared" ca="1" si="118"/>
        <v>244.3427590466209</v>
      </c>
      <c r="AS35" s="20">
        <f t="shared" ca="1" si="118"/>
        <v>245.24494916620603</v>
      </c>
      <c r="AT35" s="20">
        <f t="shared" ca="1" si="118"/>
        <v>242.05948608432533</v>
      </c>
      <c r="AU35" s="20">
        <f t="shared" ca="1" si="118"/>
        <v>242.06534472718414</v>
      </c>
      <c r="AV35" s="20">
        <f t="shared" ca="1" si="118"/>
        <v>244.87838747435501</v>
      </c>
      <c r="AW35" s="20">
        <f t="shared" ca="1" si="118"/>
        <v>244.53092168035002</v>
      </c>
      <c r="AX35" s="20">
        <f t="shared" ca="1" si="118"/>
        <v>248.23361142775957</v>
      </c>
      <c r="AY35" s="20">
        <f t="shared" ca="1" si="118"/>
        <v>241.86268808479826</v>
      </c>
      <c r="AZ35" s="20">
        <f t="shared" ca="1" si="118"/>
        <v>248.97188757194135</v>
      </c>
      <c r="BA35" s="20">
        <f t="shared" ca="1" si="118"/>
        <v>247.41842461135079</v>
      </c>
      <c r="BB35" s="20">
        <f t="shared" ca="1" si="118"/>
        <v>253.71146798839303</v>
      </c>
      <c r="BC35" s="20">
        <f t="shared" ca="1" si="118"/>
        <v>251.19210627629712</v>
      </c>
      <c r="BD35" s="20">
        <f t="shared" ca="1" si="118"/>
        <v>250.87354879973407</v>
      </c>
      <c r="BE35" s="20">
        <f t="shared" ca="1" si="118"/>
        <v>244.18069317730843</v>
      </c>
      <c r="BF35" s="20">
        <f t="shared" ca="1" si="118"/>
        <v>246.17050197266536</v>
      </c>
      <c r="BG35" s="20">
        <f t="shared" ca="1" si="118"/>
        <v>248.10263277740043</v>
      </c>
      <c r="BH35" s="20">
        <f t="shared" ca="1" si="118"/>
        <v>250.83002454278449</v>
      </c>
      <c r="BI35" s="20">
        <f t="shared" ca="1" si="118"/>
        <v>255.27939654806562</v>
      </c>
      <c r="BJ35" s="20">
        <f t="shared" ca="1" si="118"/>
        <v>253.91716938143463</v>
      </c>
      <c r="BK35" s="20">
        <f t="shared" ca="1" si="118"/>
        <v>251.21290728931734</v>
      </c>
      <c r="BL35" s="20">
        <f t="shared" ca="1" si="118"/>
        <v>254.99897003110198</v>
      </c>
      <c r="BM35" s="20">
        <f t="shared" ca="1" si="118"/>
        <v>258.33449914557906</v>
      </c>
      <c r="BN35" s="20">
        <f t="shared" ca="1" si="118"/>
        <v>256.19169112109546</v>
      </c>
      <c r="BO35" s="20">
        <f t="shared" ca="1" si="118"/>
        <v>257.12527449931144</v>
      </c>
      <c r="BP35" s="20">
        <f t="shared" ca="1" si="118"/>
        <v>260.72747681803418</v>
      </c>
      <c r="BQ35" s="20">
        <f t="shared" ca="1" si="118"/>
        <v>259.9839608574498</v>
      </c>
      <c r="BR35" s="20">
        <f t="shared" ca="1" si="118"/>
        <v>264.12377913436052</v>
      </c>
      <c r="BS35" s="20">
        <f t="shared" ca="1" si="119"/>
        <v>266.90709632578609</v>
      </c>
      <c r="BT35" s="20">
        <f t="shared" ca="1" si="119"/>
        <v>264.42182689927296</v>
      </c>
      <c r="BU35" s="20">
        <f t="shared" ca="1" si="119"/>
        <v>264.88383479287143</v>
      </c>
      <c r="BV35" s="20">
        <f t="shared" ca="1" si="119"/>
        <v>266.6676689038776</v>
      </c>
      <c r="BW35" s="20">
        <f t="shared" ca="1" si="119"/>
        <v>269.55639064601581</v>
      </c>
      <c r="BX35" s="20">
        <f t="shared" ca="1" si="119"/>
        <v>264.7182493915513</v>
      </c>
      <c r="BY35" s="20">
        <f t="shared" ca="1" si="119"/>
        <v>265.54840902867556</v>
      </c>
      <c r="BZ35" s="20">
        <f t="shared" ca="1" si="119"/>
        <v>265.31190371058483</v>
      </c>
      <c r="CA35" s="20">
        <f t="shared" ca="1" si="119"/>
        <v>266.15681347663218</v>
      </c>
      <c r="CB35" s="20">
        <f t="shared" ca="1" si="119"/>
        <v>269.95932139898252</v>
      </c>
      <c r="CC35" s="20">
        <f t="shared" ca="1" si="119"/>
        <v>268.94071066316343</v>
      </c>
      <c r="CD35" s="20">
        <f t="shared" ca="1" si="119"/>
        <v>268.44118160605507</v>
      </c>
      <c r="CE35" s="20">
        <f t="shared" ca="1" si="119"/>
        <v>268.89361663494094</v>
      </c>
      <c r="CF35" s="20">
        <f t="shared" ca="1" si="119"/>
        <v>270.33199290388518</v>
      </c>
      <c r="CG35" s="20">
        <f t="shared" ca="1" si="119"/>
        <v>269.05350056771675</v>
      </c>
      <c r="CH35" s="20">
        <f t="shared" ca="1" si="119"/>
        <v>271.6515494352065</v>
      </c>
      <c r="CI35" s="20">
        <f t="shared" ca="1" si="119"/>
        <v>271.32995725821712</v>
      </c>
      <c r="CJ35" s="20">
        <f t="shared" ca="1" si="119"/>
        <v>267.24832905216846</v>
      </c>
      <c r="CK35" s="20">
        <f t="shared" ca="1" si="119"/>
        <v>262.70288905358024</v>
      </c>
      <c r="CL35" s="20">
        <f t="shared" ca="1" si="119"/>
        <v>263.70304203456936</v>
      </c>
      <c r="CM35" s="20">
        <f t="shared" ca="1" si="119"/>
        <v>263.65665044811385</v>
      </c>
      <c r="CN35" s="20">
        <f t="shared" ca="1" si="119"/>
        <v>263.82821292949933</v>
      </c>
      <c r="CO35" s="20">
        <f t="shared" ca="1" si="119"/>
        <v>264.21589282888573</v>
      </c>
      <c r="CP35" s="20">
        <f t="shared" ca="1" si="119"/>
        <v>262.95605998085063</v>
      </c>
      <c r="CQ35" s="20">
        <f t="shared" ca="1" si="119"/>
        <v>266.25200423981079</v>
      </c>
      <c r="CR35" s="20">
        <f t="shared" ca="1" si="119"/>
        <v>270.04086376030125</v>
      </c>
      <c r="CS35" s="20">
        <f t="shared" ca="1" si="119"/>
        <v>268.71495327189723</v>
      </c>
      <c r="CT35" s="20">
        <f t="shared" ca="1" si="119"/>
        <v>270.58955240172372</v>
      </c>
      <c r="CU35" s="20">
        <f t="shared" ca="1" si="119"/>
        <v>274.16435029419461</v>
      </c>
      <c r="CV35" s="20">
        <f t="shared" ca="1" si="119"/>
        <v>268.75699895408997</v>
      </c>
      <c r="CW35" s="20">
        <f t="shared" ca="1" si="119"/>
        <v>265.21600753268979</v>
      </c>
      <c r="CX35" s="20">
        <f t="shared" ca="1" si="119"/>
        <v>267.19776389997469</v>
      </c>
      <c r="CY35" s="20">
        <f t="shared" ca="1" si="119"/>
        <v>268.09679120422823</v>
      </c>
      <c r="CZ35" s="20">
        <f t="shared" ca="1" si="119"/>
        <v>265.64728143252842</v>
      </c>
      <c r="DA35" s="20">
        <f t="shared" ca="1" si="119"/>
        <v>264.04002238893003</v>
      </c>
    </row>
    <row r="36" spans="1:105">
      <c r="A36" t="s">
        <v>3</v>
      </c>
      <c r="B36" s="7">
        <f>+FB!M2</f>
        <v>0.1180116075649577</v>
      </c>
      <c r="D36">
        <v>3</v>
      </c>
      <c r="E36" s="2">
        <f t="shared" ref="E36:E43" si="121">+E35</f>
        <v>258.67999300000002</v>
      </c>
      <c r="F36" s="20">
        <f ca="1">+E36+E36*$B$35*$B$1+E36*$B$36*F22</f>
        <v>261.71314521495441</v>
      </c>
      <c r="G36" s="20">
        <f t="shared" ref="G36:BR39" ca="1" si="122">+F36+F36*$B$35*$B$1+F36*$B$36*G22</f>
        <v>267.33317145100222</v>
      </c>
      <c r="H36" s="20">
        <f t="shared" ca="1" si="122"/>
        <v>274.60805800417086</v>
      </c>
      <c r="I36" s="20">
        <f t="shared" ca="1" si="122"/>
        <v>271.56423279790658</v>
      </c>
      <c r="J36" s="20">
        <f t="shared" ca="1" si="122"/>
        <v>270.66616944359367</v>
      </c>
      <c r="K36" s="20">
        <f t="shared" ca="1" si="122"/>
        <v>269.20951334029041</v>
      </c>
      <c r="L36" s="20">
        <f t="shared" ca="1" si="122"/>
        <v>273.14382448331702</v>
      </c>
      <c r="M36" s="20">
        <f t="shared" ca="1" si="122"/>
        <v>272.22644618657915</v>
      </c>
      <c r="N36" s="20">
        <f t="shared" ca="1" si="122"/>
        <v>269.48861480057661</v>
      </c>
      <c r="O36" s="20">
        <f t="shared" ca="1" si="122"/>
        <v>276.567621442068</v>
      </c>
      <c r="P36" s="20">
        <f t="shared" ca="1" si="122"/>
        <v>277.9438487160005</v>
      </c>
      <c r="Q36" s="20">
        <f t="shared" ca="1" si="122"/>
        <v>279.63574429855299</v>
      </c>
      <c r="R36" s="20">
        <f t="shared" ca="1" si="122"/>
        <v>280.25615989750821</v>
      </c>
      <c r="S36" s="20">
        <f t="shared" ca="1" si="122"/>
        <v>277.03108820934051</v>
      </c>
      <c r="T36" s="20">
        <f t="shared" ca="1" si="122"/>
        <v>276.21611795786208</v>
      </c>
      <c r="U36" s="20">
        <f t="shared" ca="1" si="122"/>
        <v>270.55373151332407</v>
      </c>
      <c r="V36" s="20">
        <f t="shared" ca="1" si="122"/>
        <v>271.6414831203744</v>
      </c>
      <c r="W36" s="20">
        <f t="shared" ca="1" si="122"/>
        <v>274.93993689340266</v>
      </c>
      <c r="X36" s="20">
        <f t="shared" ca="1" si="122"/>
        <v>273.29593410764289</v>
      </c>
      <c r="Y36" s="20">
        <f t="shared" ca="1" si="122"/>
        <v>272.75952835149241</v>
      </c>
      <c r="Z36" s="20">
        <f t="shared" ca="1" si="122"/>
        <v>274.59493227435013</v>
      </c>
      <c r="AA36" s="20">
        <f t="shared" ca="1" si="122"/>
        <v>270.21639332850822</v>
      </c>
      <c r="AB36" s="20">
        <f t="shared" ca="1" si="122"/>
        <v>268.0790494227852</v>
      </c>
      <c r="AC36" s="20">
        <f t="shared" ca="1" si="122"/>
        <v>271.68295112759836</v>
      </c>
      <c r="AD36" s="20">
        <f t="shared" ca="1" si="122"/>
        <v>274.05265172659381</v>
      </c>
      <c r="AE36" s="20">
        <f t="shared" ca="1" si="122"/>
        <v>273.8062065385314</v>
      </c>
      <c r="AF36" s="20">
        <f t="shared" ca="1" si="122"/>
        <v>276.58226176586635</v>
      </c>
      <c r="AG36" s="20">
        <f t="shared" ca="1" si="122"/>
        <v>272.3199759257422</v>
      </c>
      <c r="AH36" s="20">
        <f t="shared" ca="1" si="122"/>
        <v>275.08949612104038</v>
      </c>
      <c r="AI36" s="20">
        <f t="shared" ca="1" si="122"/>
        <v>272.14460129440539</v>
      </c>
      <c r="AJ36" s="20">
        <f t="shared" ca="1" si="122"/>
        <v>271.83835309906863</v>
      </c>
      <c r="AK36" s="20">
        <f t="shared" ca="1" si="122"/>
        <v>270.58045176512297</v>
      </c>
      <c r="AL36" s="20">
        <f t="shared" ca="1" si="122"/>
        <v>273.12145677402719</v>
      </c>
      <c r="AM36" s="20">
        <f t="shared" ca="1" si="122"/>
        <v>276.67577692230003</v>
      </c>
      <c r="AN36" s="20">
        <f t="shared" ca="1" si="122"/>
        <v>273.75567127857073</v>
      </c>
      <c r="AO36" s="20">
        <f t="shared" ca="1" si="122"/>
        <v>274.425408734695</v>
      </c>
      <c r="AP36" s="20">
        <f t="shared" ca="1" si="122"/>
        <v>271.08980946125814</v>
      </c>
      <c r="AQ36" s="20">
        <f t="shared" ca="1" si="122"/>
        <v>272.9395142041991</v>
      </c>
      <c r="AR36" s="20">
        <f t="shared" ca="1" si="122"/>
        <v>268.98278261045715</v>
      </c>
      <c r="AS36" s="20">
        <f t="shared" ca="1" si="122"/>
        <v>269.96058388040166</v>
      </c>
      <c r="AT36" s="20">
        <f t="shared" ca="1" si="122"/>
        <v>271.1084476638656</v>
      </c>
      <c r="AU36" s="20">
        <f t="shared" ca="1" si="122"/>
        <v>270.03364021579694</v>
      </c>
      <c r="AV36" s="20">
        <f t="shared" ca="1" si="122"/>
        <v>269.89598022298452</v>
      </c>
      <c r="AW36" s="20">
        <f t="shared" ca="1" si="122"/>
        <v>270.87035263336207</v>
      </c>
      <c r="AX36" s="20">
        <f t="shared" ca="1" si="122"/>
        <v>272.21843467032272</v>
      </c>
      <c r="AY36" s="20">
        <f t="shared" ca="1" si="122"/>
        <v>267.93561847146174</v>
      </c>
      <c r="AZ36" s="20">
        <f t="shared" ca="1" si="122"/>
        <v>268.3366413944434</v>
      </c>
      <c r="BA36" s="20">
        <f t="shared" ca="1" si="122"/>
        <v>275.50633436893247</v>
      </c>
      <c r="BB36" s="20">
        <f t="shared" ca="1" si="122"/>
        <v>277.72517305576292</v>
      </c>
      <c r="BC36" s="20">
        <f t="shared" ca="1" si="122"/>
        <v>275.68221343327104</v>
      </c>
      <c r="BD36" s="20">
        <f t="shared" ca="1" si="122"/>
        <v>272.70447558232735</v>
      </c>
      <c r="BE36" s="20">
        <f t="shared" ca="1" si="122"/>
        <v>269.44732553795495</v>
      </c>
      <c r="BF36" s="20">
        <f t="shared" ca="1" si="122"/>
        <v>268.8692162089817</v>
      </c>
      <c r="BG36" s="20">
        <f t="shared" ca="1" si="122"/>
        <v>266.39559320935234</v>
      </c>
      <c r="BH36" s="20">
        <f t="shared" ca="1" si="122"/>
        <v>264.21613283427575</v>
      </c>
      <c r="BI36" s="20">
        <f t="shared" ca="1" si="122"/>
        <v>268.06461341021827</v>
      </c>
      <c r="BJ36" s="20">
        <f t="shared" ca="1" si="122"/>
        <v>269.00799144951793</v>
      </c>
      <c r="BK36" s="20">
        <f t="shared" ca="1" si="122"/>
        <v>274.80863094442623</v>
      </c>
      <c r="BL36" s="20">
        <f t="shared" ca="1" si="122"/>
        <v>274.30598974355706</v>
      </c>
      <c r="BM36" s="20">
        <f t="shared" ca="1" si="122"/>
        <v>274.82081597661613</v>
      </c>
      <c r="BN36" s="20">
        <f t="shared" ca="1" si="122"/>
        <v>277.40351224960995</v>
      </c>
      <c r="BO36" s="20">
        <f t="shared" ca="1" si="122"/>
        <v>277.66812806964833</v>
      </c>
      <c r="BP36" s="20">
        <f t="shared" ca="1" si="122"/>
        <v>283.84360499951975</v>
      </c>
      <c r="BQ36" s="20">
        <f t="shared" ca="1" si="122"/>
        <v>282.09648821585279</v>
      </c>
      <c r="BR36" s="20">
        <f t="shared" ca="1" si="122"/>
        <v>284.90545864710492</v>
      </c>
      <c r="BS36" s="20">
        <f t="shared" ca="1" si="119"/>
        <v>283.77828023269433</v>
      </c>
      <c r="BT36" s="20">
        <f t="shared" ca="1" si="119"/>
        <v>287.46498766603298</v>
      </c>
      <c r="BU36" s="20">
        <f t="shared" ca="1" si="119"/>
        <v>285.10973412547133</v>
      </c>
      <c r="BV36" s="20">
        <f t="shared" ca="1" si="119"/>
        <v>287.70749451581617</v>
      </c>
      <c r="BW36" s="20">
        <f t="shared" ca="1" si="119"/>
        <v>290.04453460764029</v>
      </c>
      <c r="BX36" s="20">
        <f t="shared" ca="1" si="119"/>
        <v>288.6025245822122</v>
      </c>
      <c r="BY36" s="20">
        <f t="shared" ca="1" si="119"/>
        <v>288.25455911736742</v>
      </c>
      <c r="BZ36" s="20">
        <f t="shared" ca="1" si="119"/>
        <v>292.77531776724095</v>
      </c>
      <c r="CA36" s="20">
        <f t="shared" ca="1" si="119"/>
        <v>294.67285602128595</v>
      </c>
      <c r="CB36" s="20">
        <f t="shared" ca="1" si="119"/>
        <v>295.10309655097245</v>
      </c>
      <c r="CC36" s="20">
        <f t="shared" ca="1" si="119"/>
        <v>302.57572530636759</v>
      </c>
      <c r="CD36" s="20">
        <f t="shared" ca="1" si="119"/>
        <v>303.31026984755101</v>
      </c>
      <c r="CE36" s="20">
        <f t="shared" ca="1" si="119"/>
        <v>304.55192631213146</v>
      </c>
      <c r="CF36" s="20">
        <f t="shared" ca="1" si="119"/>
        <v>305.82148225130499</v>
      </c>
      <c r="CG36" s="20">
        <f t="shared" ca="1" si="119"/>
        <v>305.51894748721503</v>
      </c>
      <c r="CH36" s="20">
        <f t="shared" ca="1" si="119"/>
        <v>306.58539857436358</v>
      </c>
      <c r="CI36" s="20">
        <f t="shared" ca="1" si="119"/>
        <v>309.13871947488678</v>
      </c>
      <c r="CJ36" s="20">
        <f t="shared" ca="1" si="119"/>
        <v>318.29202634786316</v>
      </c>
      <c r="CK36" s="20">
        <f t="shared" ca="1" si="119"/>
        <v>317.13310668389818</v>
      </c>
      <c r="CL36" s="20">
        <f t="shared" ca="1" si="119"/>
        <v>319.51980428317285</v>
      </c>
      <c r="CM36" s="20">
        <f t="shared" ca="1" si="119"/>
        <v>319.08235652994398</v>
      </c>
      <c r="CN36" s="20">
        <f t="shared" ca="1" si="119"/>
        <v>321.27237742744717</v>
      </c>
      <c r="CO36" s="20">
        <f t="shared" ca="1" si="119"/>
        <v>317.84280486297439</v>
      </c>
      <c r="CP36" s="20">
        <f t="shared" ca="1" si="119"/>
        <v>320.58892397837894</v>
      </c>
      <c r="CQ36" s="20">
        <f t="shared" ca="1" si="119"/>
        <v>308.38581395571993</v>
      </c>
      <c r="CR36" s="20">
        <f t="shared" ca="1" si="119"/>
        <v>301.27804356148329</v>
      </c>
      <c r="CS36" s="20">
        <f t="shared" ca="1" si="119"/>
        <v>293.76269564554804</v>
      </c>
      <c r="CT36" s="20">
        <f t="shared" ca="1" si="119"/>
        <v>296.34769272966372</v>
      </c>
      <c r="CU36" s="20">
        <f t="shared" ca="1" si="119"/>
        <v>299.02181789091554</v>
      </c>
      <c r="CV36" s="20">
        <f t="shared" ca="1" si="119"/>
        <v>301.16641174963485</v>
      </c>
      <c r="CW36" s="20">
        <f t="shared" ca="1" si="119"/>
        <v>301.61263357177444</v>
      </c>
      <c r="CX36" s="20">
        <f t="shared" ca="1" si="119"/>
        <v>302.54519103121925</v>
      </c>
      <c r="CY36" s="20">
        <f t="shared" ca="1" si="119"/>
        <v>303.21684886702064</v>
      </c>
      <c r="CZ36" s="20">
        <f t="shared" ca="1" si="119"/>
        <v>305.48712810411752</v>
      </c>
      <c r="DA36" s="20">
        <f t="shared" ca="1" si="119"/>
        <v>299.55609654641199</v>
      </c>
    </row>
    <row r="37" spans="1:105">
      <c r="D37">
        <v>4</v>
      </c>
      <c r="E37" s="2">
        <f t="shared" si="121"/>
        <v>258.67999300000002</v>
      </c>
      <c r="F37" s="20">
        <f t="shared" ca="1" si="120"/>
        <v>264.11257008646504</v>
      </c>
      <c r="G37" s="20">
        <f t="shared" ca="1" si="122"/>
        <v>270.28614317528553</v>
      </c>
      <c r="H37" s="20">
        <f t="shared" ca="1" si="122"/>
        <v>273.81034598471462</v>
      </c>
      <c r="I37" s="20">
        <f t="shared" ca="1" si="122"/>
        <v>280.43708065142891</v>
      </c>
      <c r="J37" s="20">
        <f t="shared" ca="1" si="122"/>
        <v>282.98426192677579</v>
      </c>
      <c r="K37" s="20">
        <f t="shared" ca="1" si="122"/>
        <v>284.33822933317265</v>
      </c>
      <c r="L37" s="20">
        <f t="shared" ca="1" si="122"/>
        <v>281.21984813907267</v>
      </c>
      <c r="M37" s="20">
        <f t="shared" ca="1" si="122"/>
        <v>275.90241216140549</v>
      </c>
      <c r="N37" s="20">
        <f t="shared" ca="1" si="122"/>
        <v>279.78286998648696</v>
      </c>
      <c r="O37" s="20">
        <f t="shared" ca="1" si="122"/>
        <v>283.45270435687701</v>
      </c>
      <c r="P37" s="20">
        <f t="shared" ca="1" si="122"/>
        <v>282.69795109184793</v>
      </c>
      <c r="Q37" s="20">
        <f t="shared" ca="1" si="122"/>
        <v>280.9003691710405</v>
      </c>
      <c r="R37" s="20">
        <f t="shared" ca="1" si="122"/>
        <v>278.72520161370471</v>
      </c>
      <c r="S37" s="20">
        <f t="shared" ca="1" si="122"/>
        <v>272.8579216899879</v>
      </c>
      <c r="T37" s="20">
        <f t="shared" ca="1" si="122"/>
        <v>268.87920380082721</v>
      </c>
      <c r="U37" s="20">
        <f t="shared" ca="1" si="122"/>
        <v>267.4609974480498</v>
      </c>
      <c r="V37" s="20">
        <f t="shared" ca="1" si="122"/>
        <v>263.59325758514768</v>
      </c>
      <c r="W37" s="20">
        <f t="shared" ca="1" si="122"/>
        <v>269.96776833184828</v>
      </c>
      <c r="X37" s="20">
        <f t="shared" ca="1" si="122"/>
        <v>269.15166261627309</v>
      </c>
      <c r="Y37" s="20">
        <f t="shared" ca="1" si="122"/>
        <v>266.86137105824599</v>
      </c>
      <c r="Z37" s="20">
        <f t="shared" ca="1" si="122"/>
        <v>265.54670708043062</v>
      </c>
      <c r="AA37" s="20">
        <f t="shared" ca="1" si="122"/>
        <v>260.0898576783523</v>
      </c>
      <c r="AB37" s="20">
        <f t="shared" ca="1" si="122"/>
        <v>261.7079895141519</v>
      </c>
      <c r="AC37" s="20">
        <f t="shared" ca="1" si="122"/>
        <v>258.99761208658435</v>
      </c>
      <c r="AD37" s="20">
        <f t="shared" ca="1" si="122"/>
        <v>259.80312732701663</v>
      </c>
      <c r="AE37" s="20">
        <f t="shared" ca="1" si="122"/>
        <v>263.37239856041259</v>
      </c>
      <c r="AF37" s="20">
        <f t="shared" ca="1" si="122"/>
        <v>262.22665768776244</v>
      </c>
      <c r="AG37" s="20">
        <f t="shared" ca="1" si="122"/>
        <v>261.55551247325576</v>
      </c>
      <c r="AH37" s="20">
        <f t="shared" ca="1" si="122"/>
        <v>257.54364735283116</v>
      </c>
      <c r="AI37" s="20">
        <f t="shared" ca="1" si="122"/>
        <v>260.06342035246911</v>
      </c>
      <c r="AJ37" s="20">
        <f t="shared" ca="1" si="122"/>
        <v>263.16738280587305</v>
      </c>
      <c r="AK37" s="20">
        <f t="shared" ca="1" si="122"/>
        <v>263.77093385797394</v>
      </c>
      <c r="AL37" s="20">
        <f t="shared" ca="1" si="122"/>
        <v>257.92470303128249</v>
      </c>
      <c r="AM37" s="20">
        <f t="shared" ca="1" si="122"/>
        <v>260.26273215661058</v>
      </c>
      <c r="AN37" s="20">
        <f t="shared" ca="1" si="122"/>
        <v>263.6609627509439</v>
      </c>
      <c r="AO37" s="20">
        <f t="shared" ca="1" si="122"/>
        <v>267.72012831694224</v>
      </c>
      <c r="AP37" s="20">
        <f t="shared" ca="1" si="122"/>
        <v>269.50768430334767</v>
      </c>
      <c r="AQ37" s="20">
        <f t="shared" ca="1" si="122"/>
        <v>266.69081111809692</v>
      </c>
      <c r="AR37" s="20">
        <f t="shared" ca="1" si="122"/>
        <v>266.71341593559725</v>
      </c>
      <c r="AS37" s="20">
        <f t="shared" ca="1" si="122"/>
        <v>264.33268979438185</v>
      </c>
      <c r="AT37" s="20">
        <f t="shared" ca="1" si="122"/>
        <v>264.36481098917125</v>
      </c>
      <c r="AU37" s="20">
        <f t="shared" ca="1" si="122"/>
        <v>264.33290438729239</v>
      </c>
      <c r="AV37" s="20">
        <f t="shared" ca="1" si="122"/>
        <v>271.56803758893801</v>
      </c>
      <c r="AW37" s="20">
        <f t="shared" ca="1" si="122"/>
        <v>277.21835674459095</v>
      </c>
      <c r="AX37" s="20">
        <f t="shared" ca="1" si="122"/>
        <v>280.03981511049705</v>
      </c>
      <c r="AY37" s="20">
        <f t="shared" ca="1" si="122"/>
        <v>278.08001663529564</v>
      </c>
      <c r="AZ37" s="20">
        <f t="shared" ca="1" si="122"/>
        <v>277.76077428592612</v>
      </c>
      <c r="BA37" s="20">
        <f t="shared" ca="1" si="122"/>
        <v>279.64384096477897</v>
      </c>
      <c r="BB37" s="20">
        <f t="shared" ca="1" si="122"/>
        <v>273.34284383755215</v>
      </c>
      <c r="BC37" s="20">
        <f t="shared" ca="1" si="122"/>
        <v>271.34116459418385</v>
      </c>
      <c r="BD37" s="20">
        <f t="shared" ca="1" si="122"/>
        <v>269.3331101212695</v>
      </c>
      <c r="BE37" s="20">
        <f t="shared" ca="1" si="122"/>
        <v>269.97659038241812</v>
      </c>
      <c r="BF37" s="20">
        <f t="shared" ca="1" si="122"/>
        <v>266.55718629509732</v>
      </c>
      <c r="BG37" s="20">
        <f t="shared" ca="1" si="122"/>
        <v>272.31679139661014</v>
      </c>
      <c r="BH37" s="20">
        <f t="shared" ca="1" si="122"/>
        <v>272.26030834035259</v>
      </c>
      <c r="BI37" s="20">
        <f t="shared" ca="1" si="122"/>
        <v>269.62363541744412</v>
      </c>
      <c r="BJ37" s="20">
        <f t="shared" ca="1" si="122"/>
        <v>266.58202252182423</v>
      </c>
      <c r="BK37" s="20">
        <f t="shared" ca="1" si="122"/>
        <v>268.33931763796505</v>
      </c>
      <c r="BL37" s="20">
        <f t="shared" ca="1" si="122"/>
        <v>268.12375521599608</v>
      </c>
      <c r="BM37" s="20">
        <f t="shared" ca="1" si="122"/>
        <v>270.45679769750552</v>
      </c>
      <c r="BN37" s="20">
        <f t="shared" ca="1" si="122"/>
        <v>270.88307725570371</v>
      </c>
      <c r="BO37" s="20">
        <f t="shared" ca="1" si="122"/>
        <v>267.17889124400142</v>
      </c>
      <c r="BP37" s="20">
        <f t="shared" ca="1" si="122"/>
        <v>259.46684661489519</v>
      </c>
      <c r="BQ37" s="20">
        <f t="shared" ca="1" si="122"/>
        <v>260.72096267616064</v>
      </c>
      <c r="BR37" s="20">
        <f t="shared" ca="1" si="122"/>
        <v>259.43652245034792</v>
      </c>
      <c r="BS37" s="20">
        <f t="shared" ca="1" si="119"/>
        <v>261.64153839617637</v>
      </c>
      <c r="BT37" s="20">
        <f t="shared" ca="1" si="119"/>
        <v>265.11420231613226</v>
      </c>
      <c r="BU37" s="20">
        <f t="shared" ca="1" si="119"/>
        <v>263.99374215889435</v>
      </c>
      <c r="BV37" s="20">
        <f t="shared" ca="1" si="119"/>
        <v>270.35942876746952</v>
      </c>
      <c r="BW37" s="20">
        <f t="shared" ca="1" si="119"/>
        <v>275.21848450367651</v>
      </c>
      <c r="BX37" s="20">
        <f t="shared" ca="1" si="119"/>
        <v>272.61855794312083</v>
      </c>
      <c r="BY37" s="20">
        <f t="shared" ca="1" si="119"/>
        <v>273.37680518492266</v>
      </c>
      <c r="BZ37" s="20">
        <f t="shared" ca="1" si="119"/>
        <v>279.19646556328792</v>
      </c>
      <c r="CA37" s="20">
        <f t="shared" ca="1" si="119"/>
        <v>279.78133823820502</v>
      </c>
      <c r="CB37" s="20">
        <f t="shared" ca="1" si="119"/>
        <v>274.97944884689963</v>
      </c>
      <c r="CC37" s="20">
        <f t="shared" ca="1" si="119"/>
        <v>278.89037324929382</v>
      </c>
      <c r="CD37" s="20">
        <f t="shared" ca="1" si="119"/>
        <v>280.10318340796266</v>
      </c>
      <c r="CE37" s="20">
        <f t="shared" ca="1" si="119"/>
        <v>280.90961908157584</v>
      </c>
      <c r="CF37" s="20">
        <f t="shared" ca="1" si="119"/>
        <v>278.08943728742975</v>
      </c>
      <c r="CG37" s="20">
        <f t="shared" ca="1" si="119"/>
        <v>284.57017592730517</v>
      </c>
      <c r="CH37" s="20">
        <f t="shared" ca="1" si="119"/>
        <v>276.74756070348849</v>
      </c>
      <c r="CI37" s="20">
        <f t="shared" ca="1" si="119"/>
        <v>273.9056219934003</v>
      </c>
      <c r="CJ37" s="20">
        <f t="shared" ca="1" si="119"/>
        <v>273.11610286709237</v>
      </c>
      <c r="CK37" s="20">
        <f t="shared" ca="1" si="119"/>
        <v>272.91552008579691</v>
      </c>
      <c r="CL37" s="20">
        <f t="shared" ca="1" si="119"/>
        <v>270.56661534960932</v>
      </c>
      <c r="CM37" s="20">
        <f t="shared" ca="1" si="119"/>
        <v>270.03781042036309</v>
      </c>
      <c r="CN37" s="20">
        <f t="shared" ca="1" si="119"/>
        <v>264.04726073853351</v>
      </c>
      <c r="CO37" s="20">
        <f t="shared" ca="1" si="119"/>
        <v>265.17696802034709</v>
      </c>
      <c r="CP37" s="20">
        <f t="shared" ca="1" si="119"/>
        <v>268.07859400409461</v>
      </c>
      <c r="CQ37" s="20">
        <f t="shared" ca="1" si="119"/>
        <v>268.32820322106079</v>
      </c>
      <c r="CR37" s="20">
        <f t="shared" ca="1" si="119"/>
        <v>266.93648629909313</v>
      </c>
      <c r="CS37" s="20">
        <f t="shared" ca="1" si="119"/>
        <v>264.44477003571507</v>
      </c>
      <c r="CT37" s="20">
        <f t="shared" ca="1" si="119"/>
        <v>265.87057385685972</v>
      </c>
      <c r="CU37" s="20">
        <f t="shared" ca="1" si="119"/>
        <v>265.60805387928741</v>
      </c>
      <c r="CV37" s="20">
        <f t="shared" ca="1" si="119"/>
        <v>261.43636199267996</v>
      </c>
      <c r="CW37" s="20">
        <f t="shared" ca="1" si="119"/>
        <v>262.2991867030043</v>
      </c>
      <c r="CX37" s="20">
        <f t="shared" ca="1" si="119"/>
        <v>264.85897359743836</v>
      </c>
      <c r="CY37" s="20">
        <f t="shared" ca="1" si="119"/>
        <v>265.07657601651164</v>
      </c>
      <c r="CZ37" s="20">
        <f t="shared" ca="1" si="119"/>
        <v>261.54128844772066</v>
      </c>
      <c r="DA37" s="20">
        <f t="shared" ca="1" si="119"/>
        <v>267.78052556791528</v>
      </c>
    </row>
    <row r="38" spans="1:105">
      <c r="D38">
        <v>5</v>
      </c>
      <c r="E38" s="2">
        <f t="shared" si="121"/>
        <v>258.67999300000002</v>
      </c>
      <c r="F38" s="20">
        <f t="shared" ca="1" si="120"/>
        <v>260.61197320831542</v>
      </c>
      <c r="G38" s="20">
        <f t="shared" ca="1" si="122"/>
        <v>257.37466967329317</v>
      </c>
      <c r="H38" s="20">
        <f t="shared" ca="1" si="122"/>
        <v>256.56255144698804</v>
      </c>
      <c r="I38" s="20">
        <f t="shared" ca="1" si="122"/>
        <v>252.50600209569069</v>
      </c>
      <c r="J38" s="20">
        <f t="shared" ca="1" si="122"/>
        <v>254.37178922094168</v>
      </c>
      <c r="K38" s="20">
        <f t="shared" ca="1" si="122"/>
        <v>258.48720239741095</v>
      </c>
      <c r="L38" s="20">
        <f t="shared" ca="1" si="122"/>
        <v>261.5357052276994</v>
      </c>
      <c r="M38" s="20">
        <f t="shared" ca="1" si="122"/>
        <v>267.31274161902007</v>
      </c>
      <c r="N38" s="20">
        <f t="shared" ca="1" si="122"/>
        <v>271.22439596938545</v>
      </c>
      <c r="O38" s="20">
        <f t="shared" ca="1" si="122"/>
        <v>271.15078521781362</v>
      </c>
      <c r="P38" s="20">
        <f t="shared" ca="1" si="122"/>
        <v>269.84547961544069</v>
      </c>
      <c r="Q38" s="20">
        <f t="shared" ca="1" si="122"/>
        <v>265.42533562345795</v>
      </c>
      <c r="R38" s="20">
        <f t="shared" ca="1" si="122"/>
        <v>264.09978407340611</v>
      </c>
      <c r="S38" s="20">
        <f t="shared" ca="1" si="122"/>
        <v>260.79049719602483</v>
      </c>
      <c r="T38" s="20">
        <f t="shared" ca="1" si="122"/>
        <v>254.01360354838323</v>
      </c>
      <c r="U38" s="20">
        <f t="shared" ca="1" si="122"/>
        <v>257.99846447629807</v>
      </c>
      <c r="V38" s="20">
        <f t="shared" ca="1" si="122"/>
        <v>262.0361001613432</v>
      </c>
      <c r="W38" s="20">
        <f t="shared" ca="1" si="122"/>
        <v>259.40288233770536</v>
      </c>
      <c r="X38" s="20">
        <f t="shared" ca="1" si="122"/>
        <v>265.30630782729833</v>
      </c>
      <c r="Y38" s="20">
        <f t="shared" ca="1" si="122"/>
        <v>264.84694958012994</v>
      </c>
      <c r="Z38" s="20">
        <f t="shared" ca="1" si="122"/>
        <v>266.03513659375676</v>
      </c>
      <c r="AA38" s="20">
        <f t="shared" ca="1" si="122"/>
        <v>265.78353659996696</v>
      </c>
      <c r="AB38" s="20">
        <f t="shared" ca="1" si="122"/>
        <v>268.55907176491337</v>
      </c>
      <c r="AC38" s="20">
        <f t="shared" ca="1" si="122"/>
        <v>270.83757029897549</v>
      </c>
      <c r="AD38" s="20">
        <f t="shared" ca="1" si="122"/>
        <v>268.55769217507128</v>
      </c>
      <c r="AE38" s="20">
        <f t="shared" ca="1" si="122"/>
        <v>274.61277624078974</v>
      </c>
      <c r="AF38" s="20">
        <f t="shared" ca="1" si="122"/>
        <v>280.12143988308543</v>
      </c>
      <c r="AG38" s="20">
        <f t="shared" ca="1" si="122"/>
        <v>276.09582515833478</v>
      </c>
      <c r="AH38" s="20">
        <f t="shared" ca="1" si="122"/>
        <v>277.43837688798862</v>
      </c>
      <c r="AI38" s="20">
        <f t="shared" ca="1" si="122"/>
        <v>275.2196490690767</v>
      </c>
      <c r="AJ38" s="20">
        <f t="shared" ca="1" si="122"/>
        <v>274.85773880923637</v>
      </c>
      <c r="AK38" s="20">
        <f t="shared" ca="1" si="122"/>
        <v>276.09412463123942</v>
      </c>
      <c r="AL38" s="20">
        <f t="shared" ca="1" si="122"/>
        <v>272.44684550850786</v>
      </c>
      <c r="AM38" s="20">
        <f t="shared" ca="1" si="122"/>
        <v>271.65693023120929</v>
      </c>
      <c r="AN38" s="20">
        <f t="shared" ca="1" si="122"/>
        <v>274.27612715433713</v>
      </c>
      <c r="AO38" s="20">
        <f t="shared" ca="1" si="122"/>
        <v>273.57850803435758</v>
      </c>
      <c r="AP38" s="20">
        <f t="shared" ca="1" si="122"/>
        <v>271.64044260021177</v>
      </c>
      <c r="AQ38" s="20">
        <f t="shared" ca="1" si="122"/>
        <v>270.07882156802356</v>
      </c>
      <c r="AR38" s="20">
        <f t="shared" ca="1" si="122"/>
        <v>272.13685580277979</v>
      </c>
      <c r="AS38" s="20">
        <f t="shared" ca="1" si="122"/>
        <v>269.43051922757491</v>
      </c>
      <c r="AT38" s="20">
        <f t="shared" ca="1" si="122"/>
        <v>276.36683060474815</v>
      </c>
      <c r="AU38" s="20">
        <f t="shared" ca="1" si="122"/>
        <v>271.03798870423697</v>
      </c>
      <c r="AV38" s="20">
        <f t="shared" ca="1" si="122"/>
        <v>265.87433607759573</v>
      </c>
      <c r="AW38" s="20">
        <f t="shared" ca="1" si="122"/>
        <v>266.25710248391607</v>
      </c>
      <c r="AX38" s="20">
        <f t="shared" ca="1" si="122"/>
        <v>262.8981079051934</v>
      </c>
      <c r="AY38" s="20">
        <f t="shared" ca="1" si="122"/>
        <v>262.63183792581606</v>
      </c>
      <c r="AZ38" s="20">
        <f t="shared" ca="1" si="122"/>
        <v>261.63074182966551</v>
      </c>
      <c r="BA38" s="20">
        <f t="shared" ca="1" si="122"/>
        <v>262.31048820572295</v>
      </c>
      <c r="BB38" s="20">
        <f t="shared" ca="1" si="122"/>
        <v>259.98194633129168</v>
      </c>
      <c r="BC38" s="20">
        <f t="shared" ca="1" si="122"/>
        <v>262.17261157716007</v>
      </c>
      <c r="BD38" s="20">
        <f t="shared" ca="1" si="122"/>
        <v>259.21818162188379</v>
      </c>
      <c r="BE38" s="20">
        <f t="shared" ca="1" si="122"/>
        <v>261.98181277553618</v>
      </c>
      <c r="BF38" s="20">
        <f t="shared" ca="1" si="122"/>
        <v>267.45910005434774</v>
      </c>
      <c r="BG38" s="20">
        <f t="shared" ca="1" si="122"/>
        <v>266.50152143422412</v>
      </c>
      <c r="BH38" s="20">
        <f t="shared" ca="1" si="122"/>
        <v>267.4239125776661</v>
      </c>
      <c r="BI38" s="20">
        <f t="shared" ca="1" si="122"/>
        <v>271.81683228551066</v>
      </c>
      <c r="BJ38" s="20">
        <f t="shared" ca="1" si="122"/>
        <v>272.62970365918011</v>
      </c>
      <c r="BK38" s="20">
        <f t="shared" ca="1" si="122"/>
        <v>275.81292141310877</v>
      </c>
      <c r="BL38" s="20">
        <f t="shared" ca="1" si="122"/>
        <v>277.57829944978039</v>
      </c>
      <c r="BM38" s="20">
        <f t="shared" ca="1" si="122"/>
        <v>273.48183553797992</v>
      </c>
      <c r="BN38" s="20">
        <f t="shared" ca="1" si="122"/>
        <v>270.22894289671206</v>
      </c>
      <c r="BO38" s="20">
        <f t="shared" ca="1" si="122"/>
        <v>272.29611343818141</v>
      </c>
      <c r="BP38" s="20">
        <f t="shared" ca="1" si="122"/>
        <v>271.55687816139942</v>
      </c>
      <c r="BQ38" s="20">
        <f t="shared" ca="1" si="122"/>
        <v>270.56160208296222</v>
      </c>
      <c r="BR38" s="20">
        <f t="shared" ca="1" si="122"/>
        <v>268.03121890330647</v>
      </c>
      <c r="BS38" s="20">
        <f t="shared" ca="1" si="119"/>
        <v>264.26762664840737</v>
      </c>
      <c r="BT38" s="20">
        <f t="shared" ca="1" si="119"/>
        <v>264.48703793371425</v>
      </c>
      <c r="BU38" s="20">
        <f t="shared" ca="1" si="119"/>
        <v>265.97677812958051</v>
      </c>
      <c r="BV38" s="20">
        <f t="shared" ca="1" si="119"/>
        <v>269.83170637771485</v>
      </c>
      <c r="BW38" s="20">
        <f t="shared" ca="1" si="119"/>
        <v>271.92856904225289</v>
      </c>
      <c r="BX38" s="20">
        <f t="shared" ca="1" si="119"/>
        <v>277.5537935744569</v>
      </c>
      <c r="BY38" s="20">
        <f t="shared" ca="1" si="119"/>
        <v>276.23649333984571</v>
      </c>
      <c r="BZ38" s="20">
        <f t="shared" ca="1" si="119"/>
        <v>280.45966133246492</v>
      </c>
      <c r="CA38" s="20">
        <f t="shared" ca="1" si="119"/>
        <v>280.47634851437073</v>
      </c>
      <c r="CB38" s="20">
        <f t="shared" ca="1" si="119"/>
        <v>285.21950193137064</v>
      </c>
      <c r="CC38" s="20">
        <f t="shared" ca="1" si="119"/>
        <v>286.10660109759692</v>
      </c>
      <c r="CD38" s="20">
        <f t="shared" ca="1" si="119"/>
        <v>287.85755542874148</v>
      </c>
      <c r="CE38" s="20">
        <f t="shared" ca="1" si="119"/>
        <v>292.41036794724528</v>
      </c>
      <c r="CF38" s="20">
        <f t="shared" ca="1" si="119"/>
        <v>290.85602410828983</v>
      </c>
      <c r="CG38" s="20">
        <f t="shared" ca="1" si="119"/>
        <v>291.40969214860297</v>
      </c>
      <c r="CH38" s="20">
        <f t="shared" ca="1" si="119"/>
        <v>292.8745544259296</v>
      </c>
      <c r="CI38" s="20">
        <f t="shared" ca="1" si="119"/>
        <v>294.09306937539975</v>
      </c>
      <c r="CJ38" s="20">
        <f t="shared" ca="1" si="119"/>
        <v>297.93265286210794</v>
      </c>
      <c r="CK38" s="20">
        <f t="shared" ca="1" si="119"/>
        <v>298.82742168135837</v>
      </c>
      <c r="CL38" s="20">
        <f t="shared" ca="1" si="119"/>
        <v>297.77180263461827</v>
      </c>
      <c r="CM38" s="20">
        <f t="shared" ca="1" si="119"/>
        <v>296.57006346938783</v>
      </c>
      <c r="CN38" s="20">
        <f t="shared" ca="1" si="119"/>
        <v>305.43042628143837</v>
      </c>
      <c r="CO38" s="20">
        <f t="shared" ca="1" si="119"/>
        <v>304.69702185665335</v>
      </c>
      <c r="CP38" s="20">
        <f t="shared" ca="1" si="119"/>
        <v>301.55835697388289</v>
      </c>
      <c r="CQ38" s="20">
        <f t="shared" ca="1" si="119"/>
        <v>299.23615138821663</v>
      </c>
      <c r="CR38" s="20">
        <f t="shared" ca="1" si="119"/>
        <v>289.19467151576299</v>
      </c>
      <c r="CS38" s="20">
        <f t="shared" ca="1" si="119"/>
        <v>290.82601132562479</v>
      </c>
      <c r="CT38" s="20">
        <f t="shared" ca="1" si="119"/>
        <v>295.84436193826457</v>
      </c>
      <c r="CU38" s="20">
        <f t="shared" ca="1" si="119"/>
        <v>302.33979623070064</v>
      </c>
      <c r="CV38" s="20">
        <f t="shared" ca="1" si="119"/>
        <v>295.54672112523724</v>
      </c>
      <c r="CW38" s="20">
        <f t="shared" ca="1" si="119"/>
        <v>295.5540996825294</v>
      </c>
      <c r="CX38" s="20">
        <f t="shared" ca="1" si="119"/>
        <v>290.79659933704528</v>
      </c>
      <c r="CY38" s="20">
        <f t="shared" ca="1" si="119"/>
        <v>290.91302780410166</v>
      </c>
      <c r="CZ38" s="20">
        <f t="shared" ca="1" si="119"/>
        <v>286.68368163227615</v>
      </c>
      <c r="DA38" s="20">
        <f t="shared" ca="1" si="119"/>
        <v>288.26880032284697</v>
      </c>
    </row>
    <row r="39" spans="1:105">
      <c r="D39">
        <v>6</v>
      </c>
      <c r="E39" s="2">
        <f t="shared" si="121"/>
        <v>258.67999300000002</v>
      </c>
      <c r="F39" s="20">
        <f t="shared" ca="1" si="120"/>
        <v>256.34916288622634</v>
      </c>
      <c r="G39" s="20">
        <f t="shared" ca="1" si="122"/>
        <v>257.77395474672187</v>
      </c>
      <c r="H39" s="20">
        <f t="shared" ca="1" si="122"/>
        <v>259.80250520311432</v>
      </c>
      <c r="I39" s="20">
        <f t="shared" ca="1" si="122"/>
        <v>255.57431689120688</v>
      </c>
      <c r="J39" s="20">
        <f t="shared" ca="1" si="122"/>
        <v>260.32377212282762</v>
      </c>
      <c r="K39" s="20">
        <f t="shared" ca="1" si="122"/>
        <v>257.48143289268251</v>
      </c>
      <c r="L39" s="20">
        <f t="shared" ca="1" si="122"/>
        <v>252.22509537522458</v>
      </c>
      <c r="M39" s="20">
        <f t="shared" ca="1" si="122"/>
        <v>250.25481367967765</v>
      </c>
      <c r="N39" s="20">
        <f t="shared" ca="1" si="122"/>
        <v>250.36502619561878</v>
      </c>
      <c r="O39" s="20">
        <f t="shared" ca="1" si="122"/>
        <v>250.94420763021418</v>
      </c>
      <c r="P39" s="20">
        <f t="shared" ca="1" si="122"/>
        <v>247.67189004725358</v>
      </c>
      <c r="Q39" s="20">
        <f t="shared" ca="1" si="122"/>
        <v>243.88584393595215</v>
      </c>
      <c r="R39" s="20">
        <f t="shared" ca="1" si="122"/>
        <v>244.56755658199486</v>
      </c>
      <c r="S39" s="20">
        <f t="shared" ca="1" si="122"/>
        <v>241.44655841608295</v>
      </c>
      <c r="T39" s="20">
        <f t="shared" ca="1" si="122"/>
        <v>236.91351003304351</v>
      </c>
      <c r="U39" s="20">
        <f t="shared" ca="1" si="122"/>
        <v>235.91332290122668</v>
      </c>
      <c r="V39" s="20">
        <f t="shared" ca="1" si="122"/>
        <v>235.43982840818089</v>
      </c>
      <c r="W39" s="20">
        <f t="shared" ca="1" si="122"/>
        <v>236.68765327555329</v>
      </c>
      <c r="X39" s="20">
        <f t="shared" ca="1" si="122"/>
        <v>235.06527686602155</v>
      </c>
      <c r="Y39" s="20">
        <f t="shared" ca="1" si="122"/>
        <v>236.1214617826727</v>
      </c>
      <c r="Z39" s="20">
        <f t="shared" ca="1" si="122"/>
        <v>236.32187901035462</v>
      </c>
      <c r="AA39" s="20">
        <f t="shared" ca="1" si="122"/>
        <v>234.84179779272569</v>
      </c>
      <c r="AB39" s="20">
        <f t="shared" ca="1" si="122"/>
        <v>237.83863076225904</v>
      </c>
      <c r="AC39" s="20">
        <f t="shared" ca="1" si="122"/>
        <v>238.35992263491931</v>
      </c>
      <c r="AD39" s="20">
        <f t="shared" ca="1" si="122"/>
        <v>235.08891146589735</v>
      </c>
      <c r="AE39" s="20">
        <f t="shared" ca="1" si="122"/>
        <v>233.37903987790989</v>
      </c>
      <c r="AF39" s="20">
        <f t="shared" ca="1" si="122"/>
        <v>235.80676824722792</v>
      </c>
      <c r="AG39" s="20">
        <f t="shared" ca="1" si="122"/>
        <v>235.59479257650713</v>
      </c>
      <c r="AH39" s="20">
        <f t="shared" ca="1" si="122"/>
        <v>238.00367702047308</v>
      </c>
      <c r="AI39" s="20">
        <f t="shared" ca="1" si="122"/>
        <v>238.7437864788011</v>
      </c>
      <c r="AJ39" s="20">
        <f t="shared" ca="1" si="122"/>
        <v>240.29944642106048</v>
      </c>
      <c r="AK39" s="20">
        <f t="shared" ca="1" si="122"/>
        <v>234.70872065271593</v>
      </c>
      <c r="AL39" s="20">
        <f t="shared" ca="1" si="122"/>
        <v>230.44902987773659</v>
      </c>
      <c r="AM39" s="20">
        <f t="shared" ca="1" si="122"/>
        <v>234.48009909704703</v>
      </c>
      <c r="AN39" s="20">
        <f t="shared" ca="1" si="122"/>
        <v>238.84617133478042</v>
      </c>
      <c r="AO39" s="20">
        <f t="shared" ca="1" si="122"/>
        <v>240.160716122536</v>
      </c>
      <c r="AP39" s="20">
        <f t="shared" ca="1" si="122"/>
        <v>242.26274494693027</v>
      </c>
      <c r="AQ39" s="20">
        <f t="shared" ca="1" si="122"/>
        <v>244.07940248268324</v>
      </c>
      <c r="AR39" s="20">
        <f t="shared" ca="1" si="122"/>
        <v>245.68974301800085</v>
      </c>
      <c r="AS39" s="20">
        <f t="shared" ca="1" si="122"/>
        <v>244.9118317166652</v>
      </c>
      <c r="AT39" s="20">
        <f t="shared" ca="1" si="122"/>
        <v>243.91198527709886</v>
      </c>
      <c r="AU39" s="20">
        <f t="shared" ca="1" si="122"/>
        <v>242.98747585369617</v>
      </c>
      <c r="AV39" s="20">
        <f t="shared" ca="1" si="122"/>
        <v>244.22848599696124</v>
      </c>
      <c r="AW39" s="20">
        <f t="shared" ca="1" si="122"/>
        <v>243.4359982878164</v>
      </c>
      <c r="AX39" s="20">
        <f t="shared" ca="1" si="122"/>
        <v>242.74352442106877</v>
      </c>
      <c r="AY39" s="20">
        <f t="shared" ca="1" si="122"/>
        <v>242.27238929058788</v>
      </c>
      <c r="AZ39" s="20">
        <f t="shared" ca="1" si="122"/>
        <v>240.25735785943689</v>
      </c>
      <c r="BA39" s="20">
        <f t="shared" ca="1" si="122"/>
        <v>241.92840580873047</v>
      </c>
      <c r="BB39" s="20">
        <f t="shared" ca="1" si="122"/>
        <v>244.87189325882903</v>
      </c>
      <c r="BC39" s="20">
        <f t="shared" ca="1" si="122"/>
        <v>246.89022099019212</v>
      </c>
      <c r="BD39" s="20">
        <f t="shared" ca="1" si="122"/>
        <v>247.33219277690111</v>
      </c>
      <c r="BE39" s="20">
        <f t="shared" ca="1" si="122"/>
        <v>248.96526646955948</v>
      </c>
      <c r="BF39" s="20">
        <f t="shared" ca="1" si="122"/>
        <v>247.23837076047624</v>
      </c>
      <c r="BG39" s="20">
        <f t="shared" ca="1" si="122"/>
        <v>247.55494225273384</v>
      </c>
      <c r="BH39" s="20">
        <f t="shared" ca="1" si="122"/>
        <v>239.97931271085841</v>
      </c>
      <c r="BI39" s="20">
        <f t="shared" ca="1" si="122"/>
        <v>241.42382496567035</v>
      </c>
      <c r="BJ39" s="20">
        <f t="shared" ca="1" si="122"/>
        <v>243.54461852524096</v>
      </c>
      <c r="BK39" s="20">
        <f t="shared" ca="1" si="122"/>
        <v>247.81575185500321</v>
      </c>
      <c r="BL39" s="20">
        <f t="shared" ca="1" si="122"/>
        <v>245.25452479777769</v>
      </c>
      <c r="BM39" s="20">
        <f t="shared" ca="1" si="122"/>
        <v>248.70423596568372</v>
      </c>
      <c r="BN39" s="20">
        <f t="shared" ca="1" si="122"/>
        <v>248.67999149798661</v>
      </c>
      <c r="BO39" s="20">
        <f t="shared" ca="1" si="122"/>
        <v>246.25588833431007</v>
      </c>
      <c r="BP39" s="20">
        <f t="shared" ca="1" si="122"/>
        <v>245.99640170676804</v>
      </c>
      <c r="BQ39" s="20">
        <f t="shared" ca="1" si="122"/>
        <v>248.05719834898633</v>
      </c>
      <c r="BR39" s="20">
        <f t="shared" ref="BR39:DA42" ca="1" si="123">+BQ39+BQ39*$B$35*$B$1+BQ39*$B$36*BR25</f>
        <v>253.47579884406875</v>
      </c>
      <c r="BS39" s="20">
        <f t="shared" ca="1" si="123"/>
        <v>253.60176378573976</v>
      </c>
      <c r="BT39" s="20">
        <f t="shared" ca="1" si="123"/>
        <v>256.20659139969484</v>
      </c>
      <c r="BU39" s="20">
        <f t="shared" ca="1" si="123"/>
        <v>254.34795682708983</v>
      </c>
      <c r="BV39" s="20">
        <f t="shared" ca="1" si="123"/>
        <v>253.30365916150438</v>
      </c>
      <c r="BW39" s="20">
        <f t="shared" ca="1" si="123"/>
        <v>251.91640838600875</v>
      </c>
      <c r="BX39" s="20">
        <f t="shared" ca="1" si="123"/>
        <v>252.1793299025104</v>
      </c>
      <c r="BY39" s="20">
        <f t="shared" ca="1" si="123"/>
        <v>253.87855024087571</v>
      </c>
      <c r="BZ39" s="20">
        <f t="shared" ca="1" si="123"/>
        <v>251.87459558594949</v>
      </c>
      <c r="CA39" s="20">
        <f t="shared" ca="1" si="123"/>
        <v>255.56801888138907</v>
      </c>
      <c r="CB39" s="20">
        <f t="shared" ca="1" si="123"/>
        <v>262.88509891041167</v>
      </c>
      <c r="CC39" s="20">
        <f t="shared" ca="1" si="123"/>
        <v>260.90849170273248</v>
      </c>
      <c r="CD39" s="20">
        <f t="shared" ca="1" si="123"/>
        <v>260.82362429995391</v>
      </c>
      <c r="CE39" s="20">
        <f t="shared" ca="1" si="123"/>
        <v>259.25864180282525</v>
      </c>
      <c r="CF39" s="20">
        <f t="shared" ca="1" si="123"/>
        <v>262.40132056897949</v>
      </c>
      <c r="CG39" s="20">
        <f t="shared" ca="1" si="123"/>
        <v>263.78420346397724</v>
      </c>
      <c r="CH39" s="20">
        <f t="shared" ca="1" si="123"/>
        <v>267.12227026324905</v>
      </c>
      <c r="CI39" s="20">
        <f t="shared" ca="1" si="123"/>
        <v>269.30774656400172</v>
      </c>
      <c r="CJ39" s="20">
        <f t="shared" ca="1" si="123"/>
        <v>272.35547934899972</v>
      </c>
      <c r="CK39" s="20">
        <f t="shared" ca="1" si="123"/>
        <v>270.32534670812782</v>
      </c>
      <c r="CL39" s="20">
        <f t="shared" ca="1" si="123"/>
        <v>268.83218140963601</v>
      </c>
      <c r="CM39" s="20">
        <f t="shared" ca="1" si="123"/>
        <v>270.82837193340958</v>
      </c>
      <c r="CN39" s="20">
        <f t="shared" ca="1" si="123"/>
        <v>273.97377919054469</v>
      </c>
      <c r="CO39" s="20">
        <f t="shared" ca="1" si="123"/>
        <v>276.22604007251823</v>
      </c>
      <c r="CP39" s="20">
        <f t="shared" ca="1" si="123"/>
        <v>276.9246065880663</v>
      </c>
      <c r="CQ39" s="20">
        <f t="shared" ca="1" si="123"/>
        <v>275.60644958992043</v>
      </c>
      <c r="CR39" s="20">
        <f t="shared" ca="1" si="123"/>
        <v>272.37238772027871</v>
      </c>
      <c r="CS39" s="20">
        <f t="shared" ca="1" si="123"/>
        <v>269.39167947901319</v>
      </c>
      <c r="CT39" s="20">
        <f t="shared" ca="1" si="123"/>
        <v>262.20985973377987</v>
      </c>
      <c r="CU39" s="20">
        <f t="shared" ca="1" si="123"/>
        <v>256.81718955505801</v>
      </c>
      <c r="CV39" s="20">
        <f t="shared" ca="1" si="123"/>
        <v>262.75182948883815</v>
      </c>
      <c r="CW39" s="20">
        <f t="shared" ca="1" si="123"/>
        <v>264.29402894096535</v>
      </c>
      <c r="CX39" s="20">
        <f t="shared" ca="1" si="123"/>
        <v>263.95367284277467</v>
      </c>
      <c r="CY39" s="20">
        <f t="shared" ca="1" si="123"/>
        <v>257.19876172118154</v>
      </c>
      <c r="CZ39" s="20">
        <f t="shared" ca="1" si="123"/>
        <v>258.11067523716252</v>
      </c>
      <c r="DA39" s="20">
        <f t="shared" ca="1" si="123"/>
        <v>259.33516929953151</v>
      </c>
    </row>
    <row r="40" spans="1:105">
      <c r="D40">
        <v>7</v>
      </c>
      <c r="E40" s="2">
        <f t="shared" si="121"/>
        <v>258.67999300000002</v>
      </c>
      <c r="F40" s="20">
        <f t="shared" ca="1" si="120"/>
        <v>261.93442996086048</v>
      </c>
      <c r="G40" s="20">
        <f t="shared" ref="G40:BR43" ca="1" si="124">+F40+F40*$B$35*$B$1+F40*$B$36*G26</f>
        <v>263.52120903795628</v>
      </c>
      <c r="H40" s="20">
        <f t="shared" ca="1" si="124"/>
        <v>267.91035058199543</v>
      </c>
      <c r="I40" s="20">
        <f t="shared" ca="1" si="124"/>
        <v>264.81678475917192</v>
      </c>
      <c r="J40" s="20">
        <f t="shared" ca="1" si="124"/>
        <v>267.35506483508391</v>
      </c>
      <c r="K40" s="20">
        <f t="shared" ca="1" si="124"/>
        <v>265.27890210596047</v>
      </c>
      <c r="L40" s="20">
        <f t="shared" ca="1" si="124"/>
        <v>268.68773638042978</v>
      </c>
      <c r="M40" s="20">
        <f t="shared" ca="1" si="124"/>
        <v>266.3331660522835</v>
      </c>
      <c r="N40" s="20">
        <f t="shared" ca="1" si="124"/>
        <v>265.06649742978732</v>
      </c>
      <c r="O40" s="20">
        <f t="shared" ca="1" si="124"/>
        <v>263.02618693534873</v>
      </c>
      <c r="P40" s="20">
        <f t="shared" ca="1" si="124"/>
        <v>256.93719641367778</v>
      </c>
      <c r="Q40" s="20">
        <f t="shared" ca="1" si="124"/>
        <v>251.9034006577659</v>
      </c>
      <c r="R40" s="20">
        <f t="shared" ca="1" si="124"/>
        <v>251.57695492061353</v>
      </c>
      <c r="S40" s="20">
        <f t="shared" ca="1" si="124"/>
        <v>255.70210266350986</v>
      </c>
      <c r="T40" s="20">
        <f t="shared" ca="1" si="124"/>
        <v>259.27934169331144</v>
      </c>
      <c r="U40" s="20">
        <f t="shared" ca="1" si="124"/>
        <v>257.3722698447458</v>
      </c>
      <c r="V40" s="20">
        <f t="shared" ca="1" si="124"/>
        <v>257.95244868324227</v>
      </c>
      <c r="W40" s="20">
        <f t="shared" ca="1" si="124"/>
        <v>259.32345902604777</v>
      </c>
      <c r="X40" s="20">
        <f t="shared" ca="1" si="124"/>
        <v>257.92086038079447</v>
      </c>
      <c r="Y40" s="20">
        <f t="shared" ca="1" si="124"/>
        <v>254.74637716877956</v>
      </c>
      <c r="Z40" s="20">
        <f t="shared" ca="1" si="124"/>
        <v>252.22422536259032</v>
      </c>
      <c r="AA40" s="20">
        <f t="shared" ca="1" si="124"/>
        <v>254.02347886602027</v>
      </c>
      <c r="AB40" s="20">
        <f t="shared" ca="1" si="124"/>
        <v>255.29243482764102</v>
      </c>
      <c r="AC40" s="20">
        <f t="shared" ca="1" si="124"/>
        <v>256.52765329164788</v>
      </c>
      <c r="AD40" s="20">
        <f t="shared" ca="1" si="124"/>
        <v>253.07252595754829</v>
      </c>
      <c r="AE40" s="20">
        <f t="shared" ca="1" si="124"/>
        <v>255.5597891198986</v>
      </c>
      <c r="AF40" s="20">
        <f t="shared" ca="1" si="124"/>
        <v>256.59258571831134</v>
      </c>
      <c r="AG40" s="20">
        <f t="shared" ca="1" si="124"/>
        <v>258.93365586068467</v>
      </c>
      <c r="AH40" s="20">
        <f t="shared" ca="1" si="124"/>
        <v>253.98601840388159</v>
      </c>
      <c r="AI40" s="20">
        <f t="shared" ca="1" si="124"/>
        <v>257.12520489839949</v>
      </c>
      <c r="AJ40" s="20">
        <f t="shared" ca="1" si="124"/>
        <v>255.24107074150723</v>
      </c>
      <c r="AK40" s="20">
        <f t="shared" ca="1" si="124"/>
        <v>253.69228347590121</v>
      </c>
      <c r="AL40" s="20">
        <f t="shared" ca="1" si="124"/>
        <v>255.8301156687404</v>
      </c>
      <c r="AM40" s="20">
        <f t="shared" ca="1" si="124"/>
        <v>254.06443155519509</v>
      </c>
      <c r="AN40" s="20">
        <f t="shared" ca="1" si="124"/>
        <v>254.88825756393658</v>
      </c>
      <c r="AO40" s="20">
        <f t="shared" ca="1" si="124"/>
        <v>259.34470804287133</v>
      </c>
      <c r="AP40" s="20">
        <f t="shared" ca="1" si="124"/>
        <v>257.02458838734077</v>
      </c>
      <c r="AQ40" s="20">
        <f t="shared" ca="1" si="124"/>
        <v>258.90250247177568</v>
      </c>
      <c r="AR40" s="20">
        <f t="shared" ca="1" si="124"/>
        <v>258.16315344705282</v>
      </c>
      <c r="AS40" s="20">
        <f t="shared" ca="1" si="124"/>
        <v>259.16939527786172</v>
      </c>
      <c r="AT40" s="20">
        <f t="shared" ca="1" si="124"/>
        <v>259.8959380904941</v>
      </c>
      <c r="AU40" s="20">
        <f t="shared" ca="1" si="124"/>
        <v>258.48628787909172</v>
      </c>
      <c r="AV40" s="20">
        <f t="shared" ca="1" si="124"/>
        <v>259.01876933343607</v>
      </c>
      <c r="AW40" s="20">
        <f t="shared" ca="1" si="124"/>
        <v>260.81662666276816</v>
      </c>
      <c r="AX40" s="20">
        <f t="shared" ca="1" si="124"/>
        <v>265.97780947451059</v>
      </c>
      <c r="AY40" s="20">
        <f t="shared" ca="1" si="124"/>
        <v>262.23863307823837</v>
      </c>
      <c r="AZ40" s="20">
        <f t="shared" ca="1" si="124"/>
        <v>262.38560653115439</v>
      </c>
      <c r="BA40" s="20">
        <f t="shared" ca="1" si="124"/>
        <v>257.85084657123804</v>
      </c>
      <c r="BB40" s="20">
        <f t="shared" ca="1" si="124"/>
        <v>255.83852002516858</v>
      </c>
      <c r="BC40" s="20">
        <f t="shared" ca="1" si="124"/>
        <v>259.30776315001486</v>
      </c>
      <c r="BD40" s="20">
        <f t="shared" ca="1" si="124"/>
        <v>256.70329491069833</v>
      </c>
      <c r="BE40" s="20">
        <f t="shared" ca="1" si="124"/>
        <v>254.86757473268952</v>
      </c>
      <c r="BF40" s="20">
        <f t="shared" ca="1" si="124"/>
        <v>254.95057096270972</v>
      </c>
      <c r="BG40" s="20">
        <f t="shared" ca="1" si="124"/>
        <v>254.76723985868225</v>
      </c>
      <c r="BH40" s="20">
        <f t="shared" ca="1" si="124"/>
        <v>258.24709738681696</v>
      </c>
      <c r="BI40" s="20">
        <f t="shared" ca="1" si="124"/>
        <v>259.95251276963802</v>
      </c>
      <c r="BJ40" s="20">
        <f t="shared" ca="1" si="124"/>
        <v>259.44706152755708</v>
      </c>
      <c r="BK40" s="20">
        <f t="shared" ca="1" si="124"/>
        <v>254.68439616743038</v>
      </c>
      <c r="BL40" s="20">
        <f t="shared" ca="1" si="124"/>
        <v>254.77056553700447</v>
      </c>
      <c r="BM40" s="20">
        <f t="shared" ca="1" si="124"/>
        <v>257.96860090933103</v>
      </c>
      <c r="BN40" s="20">
        <f t="shared" ca="1" si="124"/>
        <v>260.13324512646886</v>
      </c>
      <c r="BO40" s="20">
        <f t="shared" ca="1" si="124"/>
        <v>261.2884745835517</v>
      </c>
      <c r="BP40" s="20">
        <f t="shared" ca="1" si="124"/>
        <v>258.06871363532593</v>
      </c>
      <c r="BQ40" s="20">
        <f t="shared" ca="1" si="124"/>
        <v>258.57916202919017</v>
      </c>
      <c r="BR40" s="20">
        <f t="shared" ca="1" si="124"/>
        <v>256.37291574054331</v>
      </c>
      <c r="BS40" s="20">
        <f t="shared" ca="1" si="123"/>
        <v>257.40058938265588</v>
      </c>
      <c r="BT40" s="20">
        <f t="shared" ca="1" si="123"/>
        <v>262.43582282371943</v>
      </c>
      <c r="BU40" s="20">
        <f t="shared" ca="1" si="123"/>
        <v>268.07462463856461</v>
      </c>
      <c r="BV40" s="20">
        <f t="shared" ca="1" si="123"/>
        <v>270.40310932432277</v>
      </c>
      <c r="BW40" s="20">
        <f t="shared" ca="1" si="123"/>
        <v>267.13401932388189</v>
      </c>
      <c r="BX40" s="20">
        <f t="shared" ca="1" si="123"/>
        <v>266.07562114489974</v>
      </c>
      <c r="BY40" s="20">
        <f t="shared" ca="1" si="123"/>
        <v>267.89684228399142</v>
      </c>
      <c r="BZ40" s="20">
        <f t="shared" ca="1" si="123"/>
        <v>267.01133183640377</v>
      </c>
      <c r="CA40" s="20">
        <f t="shared" ca="1" si="123"/>
        <v>262.79356271926287</v>
      </c>
      <c r="CB40" s="20">
        <f t="shared" ca="1" si="123"/>
        <v>267.10522906162834</v>
      </c>
      <c r="CC40" s="20">
        <f t="shared" ca="1" si="123"/>
        <v>265.19466997896069</v>
      </c>
      <c r="CD40" s="20">
        <f t="shared" ca="1" si="123"/>
        <v>264.70115167596424</v>
      </c>
      <c r="CE40" s="20">
        <f t="shared" ca="1" si="123"/>
        <v>261.413283892707</v>
      </c>
      <c r="CF40" s="20">
        <f t="shared" ca="1" si="123"/>
        <v>265.42762171306975</v>
      </c>
      <c r="CG40" s="20">
        <f t="shared" ca="1" si="123"/>
        <v>262.48479431759074</v>
      </c>
      <c r="CH40" s="20">
        <f t="shared" ca="1" si="123"/>
        <v>263.88170278542412</v>
      </c>
      <c r="CI40" s="20">
        <f t="shared" ca="1" si="123"/>
        <v>264.53296513894344</v>
      </c>
      <c r="CJ40" s="20">
        <f t="shared" ca="1" si="123"/>
        <v>261.10825455644789</v>
      </c>
      <c r="CK40" s="20">
        <f t="shared" ca="1" si="123"/>
        <v>258.75199150942882</v>
      </c>
      <c r="CL40" s="20">
        <f t="shared" ca="1" si="123"/>
        <v>257.1206295472353</v>
      </c>
      <c r="CM40" s="20">
        <f t="shared" ca="1" si="123"/>
        <v>249.05308740137576</v>
      </c>
      <c r="CN40" s="20">
        <f t="shared" ca="1" si="123"/>
        <v>254.6665519503114</v>
      </c>
      <c r="CO40" s="20">
        <f t="shared" ca="1" si="123"/>
        <v>253.58510350273835</v>
      </c>
      <c r="CP40" s="20">
        <f t="shared" ca="1" si="123"/>
        <v>256.300307175108</v>
      </c>
      <c r="CQ40" s="20">
        <f t="shared" ca="1" si="123"/>
        <v>256.46413407777112</v>
      </c>
      <c r="CR40" s="20">
        <f t="shared" ca="1" si="123"/>
        <v>256.97589979975771</v>
      </c>
      <c r="CS40" s="20">
        <f t="shared" ca="1" si="123"/>
        <v>259.27440060504625</v>
      </c>
      <c r="CT40" s="20">
        <f t="shared" ca="1" si="123"/>
        <v>258.77182116631076</v>
      </c>
      <c r="CU40" s="20">
        <f t="shared" ca="1" si="123"/>
        <v>255.17723048119791</v>
      </c>
      <c r="CV40" s="20">
        <f t="shared" ca="1" si="123"/>
        <v>259.64176753640993</v>
      </c>
      <c r="CW40" s="20">
        <f t="shared" ca="1" si="123"/>
        <v>258.96261575717187</v>
      </c>
      <c r="CX40" s="20">
        <f t="shared" ca="1" si="123"/>
        <v>258.73892373101177</v>
      </c>
      <c r="CY40" s="20">
        <f t="shared" ca="1" si="123"/>
        <v>258.51307977452785</v>
      </c>
      <c r="CZ40" s="20">
        <f t="shared" ca="1" si="123"/>
        <v>257.19998698602524</v>
      </c>
      <c r="DA40" s="20">
        <f t="shared" ca="1" si="123"/>
        <v>260.07266276663825</v>
      </c>
    </row>
    <row r="41" spans="1:105">
      <c r="D41">
        <v>8</v>
      </c>
      <c r="E41" s="2">
        <f t="shared" si="121"/>
        <v>258.67999300000002</v>
      </c>
      <c r="F41" s="20">
        <f t="shared" ca="1" si="120"/>
        <v>266.48068456536134</v>
      </c>
      <c r="G41" s="20">
        <f t="shared" ca="1" si="124"/>
        <v>265.2275358757131</v>
      </c>
      <c r="H41" s="20">
        <f t="shared" ca="1" si="124"/>
        <v>262.49091145622936</v>
      </c>
      <c r="I41" s="20">
        <f t="shared" ca="1" si="124"/>
        <v>262.7859826625741</v>
      </c>
      <c r="J41" s="20">
        <f t="shared" ca="1" si="124"/>
        <v>261.9375957008491</v>
      </c>
      <c r="K41" s="20">
        <f t="shared" ca="1" si="124"/>
        <v>267.39897645446189</v>
      </c>
      <c r="L41" s="20">
        <f t="shared" ca="1" si="124"/>
        <v>259.98873778193496</v>
      </c>
      <c r="M41" s="20">
        <f t="shared" ca="1" si="124"/>
        <v>263.44782313949173</v>
      </c>
      <c r="N41" s="20">
        <f t="shared" ca="1" si="124"/>
        <v>267.83314713038197</v>
      </c>
      <c r="O41" s="20">
        <f t="shared" ca="1" si="124"/>
        <v>264.92224999286003</v>
      </c>
      <c r="P41" s="20">
        <f t="shared" ca="1" si="124"/>
        <v>266.9499615161663</v>
      </c>
      <c r="Q41" s="20">
        <f t="shared" ca="1" si="124"/>
        <v>263.72249055282941</v>
      </c>
      <c r="R41" s="20">
        <f t="shared" ca="1" si="124"/>
        <v>265.62080192394166</v>
      </c>
      <c r="S41" s="20">
        <f t="shared" ca="1" si="124"/>
        <v>264.88156816026242</v>
      </c>
      <c r="T41" s="20">
        <f t="shared" ca="1" si="124"/>
        <v>265.04521089186881</v>
      </c>
      <c r="U41" s="20">
        <f t="shared" ca="1" si="124"/>
        <v>264.02560419246947</v>
      </c>
      <c r="V41" s="20">
        <f t="shared" ca="1" si="124"/>
        <v>264.99366819535987</v>
      </c>
      <c r="W41" s="20">
        <f t="shared" ca="1" si="124"/>
        <v>263.15059589097098</v>
      </c>
      <c r="X41" s="20">
        <f t="shared" ca="1" si="124"/>
        <v>263.36898287733044</v>
      </c>
      <c r="Y41" s="20">
        <f t="shared" ca="1" si="124"/>
        <v>262.82789211711463</v>
      </c>
      <c r="Z41" s="20">
        <f t="shared" ca="1" si="124"/>
        <v>260.09108648198406</v>
      </c>
      <c r="AA41" s="20">
        <f t="shared" ca="1" si="124"/>
        <v>261.30459357552581</v>
      </c>
      <c r="AB41" s="20">
        <f t="shared" ca="1" si="124"/>
        <v>265.06324669752428</v>
      </c>
      <c r="AC41" s="20">
        <f t="shared" ca="1" si="124"/>
        <v>265.00381390589217</v>
      </c>
      <c r="AD41" s="20">
        <f t="shared" ca="1" si="124"/>
        <v>269.1670541623692</v>
      </c>
      <c r="AE41" s="20">
        <f t="shared" ca="1" si="124"/>
        <v>270.61610379323747</v>
      </c>
      <c r="AF41" s="20">
        <f t="shared" ca="1" si="124"/>
        <v>273.25443922742096</v>
      </c>
      <c r="AG41" s="20">
        <f t="shared" ca="1" si="124"/>
        <v>270.53071903174128</v>
      </c>
      <c r="AH41" s="20">
        <f t="shared" ca="1" si="124"/>
        <v>274.31342125342326</v>
      </c>
      <c r="AI41" s="20">
        <f t="shared" ca="1" si="124"/>
        <v>266.90582396819258</v>
      </c>
      <c r="AJ41" s="20">
        <f t="shared" ca="1" si="124"/>
        <v>262.75456934463904</v>
      </c>
      <c r="AK41" s="20">
        <f t="shared" ca="1" si="124"/>
        <v>262.74086413514954</v>
      </c>
      <c r="AL41" s="20">
        <f t="shared" ca="1" si="124"/>
        <v>263.5597166579027</v>
      </c>
      <c r="AM41" s="20">
        <f t="shared" ca="1" si="124"/>
        <v>258.99396341700208</v>
      </c>
      <c r="AN41" s="20">
        <f t="shared" ca="1" si="124"/>
        <v>266.89822187074788</v>
      </c>
      <c r="AO41" s="20">
        <f t="shared" ca="1" si="124"/>
        <v>265.18226190584363</v>
      </c>
      <c r="AP41" s="20">
        <f t="shared" ca="1" si="124"/>
        <v>262.06995578096422</v>
      </c>
      <c r="AQ41" s="20">
        <f t="shared" ca="1" si="124"/>
        <v>260.41155666519512</v>
      </c>
      <c r="AR41" s="20">
        <f t="shared" ca="1" si="124"/>
        <v>258.34797341546727</v>
      </c>
      <c r="AS41" s="20">
        <f t="shared" ca="1" si="124"/>
        <v>256.55807305989623</v>
      </c>
      <c r="AT41" s="20">
        <f t="shared" ca="1" si="124"/>
        <v>260.64940143070061</v>
      </c>
      <c r="AU41" s="20">
        <f t="shared" ca="1" si="124"/>
        <v>259.84740987369526</v>
      </c>
      <c r="AV41" s="20">
        <f t="shared" ca="1" si="124"/>
        <v>255.78514604566942</v>
      </c>
      <c r="AW41" s="20">
        <f t="shared" ca="1" si="124"/>
        <v>258.12137040871255</v>
      </c>
      <c r="AX41" s="20">
        <f t="shared" ca="1" si="124"/>
        <v>260.91396006229604</v>
      </c>
      <c r="AY41" s="20">
        <f t="shared" ca="1" si="124"/>
        <v>258.93104008101437</v>
      </c>
      <c r="AZ41" s="20">
        <f t="shared" ca="1" si="124"/>
        <v>266.32629448215954</v>
      </c>
      <c r="BA41" s="20">
        <f t="shared" ca="1" si="124"/>
        <v>266.41219292500824</v>
      </c>
      <c r="BB41" s="20">
        <f t="shared" ca="1" si="124"/>
        <v>268.38974078666683</v>
      </c>
      <c r="BC41" s="20">
        <f t="shared" ca="1" si="124"/>
        <v>271.19642104770475</v>
      </c>
      <c r="BD41" s="20">
        <f t="shared" ca="1" si="124"/>
        <v>273.70585799362863</v>
      </c>
      <c r="BE41" s="20">
        <f t="shared" ca="1" si="124"/>
        <v>273.55518567579486</v>
      </c>
      <c r="BF41" s="20">
        <f t="shared" ca="1" si="124"/>
        <v>274.36703708908084</v>
      </c>
      <c r="BG41" s="20">
        <f t="shared" ca="1" si="124"/>
        <v>274.97079870181045</v>
      </c>
      <c r="BH41" s="20">
        <f t="shared" ca="1" si="124"/>
        <v>271.53049483492862</v>
      </c>
      <c r="BI41" s="20">
        <f t="shared" ca="1" si="124"/>
        <v>269.8328162074319</v>
      </c>
      <c r="BJ41" s="20">
        <f t="shared" ca="1" si="124"/>
        <v>273.3237197217947</v>
      </c>
      <c r="BK41" s="20">
        <f t="shared" ca="1" si="124"/>
        <v>271.79035037262298</v>
      </c>
      <c r="BL41" s="20">
        <f t="shared" ca="1" si="124"/>
        <v>265.62691134556724</v>
      </c>
      <c r="BM41" s="20">
        <f t="shared" ca="1" si="124"/>
        <v>264.47713298319235</v>
      </c>
      <c r="BN41" s="20">
        <f t="shared" ca="1" si="124"/>
        <v>262.51212020473008</v>
      </c>
      <c r="BO41" s="20">
        <f t="shared" ca="1" si="124"/>
        <v>253.12935769722733</v>
      </c>
      <c r="BP41" s="20">
        <f t="shared" ca="1" si="124"/>
        <v>254.73320442823152</v>
      </c>
      <c r="BQ41" s="20">
        <f t="shared" ca="1" si="124"/>
        <v>250.86385101749298</v>
      </c>
      <c r="BR41" s="20">
        <f t="shared" ca="1" si="124"/>
        <v>251.0983924156302</v>
      </c>
      <c r="BS41" s="20">
        <f t="shared" ca="1" si="123"/>
        <v>249.05784605091759</v>
      </c>
      <c r="BT41" s="20">
        <f t="shared" ca="1" si="123"/>
        <v>255.89170352168014</v>
      </c>
      <c r="BU41" s="20">
        <f t="shared" ca="1" si="123"/>
        <v>254.52835329695097</v>
      </c>
      <c r="BV41" s="20">
        <f t="shared" ca="1" si="123"/>
        <v>255.61412330373778</v>
      </c>
      <c r="BW41" s="20">
        <f t="shared" ca="1" si="123"/>
        <v>253.38433591741529</v>
      </c>
      <c r="BX41" s="20">
        <f t="shared" ca="1" si="123"/>
        <v>254.21692999939435</v>
      </c>
      <c r="BY41" s="20">
        <f t="shared" ca="1" si="123"/>
        <v>255.39917995019144</v>
      </c>
      <c r="BZ41" s="20">
        <f t="shared" ca="1" si="123"/>
        <v>257.22705524440937</v>
      </c>
      <c r="CA41" s="20">
        <f t="shared" ca="1" si="123"/>
        <v>256.18219536938005</v>
      </c>
      <c r="CB41" s="20">
        <f t="shared" ca="1" si="123"/>
        <v>259.6138415024775</v>
      </c>
      <c r="CC41" s="20">
        <f t="shared" ca="1" si="123"/>
        <v>256.44134567717776</v>
      </c>
      <c r="CD41" s="20">
        <f t="shared" ca="1" si="123"/>
        <v>255.9597926293736</v>
      </c>
      <c r="CE41" s="20">
        <f t="shared" ca="1" si="123"/>
        <v>257.5365976032258</v>
      </c>
      <c r="CF41" s="20">
        <f t="shared" ca="1" si="123"/>
        <v>254.24770382732817</v>
      </c>
      <c r="CG41" s="20">
        <f t="shared" ca="1" si="123"/>
        <v>256.50663338498816</v>
      </c>
      <c r="CH41" s="20">
        <f t="shared" ca="1" si="123"/>
        <v>251.97602000371737</v>
      </c>
      <c r="CI41" s="20">
        <f t="shared" ca="1" si="123"/>
        <v>256.04007298136185</v>
      </c>
      <c r="CJ41" s="20">
        <f t="shared" ca="1" si="123"/>
        <v>257.87762724867383</v>
      </c>
      <c r="CK41" s="20">
        <f t="shared" ca="1" si="123"/>
        <v>264.41839579650218</v>
      </c>
      <c r="CL41" s="20">
        <f t="shared" ca="1" si="123"/>
        <v>265.38168522755979</v>
      </c>
      <c r="CM41" s="20">
        <f t="shared" ca="1" si="123"/>
        <v>267.66939189150759</v>
      </c>
      <c r="CN41" s="20">
        <f t="shared" ca="1" si="123"/>
        <v>264.04317967099655</v>
      </c>
      <c r="CO41" s="20">
        <f t="shared" ca="1" si="123"/>
        <v>264.0597439719873</v>
      </c>
      <c r="CP41" s="20">
        <f t="shared" ca="1" si="123"/>
        <v>258.45593816235436</v>
      </c>
      <c r="CQ41" s="20">
        <f t="shared" ca="1" si="123"/>
        <v>259.83546476843111</v>
      </c>
      <c r="CR41" s="20">
        <f t="shared" ca="1" si="123"/>
        <v>258.28889764796003</v>
      </c>
      <c r="CS41" s="20">
        <f t="shared" ca="1" si="123"/>
        <v>263.21904833036541</v>
      </c>
      <c r="CT41" s="20">
        <f t="shared" ca="1" si="123"/>
        <v>264.547128576094</v>
      </c>
      <c r="CU41" s="20">
        <f t="shared" ca="1" si="123"/>
        <v>265.3827265451784</v>
      </c>
      <c r="CV41" s="20">
        <f t="shared" ca="1" si="123"/>
        <v>268.02479056598651</v>
      </c>
      <c r="CW41" s="20">
        <f t="shared" ca="1" si="123"/>
        <v>266.85714528496953</v>
      </c>
      <c r="CX41" s="20">
        <f t="shared" ca="1" si="123"/>
        <v>267.24018926924839</v>
      </c>
      <c r="CY41" s="20">
        <f t="shared" ca="1" si="123"/>
        <v>266.41047611756585</v>
      </c>
      <c r="CZ41" s="20">
        <f t="shared" ca="1" si="123"/>
        <v>265.74809301091591</v>
      </c>
      <c r="DA41" s="20">
        <f t="shared" ca="1" si="123"/>
        <v>264.17363496823793</v>
      </c>
    </row>
    <row r="42" spans="1:105">
      <c r="D42">
        <v>9</v>
      </c>
      <c r="E42" s="2">
        <f t="shared" si="121"/>
        <v>258.67999300000002</v>
      </c>
      <c r="F42" s="20">
        <f t="shared" ca="1" si="120"/>
        <v>263.99288604442512</v>
      </c>
      <c r="G42" s="20">
        <f t="shared" ca="1" si="124"/>
        <v>259.15319793112599</v>
      </c>
      <c r="H42" s="20">
        <f t="shared" ca="1" si="124"/>
        <v>258.35019383567766</v>
      </c>
      <c r="I42" s="20">
        <f t="shared" ca="1" si="124"/>
        <v>259.16648385109579</v>
      </c>
      <c r="J42" s="20">
        <f t="shared" ca="1" si="124"/>
        <v>257.04392541814906</v>
      </c>
      <c r="K42" s="20">
        <f t="shared" ca="1" si="124"/>
        <v>262.19813554331631</v>
      </c>
      <c r="L42" s="20">
        <f t="shared" ca="1" si="124"/>
        <v>267.57558641080453</v>
      </c>
      <c r="M42" s="20">
        <f t="shared" ca="1" si="124"/>
        <v>266.68759143648901</v>
      </c>
      <c r="N42" s="20">
        <f t="shared" ca="1" si="124"/>
        <v>273.49640449428938</v>
      </c>
      <c r="O42" s="20">
        <f t="shared" ca="1" si="124"/>
        <v>274.65600908160781</v>
      </c>
      <c r="P42" s="20">
        <f t="shared" ca="1" si="124"/>
        <v>271.92458736101378</v>
      </c>
      <c r="Q42" s="20">
        <f t="shared" ca="1" si="124"/>
        <v>271.19027717808905</v>
      </c>
      <c r="R42" s="20">
        <f t="shared" ca="1" si="124"/>
        <v>275.32213667333991</v>
      </c>
      <c r="S42" s="20">
        <f t="shared" ca="1" si="124"/>
        <v>280.3387700666658</v>
      </c>
      <c r="T42" s="20">
        <f t="shared" ca="1" si="124"/>
        <v>277.34670979122126</v>
      </c>
      <c r="U42" s="20">
        <f t="shared" ca="1" si="124"/>
        <v>276.67026579843127</v>
      </c>
      <c r="V42" s="20">
        <f t="shared" ca="1" si="124"/>
        <v>276.27570086813159</v>
      </c>
      <c r="W42" s="20">
        <f t="shared" ca="1" si="124"/>
        <v>276.36490764574665</v>
      </c>
      <c r="X42" s="20">
        <f t="shared" ca="1" si="124"/>
        <v>273.65730926530608</v>
      </c>
      <c r="Y42" s="20">
        <f t="shared" ca="1" si="124"/>
        <v>270.66885514346973</v>
      </c>
      <c r="Z42" s="20">
        <f t="shared" ca="1" si="124"/>
        <v>270.85155412907659</v>
      </c>
      <c r="AA42" s="20">
        <f t="shared" ca="1" si="124"/>
        <v>268.99562444643635</v>
      </c>
      <c r="AB42" s="20">
        <f t="shared" ca="1" si="124"/>
        <v>264.37701902331776</v>
      </c>
      <c r="AC42" s="20">
        <f t="shared" ca="1" si="124"/>
        <v>255.96107659118303</v>
      </c>
      <c r="AD42" s="20">
        <f t="shared" ca="1" si="124"/>
        <v>253.45800480400666</v>
      </c>
      <c r="AE42" s="20">
        <f t="shared" ca="1" si="124"/>
        <v>252.91390348018123</v>
      </c>
      <c r="AF42" s="20">
        <f t="shared" ca="1" si="124"/>
        <v>253.08404579647595</v>
      </c>
      <c r="AG42" s="20">
        <f t="shared" ca="1" si="124"/>
        <v>252.76468748074285</v>
      </c>
      <c r="AH42" s="20">
        <f t="shared" ca="1" si="124"/>
        <v>253.24568451043825</v>
      </c>
      <c r="AI42" s="20">
        <f t="shared" ca="1" si="124"/>
        <v>249.12358164787355</v>
      </c>
      <c r="AJ42" s="20">
        <f t="shared" ca="1" si="124"/>
        <v>246.60853810806285</v>
      </c>
      <c r="AK42" s="20">
        <f t="shared" ca="1" si="124"/>
        <v>246.50168496976454</v>
      </c>
      <c r="AL42" s="20">
        <f t="shared" ca="1" si="124"/>
        <v>251.15636042876375</v>
      </c>
      <c r="AM42" s="20">
        <f t="shared" ca="1" si="124"/>
        <v>252.59034915825245</v>
      </c>
      <c r="AN42" s="20">
        <f t="shared" ca="1" si="124"/>
        <v>252.53104300273279</v>
      </c>
      <c r="AO42" s="20">
        <f t="shared" ca="1" si="124"/>
        <v>257.24685691999997</v>
      </c>
      <c r="AP42" s="20">
        <f t="shared" ca="1" si="124"/>
        <v>256.89201380121688</v>
      </c>
      <c r="AQ42" s="20">
        <f t="shared" ca="1" si="124"/>
        <v>254.61053216983601</v>
      </c>
      <c r="AR42" s="20">
        <f t="shared" ca="1" si="124"/>
        <v>250.03065204897439</v>
      </c>
      <c r="AS42" s="20">
        <f t="shared" ca="1" si="124"/>
        <v>253.88925511548135</v>
      </c>
      <c r="AT42" s="20">
        <f t="shared" ca="1" si="124"/>
        <v>252.73167691372103</v>
      </c>
      <c r="AU42" s="20">
        <f t="shared" ca="1" si="124"/>
        <v>248.31184316685756</v>
      </c>
      <c r="AV42" s="20">
        <f t="shared" ca="1" si="124"/>
        <v>244.87283491129801</v>
      </c>
      <c r="AW42" s="20">
        <f t="shared" ca="1" si="124"/>
        <v>246.94494923836695</v>
      </c>
      <c r="AX42" s="20">
        <f t="shared" ca="1" si="124"/>
        <v>244.2293105865526</v>
      </c>
      <c r="AY42" s="20">
        <f t="shared" ca="1" si="124"/>
        <v>242.94394076162533</v>
      </c>
      <c r="AZ42" s="20">
        <f t="shared" ca="1" si="124"/>
        <v>245.60188391115926</v>
      </c>
      <c r="BA42" s="20">
        <f t="shared" ca="1" si="124"/>
        <v>247.56337742658098</v>
      </c>
      <c r="BB42" s="20">
        <f t="shared" ca="1" si="124"/>
        <v>244.1960448838073</v>
      </c>
      <c r="BC42" s="20">
        <f t="shared" ca="1" si="124"/>
        <v>245.89242002401127</v>
      </c>
      <c r="BD42" s="20">
        <f t="shared" ca="1" si="124"/>
        <v>244.26468063733464</v>
      </c>
      <c r="BE42" s="20">
        <f t="shared" ca="1" si="124"/>
        <v>242.12525953924549</v>
      </c>
      <c r="BF42" s="20">
        <f t="shared" ca="1" si="124"/>
        <v>240.7892036102198</v>
      </c>
      <c r="BG42" s="20">
        <f t="shared" ca="1" si="124"/>
        <v>242.26511700947114</v>
      </c>
      <c r="BH42" s="20">
        <f t="shared" ca="1" si="124"/>
        <v>243.44423682873037</v>
      </c>
      <c r="BI42" s="20">
        <f t="shared" ca="1" si="124"/>
        <v>246.5010212975001</v>
      </c>
      <c r="BJ42" s="20">
        <f t="shared" ca="1" si="124"/>
        <v>248.72426522943792</v>
      </c>
      <c r="BK42" s="20">
        <f t="shared" ca="1" si="124"/>
        <v>250.45403455030925</v>
      </c>
      <c r="BL42" s="20">
        <f t="shared" ca="1" si="124"/>
        <v>249.5214727265502</v>
      </c>
      <c r="BM42" s="20">
        <f t="shared" ca="1" si="124"/>
        <v>248.78643918704995</v>
      </c>
      <c r="BN42" s="20">
        <f t="shared" ca="1" si="124"/>
        <v>245.00016606473153</v>
      </c>
      <c r="BO42" s="20">
        <f t="shared" ca="1" si="124"/>
        <v>249.10648934785823</v>
      </c>
      <c r="BP42" s="20">
        <f t="shared" ca="1" si="124"/>
        <v>249.73944613904288</v>
      </c>
      <c r="BQ42" s="20">
        <f t="shared" ca="1" si="124"/>
        <v>247.50849740489585</v>
      </c>
      <c r="BR42" s="20">
        <f t="shared" ca="1" si="124"/>
        <v>247.72260539985149</v>
      </c>
      <c r="BS42" s="20">
        <f t="shared" ca="1" si="123"/>
        <v>248.64878196919881</v>
      </c>
      <c r="BT42" s="20">
        <f t="shared" ca="1" si="123"/>
        <v>242.73444738414409</v>
      </c>
      <c r="BU42" s="20">
        <f t="shared" ca="1" si="123"/>
        <v>245.70414238147836</v>
      </c>
      <c r="BV42" s="20">
        <f t="shared" ca="1" si="123"/>
        <v>241.44770446841486</v>
      </c>
      <c r="BW42" s="20">
        <f t="shared" ca="1" si="123"/>
        <v>242.88807828069801</v>
      </c>
      <c r="BX42" s="20">
        <f t="shared" ca="1" si="123"/>
        <v>238.53097047298303</v>
      </c>
      <c r="BY42" s="20">
        <f t="shared" ca="1" si="123"/>
        <v>237.23922611222287</v>
      </c>
      <c r="BZ42" s="20">
        <f t="shared" ca="1" si="123"/>
        <v>237.31946407225001</v>
      </c>
      <c r="CA42" s="20">
        <f t="shared" ca="1" si="123"/>
        <v>239.40764704703597</v>
      </c>
      <c r="CB42" s="20">
        <f t="shared" ca="1" si="123"/>
        <v>239.63033443764735</v>
      </c>
      <c r="CC42" s="20">
        <f t="shared" ca="1" si="123"/>
        <v>239.79022296734473</v>
      </c>
      <c r="CD42" s="20">
        <f t="shared" ca="1" si="123"/>
        <v>238.15243721605466</v>
      </c>
      <c r="CE42" s="20">
        <f t="shared" ca="1" si="123"/>
        <v>240.88124659071309</v>
      </c>
      <c r="CF42" s="20">
        <f t="shared" ca="1" si="123"/>
        <v>243.25530730000213</v>
      </c>
      <c r="CG42" s="20">
        <f t="shared" ca="1" si="123"/>
        <v>246.11394526352237</v>
      </c>
      <c r="CH42" s="20">
        <f t="shared" ca="1" si="123"/>
        <v>246.69809930646426</v>
      </c>
      <c r="CI42" s="20">
        <f t="shared" ca="1" si="123"/>
        <v>246.04064111111225</v>
      </c>
      <c r="CJ42" s="20">
        <f t="shared" ca="1" si="123"/>
        <v>247.94424561509359</v>
      </c>
      <c r="CK42" s="20">
        <f t="shared" ca="1" si="123"/>
        <v>244.78985057241744</v>
      </c>
      <c r="CL42" s="20">
        <f t="shared" ca="1" si="123"/>
        <v>244.05576062399442</v>
      </c>
      <c r="CM42" s="20">
        <f t="shared" ca="1" si="123"/>
        <v>236.97214787975796</v>
      </c>
      <c r="CN42" s="20">
        <f t="shared" ca="1" si="123"/>
        <v>240.75465665332928</v>
      </c>
      <c r="CO42" s="20">
        <f t="shared" ca="1" si="123"/>
        <v>243.35889784604763</v>
      </c>
      <c r="CP42" s="20">
        <f t="shared" ca="1" si="123"/>
        <v>241.86982347094551</v>
      </c>
      <c r="CQ42" s="20">
        <f t="shared" ca="1" si="123"/>
        <v>240.14453487990835</v>
      </c>
      <c r="CR42" s="20">
        <f t="shared" ca="1" si="123"/>
        <v>239.28025219696295</v>
      </c>
      <c r="CS42" s="20">
        <f t="shared" ca="1" si="123"/>
        <v>239.05218891393849</v>
      </c>
      <c r="CT42" s="20">
        <f t="shared" ca="1" si="123"/>
        <v>242.75586531500753</v>
      </c>
      <c r="CU42" s="20">
        <f t="shared" ca="1" si="123"/>
        <v>244.90048421036551</v>
      </c>
      <c r="CV42" s="20">
        <f t="shared" ca="1" si="123"/>
        <v>245.00731879141165</v>
      </c>
      <c r="CW42" s="20">
        <f t="shared" ca="1" si="123"/>
        <v>249.98174130315351</v>
      </c>
      <c r="CX42" s="20">
        <f t="shared" ca="1" si="123"/>
        <v>246.60995605617163</v>
      </c>
      <c r="CY42" s="20">
        <f t="shared" ca="1" si="123"/>
        <v>242.45813638331495</v>
      </c>
      <c r="CZ42" s="20">
        <f t="shared" ca="1" si="123"/>
        <v>248.57600222437765</v>
      </c>
      <c r="DA42" s="20">
        <f t="shared" ca="1" si="123"/>
        <v>251.39444167146979</v>
      </c>
    </row>
    <row r="43" spans="1:105">
      <c r="D43">
        <v>10</v>
      </c>
      <c r="E43" s="2">
        <f t="shared" si="121"/>
        <v>258.67999300000002</v>
      </c>
      <c r="F43" s="20">
        <f t="shared" ca="1" si="120"/>
        <v>259.33811419602466</v>
      </c>
      <c r="G43" s="20">
        <f t="shared" ca="1" si="124"/>
        <v>259.62931863549755</v>
      </c>
      <c r="H43" s="20">
        <f t="shared" ca="1" si="124"/>
        <v>257.24687931014495</v>
      </c>
      <c r="I43" s="20">
        <f t="shared" ca="1" si="124"/>
        <v>255.77167836088714</v>
      </c>
      <c r="J43" s="20">
        <f t="shared" ca="1" si="124"/>
        <v>251.07974796490316</v>
      </c>
      <c r="K43" s="20">
        <f t="shared" ca="1" si="124"/>
        <v>251.56585052896412</v>
      </c>
      <c r="L43" s="20">
        <f t="shared" ca="1" si="124"/>
        <v>246.61419535122067</v>
      </c>
      <c r="M43" s="20">
        <f t="shared" ca="1" si="124"/>
        <v>243.38797976072561</v>
      </c>
      <c r="N43" s="20">
        <f t="shared" ca="1" si="124"/>
        <v>245.37476338102098</v>
      </c>
      <c r="O43" s="20">
        <f t="shared" ca="1" si="124"/>
        <v>247.83443959248072</v>
      </c>
      <c r="P43" s="20">
        <f t="shared" ca="1" si="124"/>
        <v>252.93740873414734</v>
      </c>
      <c r="Q43" s="20">
        <f t="shared" ca="1" si="124"/>
        <v>252.08088829784234</v>
      </c>
      <c r="R43" s="20">
        <f t="shared" ca="1" si="124"/>
        <v>251.29519426102499</v>
      </c>
      <c r="S43" s="20">
        <f t="shared" ca="1" si="124"/>
        <v>255.47771931166943</v>
      </c>
      <c r="T43" s="20">
        <f t="shared" ca="1" si="124"/>
        <v>255.16707103096371</v>
      </c>
      <c r="U43" s="20">
        <f t="shared" ca="1" si="124"/>
        <v>253.81329347973013</v>
      </c>
      <c r="V43" s="20">
        <f t="shared" ca="1" si="124"/>
        <v>256.58276459931199</v>
      </c>
      <c r="W43" s="20">
        <f t="shared" ca="1" si="124"/>
        <v>254.85523962161071</v>
      </c>
      <c r="X43" s="20">
        <f t="shared" ca="1" si="124"/>
        <v>255.93733355946014</v>
      </c>
      <c r="Y43" s="20">
        <f t="shared" ca="1" si="124"/>
        <v>257.0832054961906</v>
      </c>
      <c r="Z43" s="20">
        <f t="shared" ca="1" si="124"/>
        <v>258.21162943074381</v>
      </c>
      <c r="AA43" s="20">
        <f t="shared" ca="1" si="124"/>
        <v>254.29392895538541</v>
      </c>
      <c r="AB43" s="20">
        <f t="shared" ca="1" si="124"/>
        <v>254.2807504584834</v>
      </c>
      <c r="AC43" s="20">
        <f t="shared" ca="1" si="124"/>
        <v>254.41680457554833</v>
      </c>
      <c r="AD43" s="20">
        <f t="shared" ca="1" si="124"/>
        <v>257.24332417582718</v>
      </c>
      <c r="AE43" s="20">
        <f t="shared" ca="1" si="124"/>
        <v>261.25944493076679</v>
      </c>
      <c r="AF43" s="20">
        <f t="shared" ca="1" si="124"/>
        <v>266.07792538467038</v>
      </c>
      <c r="AG43" s="20">
        <f t="shared" ca="1" si="124"/>
        <v>268.14498148057766</v>
      </c>
      <c r="AH43" s="20">
        <f t="shared" ca="1" si="124"/>
        <v>268.45341937817216</v>
      </c>
      <c r="AI43" s="20">
        <f t="shared" ca="1" si="124"/>
        <v>274.12885822922692</v>
      </c>
      <c r="AJ43" s="20">
        <f t="shared" ca="1" si="124"/>
        <v>270.82190860930154</v>
      </c>
      <c r="AK43" s="20">
        <f t="shared" ca="1" si="124"/>
        <v>267.14718659084588</v>
      </c>
      <c r="AL43" s="20">
        <f t="shared" ca="1" si="124"/>
        <v>264.31887433645306</v>
      </c>
      <c r="AM43" s="20">
        <f t="shared" ca="1" si="124"/>
        <v>265.71204536249178</v>
      </c>
      <c r="AN43" s="20">
        <f t="shared" ca="1" si="124"/>
        <v>264.47223282748195</v>
      </c>
      <c r="AO43" s="20">
        <f t="shared" ca="1" si="124"/>
        <v>255.66908558075386</v>
      </c>
      <c r="AP43" s="20">
        <f t="shared" ca="1" si="124"/>
        <v>250.37045502108984</v>
      </c>
      <c r="AQ43" s="20">
        <f t="shared" ca="1" si="124"/>
        <v>252.18563605421076</v>
      </c>
      <c r="AR43" s="20">
        <f t="shared" ca="1" si="124"/>
        <v>250.88402173998449</v>
      </c>
      <c r="AS43" s="20">
        <f t="shared" ca="1" si="124"/>
        <v>250.37143265062005</v>
      </c>
      <c r="AT43" s="20">
        <f t="shared" ca="1" si="124"/>
        <v>252.17532663121852</v>
      </c>
      <c r="AU43" s="20">
        <f t="shared" ca="1" si="124"/>
        <v>250.03441411526902</v>
      </c>
      <c r="AV43" s="20">
        <f t="shared" ca="1" si="124"/>
        <v>253.67849089189983</v>
      </c>
      <c r="AW43" s="20">
        <f t="shared" ca="1" si="124"/>
        <v>252.08189561385512</v>
      </c>
      <c r="AX43" s="20">
        <f t="shared" ca="1" si="124"/>
        <v>253.777043599699</v>
      </c>
      <c r="AY43" s="20">
        <f t="shared" ca="1" si="124"/>
        <v>251.44562355096838</v>
      </c>
      <c r="AZ43" s="20">
        <f t="shared" ca="1" si="124"/>
        <v>249.54223488795265</v>
      </c>
      <c r="BA43" s="20">
        <f t="shared" ca="1" si="124"/>
        <v>249.20444023981682</v>
      </c>
      <c r="BB43" s="20">
        <f t="shared" ca="1" si="124"/>
        <v>251.9611671039797</v>
      </c>
      <c r="BC43" s="20">
        <f t="shared" ca="1" si="124"/>
        <v>253.72972927477238</v>
      </c>
      <c r="BD43" s="20">
        <f t="shared" ca="1" si="124"/>
        <v>259.91378499751636</v>
      </c>
      <c r="BE43" s="20">
        <f t="shared" ca="1" si="124"/>
        <v>259.09482404604353</v>
      </c>
      <c r="BF43" s="20">
        <f t="shared" ca="1" si="124"/>
        <v>259.65738700951232</v>
      </c>
      <c r="BG43" s="20">
        <f t="shared" ca="1" si="124"/>
        <v>261.59064425497849</v>
      </c>
      <c r="BH43" s="20">
        <f t="shared" ca="1" si="124"/>
        <v>259.38922828723474</v>
      </c>
      <c r="BI43" s="20">
        <f t="shared" ca="1" si="124"/>
        <v>257.41108392118923</v>
      </c>
      <c r="BJ43" s="20">
        <f t="shared" ca="1" si="124"/>
        <v>254.92074741237386</v>
      </c>
      <c r="BK43" s="20">
        <f t="shared" ca="1" si="124"/>
        <v>255.27889142744206</v>
      </c>
      <c r="BL43" s="20">
        <f t="shared" ca="1" si="124"/>
        <v>256.42617255557724</v>
      </c>
      <c r="BM43" s="20">
        <f t="shared" ca="1" si="124"/>
        <v>261.99355281027277</v>
      </c>
      <c r="BN43" s="20">
        <f t="shared" ca="1" si="124"/>
        <v>263.94315159546301</v>
      </c>
      <c r="BO43" s="20">
        <f t="shared" ca="1" si="124"/>
        <v>260.57341586347673</v>
      </c>
      <c r="BP43" s="20">
        <f t="shared" ca="1" si="124"/>
        <v>261.13028934981639</v>
      </c>
      <c r="BQ43" s="20">
        <f t="shared" ca="1" si="124"/>
        <v>262.28053537275804</v>
      </c>
      <c r="BR43" s="20">
        <f t="shared" ref="BR43:DA43" ca="1" si="125">+BQ43+BQ43*$B$35*$B$1+BQ43*$B$36*BR29</f>
        <v>267.16185319153317</v>
      </c>
      <c r="BS43" s="20">
        <f t="shared" ca="1" si="125"/>
        <v>268.17494815306918</v>
      </c>
      <c r="BT43" s="20">
        <f t="shared" ca="1" si="125"/>
        <v>267.16752436884417</v>
      </c>
      <c r="BU43" s="20">
        <f t="shared" ca="1" si="125"/>
        <v>258.9841518128232</v>
      </c>
      <c r="BV43" s="20">
        <f t="shared" ca="1" si="125"/>
        <v>263.89350372947791</v>
      </c>
      <c r="BW43" s="20">
        <f t="shared" ca="1" si="125"/>
        <v>267.86078698417305</v>
      </c>
      <c r="BX43" s="20">
        <f t="shared" ca="1" si="125"/>
        <v>267.11535805284217</v>
      </c>
      <c r="BY43" s="20">
        <f t="shared" ca="1" si="125"/>
        <v>269.65351253206279</v>
      </c>
      <c r="BZ43" s="20">
        <f t="shared" ca="1" si="125"/>
        <v>274.735273604947</v>
      </c>
      <c r="CA43" s="20">
        <f t="shared" ca="1" si="125"/>
        <v>271.96333772721277</v>
      </c>
      <c r="CB43" s="20">
        <f t="shared" ca="1" si="125"/>
        <v>269.01475250120342</v>
      </c>
      <c r="CC43" s="20">
        <f t="shared" ca="1" si="125"/>
        <v>273.96241498970136</v>
      </c>
      <c r="CD43" s="20">
        <f t="shared" ca="1" si="125"/>
        <v>272.62213804277792</v>
      </c>
      <c r="CE43" s="20">
        <f t="shared" ca="1" si="125"/>
        <v>264.29933128322511</v>
      </c>
      <c r="CF43" s="20">
        <f t="shared" ca="1" si="125"/>
        <v>265.25783824868211</v>
      </c>
      <c r="CG43" s="20">
        <f t="shared" ca="1" si="125"/>
        <v>265.47446730572216</v>
      </c>
      <c r="CH43" s="20">
        <f t="shared" ca="1" si="125"/>
        <v>269.35285832347552</v>
      </c>
      <c r="CI43" s="20">
        <f t="shared" ca="1" si="125"/>
        <v>273.52422433186393</v>
      </c>
      <c r="CJ43" s="20">
        <f t="shared" ca="1" si="125"/>
        <v>277.05243114904499</v>
      </c>
      <c r="CK43" s="20">
        <f t="shared" ca="1" si="125"/>
        <v>279.84402930825706</v>
      </c>
      <c r="CL43" s="20">
        <f t="shared" ca="1" si="125"/>
        <v>287.13076377681858</v>
      </c>
      <c r="CM43" s="20">
        <f t="shared" ca="1" si="125"/>
        <v>286.96012849212775</v>
      </c>
      <c r="CN43" s="20">
        <f t="shared" ca="1" si="125"/>
        <v>290.44084511048737</v>
      </c>
      <c r="CO43" s="20">
        <f t="shared" ca="1" si="125"/>
        <v>289.64578535645444</v>
      </c>
      <c r="CP43" s="20">
        <f t="shared" ca="1" si="125"/>
        <v>291.03509938672499</v>
      </c>
      <c r="CQ43" s="20">
        <f t="shared" ca="1" si="125"/>
        <v>294.55114292171254</v>
      </c>
      <c r="CR43" s="20">
        <f t="shared" ca="1" si="125"/>
        <v>294.51396492231993</v>
      </c>
      <c r="CS43" s="20">
        <f t="shared" ca="1" si="125"/>
        <v>293.35137394348413</v>
      </c>
      <c r="CT43" s="20">
        <f t="shared" ca="1" si="125"/>
        <v>293.96330399540466</v>
      </c>
      <c r="CU43" s="20">
        <f t="shared" ca="1" si="125"/>
        <v>296.90639733962524</v>
      </c>
      <c r="CV43" s="20">
        <f t="shared" ca="1" si="125"/>
        <v>288.24695379565787</v>
      </c>
      <c r="CW43" s="20">
        <f t="shared" ca="1" si="125"/>
        <v>280.64152419885966</v>
      </c>
      <c r="CX43" s="20">
        <f t="shared" ca="1" si="125"/>
        <v>285.28332168684511</v>
      </c>
      <c r="CY43" s="20">
        <f t="shared" ca="1" si="125"/>
        <v>291.18196315326031</v>
      </c>
      <c r="CZ43" s="20">
        <f t="shared" ca="1" si="125"/>
        <v>292.25796225794977</v>
      </c>
      <c r="DA43" s="20">
        <f t="shared" ca="1" si="125"/>
        <v>293.93038778857152</v>
      </c>
    </row>
    <row r="45" spans="1:105">
      <c r="D45" t="s">
        <v>23</v>
      </c>
      <c r="E45" s="2">
        <f>+AVERAGE(E34:E43)</f>
        <v>258.67999300000008</v>
      </c>
      <c r="F45" s="2">
        <f t="shared" ref="F45:BQ45" ca="1" si="126">+AVERAGE(F34:F43)</f>
        <v>261.27163262964916</v>
      </c>
      <c r="G45" s="2">
        <f t="shared" ca="1" si="126"/>
        <v>261.49134251175133</v>
      </c>
      <c r="H45" s="2">
        <f t="shared" ca="1" si="126"/>
        <v>262.22065288581473</v>
      </c>
      <c r="I45" s="2">
        <f t="shared" ca="1" si="126"/>
        <v>261.16114610968032</v>
      </c>
      <c r="J45" s="2">
        <f t="shared" ca="1" si="126"/>
        <v>261.13840947088255</v>
      </c>
      <c r="K45" s="2">
        <f t="shared" ca="1" si="126"/>
        <v>261.61794668320744</v>
      </c>
      <c r="L45" s="2">
        <f t="shared" ca="1" si="126"/>
        <v>260.96640089143108</v>
      </c>
      <c r="M45" s="2">
        <f t="shared" ca="1" si="126"/>
        <v>260.53177400875279</v>
      </c>
      <c r="N45" s="2">
        <f t="shared" ca="1" si="126"/>
        <v>262.14773394387976</v>
      </c>
      <c r="O45" s="2">
        <f t="shared" ca="1" si="126"/>
        <v>262.77462265827268</v>
      </c>
      <c r="P45" s="2">
        <f t="shared" ca="1" si="126"/>
        <v>262.1319273124958</v>
      </c>
      <c r="Q45" s="2">
        <f t="shared" ca="1" si="126"/>
        <v>260.14940567488986</v>
      </c>
      <c r="R45" s="2">
        <f t="shared" ca="1" si="126"/>
        <v>260.75611504367419</v>
      </c>
      <c r="S45" s="2">
        <f t="shared" ca="1" si="126"/>
        <v>259.86416000743731</v>
      </c>
      <c r="T45" s="2">
        <f t="shared" ca="1" si="126"/>
        <v>258.35073615593961</v>
      </c>
      <c r="U45" s="2">
        <f t="shared" ca="1" si="126"/>
        <v>257.69441942178412</v>
      </c>
      <c r="V45" s="2">
        <f t="shared" ca="1" si="126"/>
        <v>258.31955793650786</v>
      </c>
      <c r="W45" s="2">
        <f t="shared" ca="1" si="126"/>
        <v>259.11570776742144</v>
      </c>
      <c r="X45" s="2">
        <f t="shared" ca="1" si="126"/>
        <v>258.48745209024906</v>
      </c>
      <c r="Y45" s="2">
        <f t="shared" ca="1" si="126"/>
        <v>257.97150270726075</v>
      </c>
      <c r="Z45" s="2">
        <f t="shared" ca="1" si="126"/>
        <v>257.75203590906312</v>
      </c>
      <c r="AA45" s="2">
        <f t="shared" ca="1" si="126"/>
        <v>255.55013562527469</v>
      </c>
      <c r="AB45" s="2">
        <f t="shared" ca="1" si="126"/>
        <v>255.70660625773593</v>
      </c>
      <c r="AC45" s="2">
        <f t="shared" ca="1" si="126"/>
        <v>254.96420034286774</v>
      </c>
      <c r="AD45" s="2">
        <f t="shared" ca="1" si="126"/>
        <v>254.66333124272759</v>
      </c>
      <c r="AE45" s="2">
        <f t="shared" ca="1" si="126"/>
        <v>255.41884844066507</v>
      </c>
      <c r="AF45" s="2">
        <f t="shared" ca="1" si="126"/>
        <v>256.85261242276414</v>
      </c>
      <c r="AG45" s="2">
        <f t="shared" ca="1" si="126"/>
        <v>256.39112653768524</v>
      </c>
      <c r="AH45" s="2">
        <f t="shared" ca="1" si="126"/>
        <v>256.85765089170235</v>
      </c>
      <c r="AI45" s="2">
        <f t="shared" ca="1" si="126"/>
        <v>255.67433903728707</v>
      </c>
      <c r="AJ45" s="2">
        <f t="shared" ca="1" si="126"/>
        <v>254.72681732642204</v>
      </c>
      <c r="AK45" s="2">
        <f t="shared" ca="1" si="126"/>
        <v>253.9368044004128</v>
      </c>
      <c r="AL45" s="2">
        <f t="shared" ca="1" si="126"/>
        <v>252.44973214691845</v>
      </c>
      <c r="AM45" s="2">
        <f t="shared" ca="1" si="126"/>
        <v>253.50218332637905</v>
      </c>
      <c r="AN45" s="2">
        <f t="shared" ca="1" si="126"/>
        <v>255.06918405237283</v>
      </c>
      <c r="AO45" s="2">
        <f t="shared" ca="1" si="126"/>
        <v>255.23421704198759</v>
      </c>
      <c r="AP45" s="2">
        <f t="shared" ca="1" si="126"/>
        <v>254.22033292713687</v>
      </c>
      <c r="AQ45" s="2">
        <f t="shared" ca="1" si="126"/>
        <v>254.25329111968895</v>
      </c>
      <c r="AR45" s="2">
        <f t="shared" ca="1" si="126"/>
        <v>253.50278869649378</v>
      </c>
      <c r="AS45" s="2">
        <f t="shared" ca="1" si="126"/>
        <v>253.23156033182528</v>
      </c>
      <c r="AT45" s="2">
        <f t="shared" ca="1" si="126"/>
        <v>253.80714632499183</v>
      </c>
      <c r="AU45" s="2">
        <f t="shared" ca="1" si="126"/>
        <v>252.63924952838889</v>
      </c>
      <c r="AV45" s="2">
        <f t="shared" ca="1" si="126"/>
        <v>253.29797811538134</v>
      </c>
      <c r="AW45" s="2">
        <f t="shared" ca="1" si="126"/>
        <v>254.21162564225551</v>
      </c>
      <c r="AX45" s="2">
        <f t="shared" ca="1" si="126"/>
        <v>254.98912356110947</v>
      </c>
      <c r="AY45" s="2">
        <f t="shared" ca="1" si="126"/>
        <v>252.11172573663134</v>
      </c>
      <c r="AZ45" s="2">
        <f t="shared" ca="1" si="126"/>
        <v>253.31649219733237</v>
      </c>
      <c r="BA45" s="2">
        <f t="shared" ca="1" si="126"/>
        <v>254.30944375246204</v>
      </c>
      <c r="BB45" s="2">
        <f t="shared" ca="1" si="126"/>
        <v>254.22769038688071</v>
      </c>
      <c r="BC45" s="2">
        <f t="shared" ca="1" si="126"/>
        <v>254.72158664989479</v>
      </c>
      <c r="BD45" s="2">
        <f t="shared" ca="1" si="126"/>
        <v>254.40554584216861</v>
      </c>
      <c r="BE45" s="2">
        <f t="shared" ca="1" si="126"/>
        <v>253.14317056626396</v>
      </c>
      <c r="BF45" s="2">
        <f t="shared" ca="1" si="126"/>
        <v>253.02660801649228</v>
      </c>
      <c r="BG45" s="2">
        <f t="shared" ca="1" si="126"/>
        <v>253.70013095983307</v>
      </c>
      <c r="BH45" s="2">
        <f t="shared" ca="1" si="126"/>
        <v>253.0191074681199</v>
      </c>
      <c r="BI45" s="2">
        <f t="shared" ca="1" si="126"/>
        <v>254.32637116260813</v>
      </c>
      <c r="BJ45" s="2">
        <f t="shared" ca="1" si="126"/>
        <v>254.33091582807805</v>
      </c>
      <c r="BK45" s="2">
        <f t="shared" ca="1" si="126"/>
        <v>255.16392644231479</v>
      </c>
      <c r="BL45" s="2">
        <f t="shared" ca="1" si="126"/>
        <v>254.41855135205407</v>
      </c>
      <c r="BM45" s="2">
        <f t="shared" ca="1" si="126"/>
        <v>255.54104884357588</v>
      </c>
      <c r="BN45" s="2">
        <f t="shared" ca="1" si="126"/>
        <v>255.54443579237756</v>
      </c>
      <c r="BO45" s="2">
        <f t="shared" ca="1" si="126"/>
        <v>254.71663417822256</v>
      </c>
      <c r="BP45" s="2">
        <f t="shared" ca="1" si="126"/>
        <v>254.50666250253676</v>
      </c>
      <c r="BQ45" s="2">
        <f t="shared" ca="1" si="126"/>
        <v>254.22275813222737</v>
      </c>
      <c r="BR45" s="2">
        <f t="shared" ref="BR45:DA45" ca="1" si="127">+AVERAGE(BR34:BR43)</f>
        <v>255.08779101068632</v>
      </c>
      <c r="BS45" s="2">
        <f t="shared" ca="1" si="127"/>
        <v>255.09394976174403</v>
      </c>
      <c r="BT45" s="2">
        <f t="shared" ca="1" si="127"/>
        <v>256.34475927450734</v>
      </c>
      <c r="BU45" s="2">
        <f t="shared" ca="1" si="127"/>
        <v>256.25456476916281</v>
      </c>
      <c r="BV45" s="2">
        <f t="shared" ca="1" si="127"/>
        <v>258.46585591993664</v>
      </c>
      <c r="BW45" s="2">
        <f t="shared" ca="1" si="127"/>
        <v>259.67844214416618</v>
      </c>
      <c r="BX45" s="2">
        <f t="shared" ca="1" si="127"/>
        <v>258.2446955986041</v>
      </c>
      <c r="BY45" s="2">
        <f t="shared" ca="1" si="127"/>
        <v>258.6333852250412</v>
      </c>
      <c r="BZ45" s="2">
        <f t="shared" ca="1" si="127"/>
        <v>260.76154299722987</v>
      </c>
      <c r="CA45" s="2">
        <f t="shared" ca="1" si="127"/>
        <v>260.96579568205436</v>
      </c>
      <c r="CB45" s="2">
        <f t="shared" ca="1" si="127"/>
        <v>262.2357141258708</v>
      </c>
      <c r="CC45" s="2">
        <f t="shared" ca="1" si="127"/>
        <v>262.78459086642806</v>
      </c>
      <c r="CD45" s="2">
        <f t="shared" ca="1" si="127"/>
        <v>262.5834171392579</v>
      </c>
      <c r="CE45" s="2">
        <f t="shared" ca="1" si="127"/>
        <v>262.68534972441142</v>
      </c>
      <c r="CF45" s="2">
        <f t="shared" ca="1" si="127"/>
        <v>263.38062953539668</v>
      </c>
      <c r="CG45" s="2">
        <f t="shared" ca="1" si="127"/>
        <v>264.08046386080855</v>
      </c>
      <c r="CH45" s="2">
        <f t="shared" ca="1" si="127"/>
        <v>263.90510500665567</v>
      </c>
      <c r="CI45" s="2">
        <f t="shared" ca="1" si="127"/>
        <v>264.88332959001497</v>
      </c>
      <c r="CJ45" s="2">
        <f t="shared" ca="1" si="127"/>
        <v>266.05971255718578</v>
      </c>
      <c r="CK45" s="2">
        <f t="shared" ca="1" si="127"/>
        <v>265.9032308954196</v>
      </c>
      <c r="CL45" s="2">
        <f t="shared" ca="1" si="127"/>
        <v>266.29566487850695</v>
      </c>
      <c r="CM45" s="2">
        <f t="shared" ca="1" si="127"/>
        <v>264.73626023609307</v>
      </c>
      <c r="CN45" s="2">
        <f t="shared" ca="1" si="127"/>
        <v>266.34005655321624</v>
      </c>
      <c r="CO45" s="2">
        <f t="shared" ca="1" si="127"/>
        <v>266.23407938132601</v>
      </c>
      <c r="CP45" s="2">
        <f t="shared" ca="1" si="127"/>
        <v>265.63088093751531</v>
      </c>
      <c r="CQ45" s="2">
        <f t="shared" ca="1" si="127"/>
        <v>264.46418627221954</v>
      </c>
      <c r="CR45" s="2">
        <f t="shared" ca="1" si="127"/>
        <v>262.8218362523142</v>
      </c>
      <c r="CS45" s="2">
        <f t="shared" ca="1" si="127"/>
        <v>262.295341009764</v>
      </c>
      <c r="CT45" s="2">
        <f t="shared" ca="1" si="127"/>
        <v>262.90345069761332</v>
      </c>
      <c r="CU45" s="2">
        <f t="shared" ca="1" si="127"/>
        <v>263.73142693807279</v>
      </c>
      <c r="CV45" s="2">
        <f t="shared" ca="1" si="127"/>
        <v>262.36691666426862</v>
      </c>
      <c r="CW45" s="2">
        <f t="shared" ca="1" si="127"/>
        <v>261.89171873990637</v>
      </c>
      <c r="CX45" s="2">
        <f t="shared" ca="1" si="127"/>
        <v>262.42836463581227</v>
      </c>
      <c r="CY45" s="2">
        <f t="shared" ca="1" si="127"/>
        <v>261.82635678826034</v>
      </c>
      <c r="CZ45" s="2">
        <f t="shared" ca="1" si="127"/>
        <v>261.56145929274982</v>
      </c>
      <c r="DA45" s="2">
        <f t="shared" ca="1" si="127"/>
        <v>262.40303590821378</v>
      </c>
    </row>
    <row r="46" spans="1:105">
      <c r="D46" t="s">
        <v>34</v>
      </c>
      <c r="E46" s="22">
        <f>+E45+_xlfn.STDEV.S(E34:E43)</f>
        <v>258.67999300000014</v>
      </c>
      <c r="F46" s="22">
        <f t="shared" ref="F46:BQ46" ca="1" si="128">+F45+_xlfn.STDEV.S(F34:F43)</f>
        <v>264.44851197304178</v>
      </c>
      <c r="G46" s="22">
        <f t="shared" ca="1" si="128"/>
        <v>266.42773793593199</v>
      </c>
      <c r="H46" s="22">
        <f t="shared" ca="1" si="128"/>
        <v>269.54514478028221</v>
      </c>
      <c r="I46" s="22">
        <f t="shared" ca="1" si="128"/>
        <v>270.16683900510202</v>
      </c>
      <c r="J46" s="22">
        <f t="shared" ca="1" si="128"/>
        <v>271.30644977269839</v>
      </c>
      <c r="K46" s="22">
        <f t="shared" ca="1" si="128"/>
        <v>272.30748415015728</v>
      </c>
      <c r="L46" s="22">
        <f t="shared" ca="1" si="128"/>
        <v>272.60583505220302</v>
      </c>
      <c r="M46" s="22">
        <f t="shared" ca="1" si="128"/>
        <v>271.71418746957198</v>
      </c>
      <c r="N46" s="22">
        <f t="shared" ca="1" si="128"/>
        <v>274.4706138019306</v>
      </c>
      <c r="O46" s="22">
        <f t="shared" ca="1" si="128"/>
        <v>276.42705519226615</v>
      </c>
      <c r="P46" s="22">
        <f t="shared" ca="1" si="128"/>
        <v>275.64647921993571</v>
      </c>
      <c r="Q46" s="22">
        <f t="shared" ca="1" si="128"/>
        <v>274.10328914892551</v>
      </c>
      <c r="R46" s="22">
        <f t="shared" ca="1" si="128"/>
        <v>274.56848981676529</v>
      </c>
      <c r="S46" s="22">
        <f t="shared" ca="1" si="128"/>
        <v>273.77421694114838</v>
      </c>
      <c r="T46" s="22">
        <f t="shared" ca="1" si="128"/>
        <v>271.95846676041424</v>
      </c>
      <c r="U46" s="22">
        <f t="shared" ca="1" si="128"/>
        <v>270.15853711992128</v>
      </c>
      <c r="V46" s="22">
        <f t="shared" ca="1" si="128"/>
        <v>270.72217291017427</v>
      </c>
      <c r="W46" s="22">
        <f t="shared" ca="1" si="128"/>
        <v>271.86690876425945</v>
      </c>
      <c r="X46" s="22">
        <f t="shared" ca="1" si="128"/>
        <v>271.77787395384979</v>
      </c>
      <c r="Y46" s="22">
        <f t="shared" ca="1" si="128"/>
        <v>269.97313026476115</v>
      </c>
      <c r="Z46" s="22">
        <f t="shared" ca="1" si="128"/>
        <v>269.9291828614098</v>
      </c>
      <c r="AA46" s="22">
        <f t="shared" ca="1" si="128"/>
        <v>267.58683323320423</v>
      </c>
      <c r="AB46" s="22">
        <f t="shared" ca="1" si="128"/>
        <v>267.62049787574495</v>
      </c>
      <c r="AC46" s="22">
        <f t="shared" ca="1" si="128"/>
        <v>267.62805303004478</v>
      </c>
      <c r="AD46" s="22">
        <f t="shared" ca="1" si="128"/>
        <v>268.6510814491582</v>
      </c>
      <c r="AE46" s="22">
        <f t="shared" ca="1" si="128"/>
        <v>271.82277637168266</v>
      </c>
      <c r="AF46" s="22">
        <f t="shared" ca="1" si="128"/>
        <v>275.03841974543121</v>
      </c>
      <c r="AG46" s="22">
        <f t="shared" ca="1" si="128"/>
        <v>273.02597524727872</v>
      </c>
      <c r="AH46" s="22">
        <f t="shared" ca="1" si="128"/>
        <v>273.61943786408204</v>
      </c>
      <c r="AI46" s="22">
        <f t="shared" ca="1" si="128"/>
        <v>272.85676987443503</v>
      </c>
      <c r="AJ46" s="22">
        <f t="shared" ca="1" si="128"/>
        <v>271.60872767534232</v>
      </c>
      <c r="AK46" s="22">
        <f t="shared" ca="1" si="128"/>
        <v>270.89708812575884</v>
      </c>
      <c r="AL46" s="22">
        <f t="shared" ca="1" si="128"/>
        <v>270.5014031820894</v>
      </c>
      <c r="AM46" s="22">
        <f t="shared" ca="1" si="128"/>
        <v>270.47573162287466</v>
      </c>
      <c r="AN46" s="22">
        <f t="shared" ca="1" si="128"/>
        <v>271.89028830071118</v>
      </c>
      <c r="AO46" s="22">
        <f t="shared" ca="1" si="128"/>
        <v>272.13262685728671</v>
      </c>
      <c r="AP46" s="22">
        <f t="shared" ca="1" si="128"/>
        <v>270.05396557919869</v>
      </c>
      <c r="AQ46" s="22">
        <f t="shared" ca="1" si="128"/>
        <v>269.77422915726027</v>
      </c>
      <c r="AR46" s="22">
        <f t="shared" ca="1" si="128"/>
        <v>268.81653665003608</v>
      </c>
      <c r="AS46" s="22">
        <f t="shared" ca="1" si="128"/>
        <v>268.37317452052167</v>
      </c>
      <c r="AT46" s="22">
        <f t="shared" ca="1" si="128"/>
        <v>271.33280204841003</v>
      </c>
      <c r="AU46" s="22">
        <f t="shared" ca="1" si="128"/>
        <v>268.3056924785073</v>
      </c>
      <c r="AV46" s="22">
        <f t="shared" ca="1" si="128"/>
        <v>267.97136300403218</v>
      </c>
      <c r="AW46" s="22">
        <f t="shared" ca="1" si="128"/>
        <v>270.28785537830493</v>
      </c>
      <c r="AX46" s="22">
        <f t="shared" ca="1" si="128"/>
        <v>272.5040973123385</v>
      </c>
      <c r="AY46" s="22">
        <f t="shared" ca="1" si="128"/>
        <v>270.42433862780962</v>
      </c>
      <c r="AZ46" s="22">
        <f t="shared" ca="1" si="128"/>
        <v>271.8309483327028</v>
      </c>
      <c r="BA46" s="22">
        <f t="shared" ca="1" si="128"/>
        <v>272.90360674079739</v>
      </c>
      <c r="BB46" s="22">
        <f t="shared" ca="1" si="128"/>
        <v>272.8132436670312</v>
      </c>
      <c r="BC46" s="22">
        <f t="shared" ca="1" si="128"/>
        <v>273.67531998565556</v>
      </c>
      <c r="BD46" s="22">
        <f t="shared" ca="1" si="128"/>
        <v>273.04123925486118</v>
      </c>
      <c r="BE46" s="22">
        <f t="shared" ca="1" si="128"/>
        <v>272.60507930975189</v>
      </c>
      <c r="BF46" s="22">
        <f t="shared" ca="1" si="128"/>
        <v>273.46353819203694</v>
      </c>
      <c r="BG46" s="22">
        <f t="shared" ca="1" si="128"/>
        <v>274.79539337481208</v>
      </c>
      <c r="BH46" s="22">
        <f t="shared" ca="1" si="128"/>
        <v>273.82264377646146</v>
      </c>
      <c r="BI46" s="22">
        <f t="shared" ca="1" si="128"/>
        <v>274.97334583427033</v>
      </c>
      <c r="BJ46" s="22">
        <f t="shared" ca="1" si="128"/>
        <v>275.56292883913136</v>
      </c>
      <c r="BK46" s="22">
        <f t="shared" ca="1" si="128"/>
        <v>276.87003265189804</v>
      </c>
      <c r="BL46" s="22">
        <f t="shared" ca="1" si="128"/>
        <v>276.99815768156316</v>
      </c>
      <c r="BM46" s="22">
        <f t="shared" ca="1" si="128"/>
        <v>278.25390313115071</v>
      </c>
      <c r="BN46" s="22">
        <f t="shared" ca="1" si="128"/>
        <v>277.30310302329747</v>
      </c>
      <c r="BO46" s="22">
        <f t="shared" ca="1" si="128"/>
        <v>275.53846694388466</v>
      </c>
      <c r="BP46" s="22">
        <f t="shared" ca="1" si="128"/>
        <v>276.51382813908117</v>
      </c>
      <c r="BQ46" s="22">
        <f t="shared" ca="1" si="128"/>
        <v>275.48659512465042</v>
      </c>
      <c r="BR46" s="22">
        <f t="shared" ref="BR46:DA46" ca="1" si="129">+BR45+_xlfn.STDEV.S(BR34:BR43)</f>
        <v>277.63151162018477</v>
      </c>
      <c r="BS46" s="22">
        <f t="shared" ca="1" si="129"/>
        <v>277.8671230504994</v>
      </c>
      <c r="BT46" s="22">
        <f t="shared" ca="1" si="129"/>
        <v>279.8596536511634</v>
      </c>
      <c r="BU46" s="22">
        <f t="shared" ca="1" si="129"/>
        <v>278.33028194537809</v>
      </c>
      <c r="BV46" s="22">
        <f t="shared" ca="1" si="129"/>
        <v>280.83181040805982</v>
      </c>
      <c r="BW46" s="22">
        <f t="shared" ca="1" si="129"/>
        <v>282.54544077391591</v>
      </c>
      <c r="BX46" s="22">
        <f t="shared" ca="1" si="129"/>
        <v>282.78584082278934</v>
      </c>
      <c r="BY46" s="22">
        <f t="shared" ca="1" si="129"/>
        <v>283.85357797976934</v>
      </c>
      <c r="BZ46" s="22">
        <f t="shared" ca="1" si="129"/>
        <v>286.87353900352969</v>
      </c>
      <c r="CA46" s="22">
        <f t="shared" ca="1" si="129"/>
        <v>286.65390193730872</v>
      </c>
      <c r="CB46" s="22">
        <f t="shared" ca="1" si="129"/>
        <v>288.9787989683179</v>
      </c>
      <c r="CC46" s="22">
        <f t="shared" ca="1" si="129"/>
        <v>292.06817273152905</v>
      </c>
      <c r="CD46" s="22">
        <f t="shared" ca="1" si="129"/>
        <v>292.60255008225244</v>
      </c>
      <c r="CE46" s="22">
        <f t="shared" ca="1" si="129"/>
        <v>292.27356718764867</v>
      </c>
      <c r="CF46" s="22">
        <f t="shared" ca="1" si="129"/>
        <v>292.39628266641824</v>
      </c>
      <c r="CG46" s="22">
        <f t="shared" ca="1" si="129"/>
        <v>293.7892430080451</v>
      </c>
      <c r="CH46" s="22">
        <f t="shared" ca="1" si="129"/>
        <v>294.65751550126578</v>
      </c>
      <c r="CI46" s="22">
        <f t="shared" ca="1" si="129"/>
        <v>296.38792472078654</v>
      </c>
      <c r="CJ46" s="22">
        <f t="shared" ca="1" si="129"/>
        <v>300.24932312446123</v>
      </c>
      <c r="CK46" s="22">
        <f t="shared" ca="1" si="129"/>
        <v>299.80726768271273</v>
      </c>
      <c r="CL46" s="22">
        <f t="shared" ca="1" si="129"/>
        <v>301.03715793105209</v>
      </c>
      <c r="CM46" s="22">
        <f t="shared" ca="1" si="129"/>
        <v>300.7430495389857</v>
      </c>
      <c r="CN46" s="22">
        <f t="shared" ca="1" si="129"/>
        <v>303.78319845245181</v>
      </c>
      <c r="CO46" s="22">
        <f t="shared" ca="1" si="129"/>
        <v>303.23789288295683</v>
      </c>
      <c r="CP46" s="22">
        <f t="shared" ca="1" si="129"/>
        <v>304.19539516164707</v>
      </c>
      <c r="CQ46" s="22">
        <f t="shared" ca="1" si="129"/>
        <v>302.05434385144264</v>
      </c>
      <c r="CR46" s="22">
        <f t="shared" ca="1" si="129"/>
        <v>297.65113292616269</v>
      </c>
      <c r="CS46" s="22">
        <f t="shared" ca="1" si="129"/>
        <v>295.69133850723432</v>
      </c>
      <c r="CT46" s="22">
        <f t="shared" ca="1" si="129"/>
        <v>297.62167298060626</v>
      </c>
      <c r="CU46" s="22">
        <f t="shared" ca="1" si="129"/>
        <v>300.17052668417421</v>
      </c>
      <c r="CV46" s="22">
        <f t="shared" ca="1" si="129"/>
        <v>298.31299203535252</v>
      </c>
      <c r="CW46" s="22">
        <f t="shared" ca="1" si="129"/>
        <v>296.95982110548448</v>
      </c>
      <c r="CX46" s="22">
        <f t="shared" ca="1" si="129"/>
        <v>296.6536864514606</v>
      </c>
      <c r="CY46" s="22">
        <f t="shared" ca="1" si="129"/>
        <v>297.42264881706205</v>
      </c>
      <c r="CZ46" s="22">
        <f t="shared" ca="1" si="129"/>
        <v>297.0584075916592</v>
      </c>
      <c r="DA46" s="22">
        <f t="shared" ca="1" si="129"/>
        <v>296.99587364257627</v>
      </c>
    </row>
    <row r="47" spans="1:105">
      <c r="D47" t="s">
        <v>35</v>
      </c>
      <c r="E47" s="22">
        <f>+E45-_xlfn.STDEV.S(E34:E43)</f>
        <v>258.67999300000002</v>
      </c>
      <c r="F47" s="22">
        <f t="shared" ref="F47:BQ47" ca="1" si="130">+F45-_xlfn.STDEV.S(F34:F43)</f>
        <v>258.09475328625655</v>
      </c>
      <c r="G47" s="22">
        <f t="shared" ca="1" si="130"/>
        <v>256.55494708757067</v>
      </c>
      <c r="H47" s="22">
        <f t="shared" ca="1" si="130"/>
        <v>254.89616099134724</v>
      </c>
      <c r="I47" s="22">
        <f t="shared" ca="1" si="130"/>
        <v>252.15545321425864</v>
      </c>
      <c r="J47" s="22">
        <f t="shared" ca="1" si="130"/>
        <v>250.97036916906671</v>
      </c>
      <c r="K47" s="22">
        <f t="shared" ca="1" si="130"/>
        <v>250.92840921625759</v>
      </c>
      <c r="L47" s="22">
        <f t="shared" ca="1" si="130"/>
        <v>249.32696673065914</v>
      </c>
      <c r="M47" s="22">
        <f t="shared" ca="1" si="130"/>
        <v>249.34936054793363</v>
      </c>
      <c r="N47" s="22">
        <f t="shared" ca="1" si="130"/>
        <v>249.82485408582895</v>
      </c>
      <c r="O47" s="22">
        <f t="shared" ca="1" si="130"/>
        <v>249.12219012427923</v>
      </c>
      <c r="P47" s="22">
        <f t="shared" ca="1" si="130"/>
        <v>248.6173754050559</v>
      </c>
      <c r="Q47" s="22">
        <f t="shared" ca="1" si="130"/>
        <v>246.19552220085421</v>
      </c>
      <c r="R47" s="22">
        <f t="shared" ca="1" si="130"/>
        <v>246.94374027058308</v>
      </c>
      <c r="S47" s="22">
        <f t="shared" ca="1" si="130"/>
        <v>245.9541030737262</v>
      </c>
      <c r="T47" s="22">
        <f t="shared" ca="1" si="130"/>
        <v>244.74300555146499</v>
      </c>
      <c r="U47" s="22">
        <f t="shared" ca="1" si="130"/>
        <v>245.23030172364693</v>
      </c>
      <c r="V47" s="22">
        <f t="shared" ca="1" si="130"/>
        <v>245.91694296284143</v>
      </c>
      <c r="W47" s="22">
        <f t="shared" ca="1" si="130"/>
        <v>246.3645067705834</v>
      </c>
      <c r="X47" s="22">
        <f t="shared" ca="1" si="130"/>
        <v>245.19703022664834</v>
      </c>
      <c r="Y47" s="22">
        <f t="shared" ca="1" si="130"/>
        <v>245.96987514976033</v>
      </c>
      <c r="Z47" s="22">
        <f t="shared" ca="1" si="130"/>
        <v>245.57488895671642</v>
      </c>
      <c r="AA47" s="22">
        <f t="shared" ca="1" si="130"/>
        <v>243.51343801734515</v>
      </c>
      <c r="AB47" s="22">
        <f t="shared" ca="1" si="130"/>
        <v>243.79271463972691</v>
      </c>
      <c r="AC47" s="22">
        <f t="shared" ca="1" si="130"/>
        <v>242.3003476556907</v>
      </c>
      <c r="AD47" s="22">
        <f t="shared" ca="1" si="130"/>
        <v>240.67558103629699</v>
      </c>
      <c r="AE47" s="22">
        <f t="shared" ca="1" si="130"/>
        <v>239.01492050964745</v>
      </c>
      <c r="AF47" s="22">
        <f t="shared" ca="1" si="130"/>
        <v>238.66680510009706</v>
      </c>
      <c r="AG47" s="22">
        <f t="shared" ca="1" si="130"/>
        <v>239.75627782809178</v>
      </c>
      <c r="AH47" s="22">
        <f t="shared" ca="1" si="130"/>
        <v>240.09586391932268</v>
      </c>
      <c r="AI47" s="22">
        <f t="shared" ca="1" si="130"/>
        <v>238.49190820013914</v>
      </c>
      <c r="AJ47" s="22">
        <f t="shared" ca="1" si="130"/>
        <v>237.84490697750175</v>
      </c>
      <c r="AK47" s="22">
        <f t="shared" ca="1" si="130"/>
        <v>236.97652067506675</v>
      </c>
      <c r="AL47" s="22">
        <f t="shared" ca="1" si="130"/>
        <v>234.39806111174752</v>
      </c>
      <c r="AM47" s="22">
        <f t="shared" ca="1" si="130"/>
        <v>236.52863502988345</v>
      </c>
      <c r="AN47" s="22">
        <f t="shared" ca="1" si="130"/>
        <v>238.24807980403452</v>
      </c>
      <c r="AO47" s="22">
        <f t="shared" ca="1" si="130"/>
        <v>238.33580722668847</v>
      </c>
      <c r="AP47" s="22">
        <f t="shared" ca="1" si="130"/>
        <v>238.38670027507507</v>
      </c>
      <c r="AQ47" s="22">
        <f t="shared" ca="1" si="130"/>
        <v>238.73235308211761</v>
      </c>
      <c r="AR47" s="22">
        <f t="shared" ca="1" si="130"/>
        <v>238.18904074295151</v>
      </c>
      <c r="AS47" s="22">
        <f t="shared" ca="1" si="130"/>
        <v>238.08994614312891</v>
      </c>
      <c r="AT47" s="22">
        <f t="shared" ca="1" si="130"/>
        <v>236.28149060157364</v>
      </c>
      <c r="AU47" s="22">
        <f t="shared" ca="1" si="130"/>
        <v>236.97280657827048</v>
      </c>
      <c r="AV47" s="22">
        <f t="shared" ca="1" si="130"/>
        <v>238.62459322673047</v>
      </c>
      <c r="AW47" s="22">
        <f t="shared" ca="1" si="130"/>
        <v>238.13539590620607</v>
      </c>
      <c r="AX47" s="22">
        <f t="shared" ca="1" si="130"/>
        <v>237.47414980988043</v>
      </c>
      <c r="AY47" s="22">
        <f t="shared" ca="1" si="130"/>
        <v>233.7991128454531</v>
      </c>
      <c r="AZ47" s="22">
        <f t="shared" ca="1" si="130"/>
        <v>234.8020360619619</v>
      </c>
      <c r="BA47" s="22">
        <f t="shared" ca="1" si="130"/>
        <v>235.7152807641267</v>
      </c>
      <c r="BB47" s="22">
        <f t="shared" ca="1" si="130"/>
        <v>235.64213710673025</v>
      </c>
      <c r="BC47" s="22">
        <f t="shared" ca="1" si="130"/>
        <v>235.76785331413402</v>
      </c>
      <c r="BD47" s="22">
        <f t="shared" ca="1" si="130"/>
        <v>235.769852429476</v>
      </c>
      <c r="BE47" s="22">
        <f t="shared" ca="1" si="130"/>
        <v>233.68126182277604</v>
      </c>
      <c r="BF47" s="22">
        <f t="shared" ca="1" si="130"/>
        <v>232.58967784094759</v>
      </c>
      <c r="BG47" s="22">
        <f t="shared" ca="1" si="130"/>
        <v>232.6048685448541</v>
      </c>
      <c r="BH47" s="22">
        <f t="shared" ca="1" si="130"/>
        <v>232.21557115977834</v>
      </c>
      <c r="BI47" s="22">
        <f t="shared" ca="1" si="130"/>
        <v>233.67939649094592</v>
      </c>
      <c r="BJ47" s="22">
        <f t="shared" ca="1" si="130"/>
        <v>233.09890281702474</v>
      </c>
      <c r="BK47" s="22">
        <f t="shared" ca="1" si="130"/>
        <v>233.45782023273151</v>
      </c>
      <c r="BL47" s="22">
        <f t="shared" ca="1" si="130"/>
        <v>231.83894502254498</v>
      </c>
      <c r="BM47" s="22">
        <f t="shared" ca="1" si="130"/>
        <v>232.82819455600105</v>
      </c>
      <c r="BN47" s="22">
        <f t="shared" ca="1" si="130"/>
        <v>233.78576856145764</v>
      </c>
      <c r="BO47" s="22">
        <f t="shared" ca="1" si="130"/>
        <v>233.89480141256047</v>
      </c>
      <c r="BP47" s="22">
        <f t="shared" ca="1" si="130"/>
        <v>232.49949686599234</v>
      </c>
      <c r="BQ47" s="22">
        <f t="shared" ca="1" si="130"/>
        <v>232.95892113980432</v>
      </c>
      <c r="BR47" s="22">
        <f t="shared" ref="BR47:DA47" ca="1" si="131">+BR45-_xlfn.STDEV.S(BR34:BR43)</f>
        <v>232.54407040118784</v>
      </c>
      <c r="BS47" s="22">
        <f t="shared" ca="1" si="131"/>
        <v>232.32077647298865</v>
      </c>
      <c r="BT47" s="22">
        <f t="shared" ca="1" si="131"/>
        <v>232.82986489785128</v>
      </c>
      <c r="BU47" s="22">
        <f t="shared" ca="1" si="131"/>
        <v>234.17884759294756</v>
      </c>
      <c r="BV47" s="22">
        <f t="shared" ca="1" si="131"/>
        <v>236.09990143181346</v>
      </c>
      <c r="BW47" s="22">
        <f t="shared" ca="1" si="131"/>
        <v>236.81144351441645</v>
      </c>
      <c r="BX47" s="22">
        <f t="shared" ca="1" si="131"/>
        <v>233.70355037441888</v>
      </c>
      <c r="BY47" s="22">
        <f t="shared" ca="1" si="131"/>
        <v>233.41319247031302</v>
      </c>
      <c r="BZ47" s="22">
        <f t="shared" ca="1" si="131"/>
        <v>234.64954699093008</v>
      </c>
      <c r="CA47" s="22">
        <f t="shared" ca="1" si="131"/>
        <v>235.27768942680001</v>
      </c>
      <c r="CB47" s="22">
        <f t="shared" ca="1" si="131"/>
        <v>235.4926292834237</v>
      </c>
      <c r="CC47" s="22">
        <f t="shared" ca="1" si="131"/>
        <v>233.50100900132708</v>
      </c>
      <c r="CD47" s="22">
        <f t="shared" ca="1" si="131"/>
        <v>232.56428419626334</v>
      </c>
      <c r="CE47" s="22">
        <f t="shared" ca="1" si="131"/>
        <v>233.09713226117415</v>
      </c>
      <c r="CF47" s="22">
        <f t="shared" ca="1" si="131"/>
        <v>234.36497640437511</v>
      </c>
      <c r="CG47" s="22">
        <f t="shared" ca="1" si="131"/>
        <v>234.37168471357199</v>
      </c>
      <c r="CH47" s="22">
        <f t="shared" ca="1" si="131"/>
        <v>233.1526945120456</v>
      </c>
      <c r="CI47" s="22">
        <f t="shared" ca="1" si="131"/>
        <v>233.37873445924342</v>
      </c>
      <c r="CJ47" s="22">
        <f t="shared" ca="1" si="131"/>
        <v>231.87010198991032</v>
      </c>
      <c r="CK47" s="22">
        <f t="shared" ca="1" si="131"/>
        <v>231.99919410812643</v>
      </c>
      <c r="CL47" s="22">
        <f t="shared" ca="1" si="131"/>
        <v>231.55417182596182</v>
      </c>
      <c r="CM47" s="22">
        <f t="shared" ca="1" si="131"/>
        <v>228.72947093320042</v>
      </c>
      <c r="CN47" s="22">
        <f t="shared" ca="1" si="131"/>
        <v>228.89691465398067</v>
      </c>
      <c r="CO47" s="22">
        <f t="shared" ca="1" si="131"/>
        <v>229.2302658796952</v>
      </c>
      <c r="CP47" s="22">
        <f t="shared" ca="1" si="131"/>
        <v>227.06636671338359</v>
      </c>
      <c r="CQ47" s="22">
        <f t="shared" ca="1" si="131"/>
        <v>226.8740286929964</v>
      </c>
      <c r="CR47" s="22">
        <f t="shared" ca="1" si="131"/>
        <v>227.99253957846571</v>
      </c>
      <c r="CS47" s="22">
        <f t="shared" ca="1" si="131"/>
        <v>228.89934351229368</v>
      </c>
      <c r="CT47" s="22">
        <f t="shared" ca="1" si="131"/>
        <v>228.18522841462035</v>
      </c>
      <c r="CU47" s="22">
        <f t="shared" ca="1" si="131"/>
        <v>227.29232719197137</v>
      </c>
      <c r="CV47" s="22">
        <f t="shared" ca="1" si="131"/>
        <v>226.42084129318471</v>
      </c>
      <c r="CW47" s="22">
        <f t="shared" ca="1" si="131"/>
        <v>226.82361637432828</v>
      </c>
      <c r="CX47" s="22">
        <f t="shared" ca="1" si="131"/>
        <v>228.20304282016394</v>
      </c>
      <c r="CY47" s="22">
        <f t="shared" ca="1" si="131"/>
        <v>226.23006475945866</v>
      </c>
      <c r="CZ47" s="22">
        <f t="shared" ca="1" si="131"/>
        <v>226.0645109938404</v>
      </c>
      <c r="DA47" s="22">
        <f t="shared" ca="1" si="131"/>
        <v>227.81019817385126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6</vt:i4>
      </vt:variant>
    </vt:vector>
  </HeadingPairs>
  <TitlesOfParts>
    <vt:vector size="8" baseType="lpstr">
      <vt:lpstr>FB</vt:lpstr>
      <vt:lpstr>GBM</vt:lpstr>
      <vt:lpstr>Diagramm1</vt:lpstr>
      <vt:lpstr>Diagramm2</vt:lpstr>
      <vt:lpstr>BM</vt:lpstr>
      <vt:lpstr>dBm</vt:lpstr>
      <vt:lpstr>GBMFB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2020-08-11T14:10:42Z</dcterms:created>
  <dcterms:modified xsi:type="dcterms:W3CDTF">2020-08-26T20:06:33Z</dcterms:modified>
</cp:coreProperties>
</file>