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4B2620A0-FCDE-F749-AF9A-72B7A96E26F5}" xr6:coauthVersionLast="45" xr6:coauthVersionMax="45" xr10:uidLastSave="{00000000-0000-0000-0000-000000000000}"/>
  <bookViews>
    <workbookView xWindow="0" yWindow="960" windowWidth="27840" windowHeight="16040" activeTab="7" xr2:uid="{00000000-000D-0000-FFFF-FFFF00000000}"/>
  </bookViews>
  <sheets>
    <sheet name="Diagramm1" sheetId="2" r:id="rId1"/>
    <sheet name="Diagramm2" sheetId="3" r:id="rId2"/>
    <sheet name="Diagramm3" sheetId="4" r:id="rId3"/>
    <sheet name="PG" sheetId="1" r:id="rId4"/>
    <sheet name="BM" sheetId="6" r:id="rId5"/>
    <sheet name="Diagramm5" sheetId="7" r:id="rId6"/>
    <sheet name="dBm" sheetId="8" r:id="rId7"/>
    <sheet name="GBMM" sheetId="9" r:id="rId8"/>
    <sheet name="GBM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5" l="1"/>
  <c r="G37" i="5" s="1"/>
  <c r="G38" i="5" s="1"/>
  <c r="G39" i="5" s="1"/>
  <c r="G40" i="5" s="1"/>
  <c r="G41" i="5" s="1"/>
  <c r="G42" i="5" s="1"/>
  <c r="G43" i="5" s="1"/>
  <c r="G35" i="5"/>
  <c r="G34" i="5"/>
  <c r="H33" i="5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AO33" i="5" s="1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BC33" i="5" s="1"/>
  <c r="BD33" i="5" s="1"/>
  <c r="BE33" i="5" s="1"/>
  <c r="BF33" i="5" s="1"/>
  <c r="BG33" i="5" s="1"/>
  <c r="BH33" i="5" s="1"/>
  <c r="BI33" i="5" s="1"/>
  <c r="BJ33" i="5" s="1"/>
  <c r="BK33" i="5" s="1"/>
  <c r="BL33" i="5" s="1"/>
  <c r="BM33" i="5" s="1"/>
  <c r="BN33" i="5" s="1"/>
  <c r="BO33" i="5" s="1"/>
  <c r="BP33" i="5" s="1"/>
  <c r="BQ33" i="5" s="1"/>
  <c r="BR33" i="5" s="1"/>
  <c r="BS33" i="5" s="1"/>
  <c r="BT33" i="5" s="1"/>
  <c r="BU33" i="5" s="1"/>
  <c r="BV33" i="5" s="1"/>
  <c r="BW33" i="5" s="1"/>
  <c r="BX33" i="5" s="1"/>
  <c r="BY33" i="5" s="1"/>
  <c r="BZ33" i="5" s="1"/>
  <c r="CA33" i="5" s="1"/>
  <c r="CB33" i="5" s="1"/>
  <c r="CC33" i="5" s="1"/>
  <c r="CD33" i="5" s="1"/>
  <c r="CE33" i="5" s="1"/>
  <c r="CF33" i="5" s="1"/>
  <c r="CG33" i="5" s="1"/>
  <c r="CH33" i="5" s="1"/>
  <c r="CI33" i="5" s="1"/>
  <c r="CJ33" i="5" s="1"/>
  <c r="CK33" i="5" s="1"/>
  <c r="CL33" i="5" s="1"/>
  <c r="CM33" i="5" s="1"/>
  <c r="CN33" i="5" s="1"/>
  <c r="CO33" i="5" s="1"/>
  <c r="CP33" i="5" s="1"/>
  <c r="CQ33" i="5" s="1"/>
  <c r="CR33" i="5" s="1"/>
  <c r="CS33" i="5" s="1"/>
  <c r="CT33" i="5" s="1"/>
  <c r="CU33" i="5" s="1"/>
  <c r="CV33" i="5" s="1"/>
  <c r="CW33" i="5" s="1"/>
  <c r="CX33" i="5" s="1"/>
  <c r="CY33" i="5" s="1"/>
  <c r="CZ33" i="5" s="1"/>
  <c r="DA33" i="5" s="1"/>
  <c r="DB33" i="5" s="1"/>
  <c r="DC33" i="5" s="1"/>
  <c r="B36" i="5"/>
  <c r="B35" i="5"/>
  <c r="M7" i="1"/>
  <c r="L7" i="1"/>
  <c r="K7" i="1"/>
  <c r="J7" i="1"/>
  <c r="B34" i="5"/>
  <c r="G20" i="5"/>
  <c r="G21" i="5" s="1"/>
  <c r="G22" i="5" s="1"/>
  <c r="H18" i="5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AM18" i="5" s="1"/>
  <c r="AN18" i="5" s="1"/>
  <c r="AO18" i="5" s="1"/>
  <c r="AP18" i="5" s="1"/>
  <c r="AQ18" i="5" s="1"/>
  <c r="AR18" i="5" s="1"/>
  <c r="AS18" i="5" s="1"/>
  <c r="AT18" i="5" s="1"/>
  <c r="AU18" i="5" s="1"/>
  <c r="AV18" i="5" s="1"/>
  <c r="AW18" i="5" s="1"/>
  <c r="AX18" i="5" s="1"/>
  <c r="AY18" i="5" s="1"/>
  <c r="AZ18" i="5" s="1"/>
  <c r="BA18" i="5" s="1"/>
  <c r="BB18" i="5" s="1"/>
  <c r="BC18" i="5" s="1"/>
  <c r="BD18" i="5" s="1"/>
  <c r="BE18" i="5" s="1"/>
  <c r="BF18" i="5" s="1"/>
  <c r="BG18" i="5" s="1"/>
  <c r="BH18" i="5" s="1"/>
  <c r="BI18" i="5" s="1"/>
  <c r="BJ18" i="5" s="1"/>
  <c r="BK18" i="5" s="1"/>
  <c r="BL18" i="5" s="1"/>
  <c r="BM18" i="5" s="1"/>
  <c r="BN18" i="5" s="1"/>
  <c r="BO18" i="5" s="1"/>
  <c r="BP18" i="5" s="1"/>
  <c r="BQ18" i="5" s="1"/>
  <c r="BR18" i="5" s="1"/>
  <c r="BS18" i="5" s="1"/>
  <c r="BT18" i="5" s="1"/>
  <c r="BU18" i="5" s="1"/>
  <c r="BV18" i="5" s="1"/>
  <c r="BW18" i="5" s="1"/>
  <c r="BX18" i="5" s="1"/>
  <c r="BY18" i="5" s="1"/>
  <c r="BZ18" i="5" s="1"/>
  <c r="CA18" i="5" s="1"/>
  <c r="CB18" i="5" s="1"/>
  <c r="CC18" i="5" s="1"/>
  <c r="CD18" i="5" s="1"/>
  <c r="CE18" i="5" s="1"/>
  <c r="CF18" i="5" s="1"/>
  <c r="CG18" i="5" s="1"/>
  <c r="CH18" i="5" s="1"/>
  <c r="CI18" i="5" s="1"/>
  <c r="CJ18" i="5" s="1"/>
  <c r="CK18" i="5" s="1"/>
  <c r="CL18" i="5" s="1"/>
  <c r="CM18" i="5" s="1"/>
  <c r="CN18" i="5" s="1"/>
  <c r="CO18" i="5" s="1"/>
  <c r="CP18" i="5" s="1"/>
  <c r="CQ18" i="5" s="1"/>
  <c r="CR18" i="5" s="1"/>
  <c r="CS18" i="5" s="1"/>
  <c r="CT18" i="5" s="1"/>
  <c r="CU18" i="5" s="1"/>
  <c r="CV18" i="5" s="1"/>
  <c r="CW18" i="5" s="1"/>
  <c r="CX18" i="5" s="1"/>
  <c r="CY18" i="5" s="1"/>
  <c r="CZ18" i="5" s="1"/>
  <c r="DA18" i="5" s="1"/>
  <c r="DB18" i="5" s="1"/>
  <c r="DC18" i="5" s="1"/>
  <c r="G23" i="5" l="1"/>
  <c r="B2" i="5"/>
  <c r="G7" i="5"/>
  <c r="G8" i="5"/>
  <c r="G9" i="5"/>
  <c r="G10" i="5"/>
  <c r="G11" i="5" s="1"/>
  <c r="G12" i="5" s="1"/>
  <c r="G13" i="5" s="1"/>
  <c r="G14" i="5" s="1"/>
  <c r="G6" i="5"/>
  <c r="H4" i="5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H9" i="5" l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BI9" i="5" s="1"/>
  <c r="BJ9" i="5" s="1"/>
  <c r="BK9" i="5" s="1"/>
  <c r="BL9" i="5" s="1"/>
  <c r="BM9" i="5" s="1"/>
  <c r="BN9" i="5" s="1"/>
  <c r="BO9" i="5" s="1"/>
  <c r="BP9" i="5" s="1"/>
  <c r="BQ9" i="5" s="1"/>
  <c r="BR9" i="5" s="1"/>
  <c r="BS9" i="5" s="1"/>
  <c r="BT9" i="5" s="1"/>
  <c r="BU9" i="5" s="1"/>
  <c r="BV9" i="5" s="1"/>
  <c r="BW9" i="5" s="1"/>
  <c r="BX9" i="5" s="1"/>
  <c r="BY9" i="5" s="1"/>
  <c r="BZ9" i="5" s="1"/>
  <c r="CA9" i="5" s="1"/>
  <c r="CB9" i="5" s="1"/>
  <c r="CC9" i="5" s="1"/>
  <c r="CD9" i="5" s="1"/>
  <c r="CE9" i="5" s="1"/>
  <c r="CF9" i="5" s="1"/>
  <c r="CG9" i="5" s="1"/>
  <c r="CH9" i="5" s="1"/>
  <c r="CI9" i="5" s="1"/>
  <c r="CJ9" i="5" s="1"/>
  <c r="CK9" i="5" s="1"/>
  <c r="CL9" i="5" s="1"/>
  <c r="CM9" i="5" s="1"/>
  <c r="CN9" i="5" s="1"/>
  <c r="CO9" i="5" s="1"/>
  <c r="CP9" i="5" s="1"/>
  <c r="CQ9" i="5" s="1"/>
  <c r="CR9" i="5" s="1"/>
  <c r="CS9" i="5" s="1"/>
  <c r="CT9" i="5" s="1"/>
  <c r="CU9" i="5" s="1"/>
  <c r="CV9" i="5" s="1"/>
  <c r="CW9" i="5" s="1"/>
  <c r="CX9" i="5" s="1"/>
  <c r="CY9" i="5" s="1"/>
  <c r="CZ9" i="5" s="1"/>
  <c r="DA9" i="5" s="1"/>
  <c r="DB9" i="5" s="1"/>
  <c r="DC9" i="5" s="1"/>
  <c r="I19" i="5"/>
  <c r="M19" i="5"/>
  <c r="Q19" i="5"/>
  <c r="U19" i="5"/>
  <c r="Y19" i="5"/>
  <c r="AC19" i="5"/>
  <c r="AG19" i="5"/>
  <c r="AK19" i="5"/>
  <c r="AO19" i="5"/>
  <c r="AS19" i="5"/>
  <c r="AW19" i="5"/>
  <c r="BA19" i="5"/>
  <c r="BE19" i="5"/>
  <c r="BI19" i="5"/>
  <c r="BM19" i="5"/>
  <c r="BQ19" i="5"/>
  <c r="BU19" i="5"/>
  <c r="BY19" i="5"/>
  <c r="CC19" i="5"/>
  <c r="CG19" i="5"/>
  <c r="CK19" i="5"/>
  <c r="CO19" i="5"/>
  <c r="CS19" i="5"/>
  <c r="CW19" i="5"/>
  <c r="DA19" i="5"/>
  <c r="J20" i="5"/>
  <c r="N20" i="5"/>
  <c r="R20" i="5"/>
  <c r="V20" i="5"/>
  <c r="Z20" i="5"/>
  <c r="AD20" i="5"/>
  <c r="AH20" i="5"/>
  <c r="AL20" i="5"/>
  <c r="AP20" i="5"/>
  <c r="AT20" i="5"/>
  <c r="AX20" i="5"/>
  <c r="BB20" i="5"/>
  <c r="BF20" i="5"/>
  <c r="BJ20" i="5"/>
  <c r="BN20" i="5"/>
  <c r="BR20" i="5"/>
  <c r="BV20" i="5"/>
  <c r="BZ20" i="5"/>
  <c r="CD20" i="5"/>
  <c r="CH20" i="5"/>
  <c r="CL20" i="5"/>
  <c r="CP20" i="5"/>
  <c r="CT20" i="5"/>
  <c r="CX20" i="5"/>
  <c r="DB20" i="5"/>
  <c r="K21" i="5"/>
  <c r="O21" i="5"/>
  <c r="S21" i="5"/>
  <c r="W21" i="5"/>
  <c r="AA21" i="5"/>
  <c r="AE21" i="5"/>
  <c r="AI21" i="5"/>
  <c r="AM21" i="5"/>
  <c r="AQ21" i="5"/>
  <c r="AU21" i="5"/>
  <c r="AY21" i="5"/>
  <c r="BC21" i="5"/>
  <c r="BG21" i="5"/>
  <c r="BK21" i="5"/>
  <c r="BO21" i="5"/>
  <c r="BS21" i="5"/>
  <c r="BW21" i="5"/>
  <c r="CA21" i="5"/>
  <c r="CE21" i="5"/>
  <c r="CI21" i="5"/>
  <c r="CM21" i="5"/>
  <c r="CQ21" i="5"/>
  <c r="CU21" i="5"/>
  <c r="CY21" i="5"/>
  <c r="DC21" i="5"/>
  <c r="L22" i="5"/>
  <c r="P22" i="5"/>
  <c r="T22" i="5"/>
  <c r="X22" i="5"/>
  <c r="AB22" i="5"/>
  <c r="AF22" i="5"/>
  <c r="AJ22" i="5"/>
  <c r="AN22" i="5"/>
  <c r="AR22" i="5"/>
  <c r="J19" i="5"/>
  <c r="O19" i="5"/>
  <c r="T19" i="5"/>
  <c r="Z19" i="5"/>
  <c r="AE19" i="5"/>
  <c r="AJ19" i="5"/>
  <c r="AP19" i="5"/>
  <c r="AU19" i="5"/>
  <c r="AZ19" i="5"/>
  <c r="BF19" i="5"/>
  <c r="BK19" i="5"/>
  <c r="BP19" i="5"/>
  <c r="BV19" i="5"/>
  <c r="CA19" i="5"/>
  <c r="CF19" i="5"/>
  <c r="CL19" i="5"/>
  <c r="CQ19" i="5"/>
  <c r="CV19" i="5"/>
  <c r="DB19" i="5"/>
  <c r="L20" i="5"/>
  <c r="Q20" i="5"/>
  <c r="W20" i="5"/>
  <c r="AB20" i="5"/>
  <c r="AG20" i="5"/>
  <c r="AM20" i="5"/>
  <c r="AR20" i="5"/>
  <c r="AW20" i="5"/>
  <c r="BC20" i="5"/>
  <c r="BH20" i="5"/>
  <c r="BM20" i="5"/>
  <c r="BS20" i="5"/>
  <c r="BX20" i="5"/>
  <c r="CC20" i="5"/>
  <c r="CI20" i="5"/>
  <c r="CN20" i="5"/>
  <c r="CS20" i="5"/>
  <c r="CY20" i="5"/>
  <c r="I21" i="5"/>
  <c r="N21" i="5"/>
  <c r="T21" i="5"/>
  <c r="Y21" i="5"/>
  <c r="AD21" i="5"/>
  <c r="AJ21" i="5"/>
  <c r="AO21" i="5"/>
  <c r="AT21" i="5"/>
  <c r="AZ21" i="5"/>
  <c r="BE21" i="5"/>
  <c r="BJ21" i="5"/>
  <c r="BP21" i="5"/>
  <c r="BU21" i="5"/>
  <c r="BZ21" i="5"/>
  <c r="CF21" i="5"/>
  <c r="CK21" i="5"/>
  <c r="CP21" i="5"/>
  <c r="CV21" i="5"/>
  <c r="DA21" i="5"/>
  <c r="K22" i="5"/>
  <c r="Q22" i="5"/>
  <c r="V22" i="5"/>
  <c r="AA22" i="5"/>
  <c r="AG22" i="5"/>
  <c r="AL22" i="5"/>
  <c r="AQ22" i="5"/>
  <c r="AV22" i="5"/>
  <c r="AZ22" i="5"/>
  <c r="BD22" i="5"/>
  <c r="BH22" i="5"/>
  <c r="BL22" i="5"/>
  <c r="BP22" i="5"/>
  <c r="BT22" i="5"/>
  <c r="BX22" i="5"/>
  <c r="CB22" i="5"/>
  <c r="CF22" i="5"/>
  <c r="CJ22" i="5"/>
  <c r="CN22" i="5"/>
  <c r="CR22" i="5"/>
  <c r="CV22" i="5"/>
  <c r="CZ22" i="5"/>
  <c r="I23" i="5"/>
  <c r="M23" i="5"/>
  <c r="Q23" i="5"/>
  <c r="U23" i="5"/>
  <c r="Y23" i="5"/>
  <c r="AC23" i="5"/>
  <c r="AG23" i="5"/>
  <c r="L19" i="5"/>
  <c r="S19" i="5"/>
  <c r="AA19" i="5"/>
  <c r="AH19" i="5"/>
  <c r="AN19" i="5"/>
  <c r="AV19" i="5"/>
  <c r="BC19" i="5"/>
  <c r="BJ19" i="5"/>
  <c r="BR19" i="5"/>
  <c r="BX19" i="5"/>
  <c r="CE19" i="5"/>
  <c r="CM19" i="5"/>
  <c r="CT19" i="5"/>
  <c r="CZ19" i="5"/>
  <c r="M20" i="5"/>
  <c r="T20" i="5"/>
  <c r="AA20" i="5"/>
  <c r="AI20" i="5"/>
  <c r="AO20" i="5"/>
  <c r="AV20" i="5"/>
  <c r="BD20" i="5"/>
  <c r="BK20" i="5"/>
  <c r="BQ20" i="5"/>
  <c r="BY20" i="5"/>
  <c r="CF20" i="5"/>
  <c r="CM20" i="5"/>
  <c r="CU20" i="5"/>
  <c r="DA20" i="5"/>
  <c r="M21" i="5"/>
  <c r="U21" i="5"/>
  <c r="AB21" i="5"/>
  <c r="AH21" i="5"/>
  <c r="AP21" i="5"/>
  <c r="AW21" i="5"/>
  <c r="BD21" i="5"/>
  <c r="BL21" i="5"/>
  <c r="BR21" i="5"/>
  <c r="BY21" i="5"/>
  <c r="CG21" i="5"/>
  <c r="CN21" i="5"/>
  <c r="CT21" i="5"/>
  <c r="DB21" i="5"/>
  <c r="N22" i="5"/>
  <c r="U22" i="5"/>
  <c r="AC22" i="5"/>
  <c r="AI22" i="5"/>
  <c r="AP22" i="5"/>
  <c r="AW22" i="5"/>
  <c r="BB22" i="5"/>
  <c r="BG22" i="5"/>
  <c r="BM22" i="5"/>
  <c r="BR22" i="5"/>
  <c r="BW22" i="5"/>
  <c r="CC22" i="5"/>
  <c r="CH22" i="5"/>
  <c r="CM22" i="5"/>
  <c r="CS22" i="5"/>
  <c r="CX22" i="5"/>
  <c r="DC22" i="5"/>
  <c r="N23" i="5"/>
  <c r="S23" i="5"/>
  <c r="X23" i="5"/>
  <c r="AD23" i="5"/>
  <c r="AI23" i="5"/>
  <c r="AM23" i="5"/>
  <c r="AQ23" i="5"/>
  <c r="AU23" i="5"/>
  <c r="AY23" i="5"/>
  <c r="BC23" i="5"/>
  <c r="BG23" i="5"/>
  <c r="BK23" i="5"/>
  <c r="BO23" i="5"/>
  <c r="BS23" i="5"/>
  <c r="BW23" i="5"/>
  <c r="CA23" i="5"/>
  <c r="CE23" i="5"/>
  <c r="CI23" i="5"/>
  <c r="CM23" i="5"/>
  <c r="CQ23" i="5"/>
  <c r="CU23" i="5"/>
  <c r="CY23" i="5"/>
  <c r="DC23" i="5"/>
  <c r="L24" i="5"/>
  <c r="P24" i="5"/>
  <c r="T24" i="5"/>
  <c r="X24" i="5"/>
  <c r="AB24" i="5"/>
  <c r="AF24" i="5"/>
  <c r="AJ24" i="5"/>
  <c r="AN24" i="5"/>
  <c r="AR24" i="5"/>
  <c r="AV24" i="5"/>
  <c r="AZ24" i="5"/>
  <c r="BD24" i="5"/>
  <c r="BH24" i="5"/>
  <c r="BL24" i="5"/>
  <c r="BP24" i="5"/>
  <c r="BT24" i="5"/>
  <c r="BX24" i="5"/>
  <c r="CB24" i="5"/>
  <c r="CF24" i="5"/>
  <c r="CJ24" i="5"/>
  <c r="CN24" i="5"/>
  <c r="CR24" i="5"/>
  <c r="CV24" i="5"/>
  <c r="CZ24" i="5"/>
  <c r="I25" i="5"/>
  <c r="M25" i="5"/>
  <c r="Q25" i="5"/>
  <c r="U25" i="5"/>
  <c r="Y25" i="5"/>
  <c r="AC25" i="5"/>
  <c r="AG25" i="5"/>
  <c r="AK25" i="5"/>
  <c r="AO25" i="5"/>
  <c r="AS25" i="5"/>
  <c r="AW25" i="5"/>
  <c r="BA25" i="5"/>
  <c r="BE25" i="5"/>
  <c r="BI25" i="5"/>
  <c r="BM25" i="5"/>
  <c r="BQ25" i="5"/>
  <c r="BU25" i="5"/>
  <c r="BY25" i="5"/>
  <c r="CC25" i="5"/>
  <c r="CG25" i="5"/>
  <c r="CK25" i="5"/>
  <c r="CO25" i="5"/>
  <c r="CS25" i="5"/>
  <c r="CW25" i="5"/>
  <c r="DA25" i="5"/>
  <c r="J26" i="5"/>
  <c r="N26" i="5"/>
  <c r="R26" i="5"/>
  <c r="V26" i="5"/>
  <c r="Z26" i="5"/>
  <c r="AD26" i="5"/>
  <c r="AH26" i="5"/>
  <c r="AL26" i="5"/>
  <c r="AP26" i="5"/>
  <c r="AT26" i="5"/>
  <c r="AX26" i="5"/>
  <c r="BB26" i="5"/>
  <c r="BF26" i="5"/>
  <c r="BJ26" i="5"/>
  <c r="BN26" i="5"/>
  <c r="BR26" i="5"/>
  <c r="BV26" i="5"/>
  <c r="BZ26" i="5"/>
  <c r="CD26" i="5"/>
  <c r="CH26" i="5"/>
  <c r="CL26" i="5"/>
  <c r="CP26" i="5"/>
  <c r="CT26" i="5"/>
  <c r="CX26" i="5"/>
  <c r="DB26" i="5"/>
  <c r="K27" i="5"/>
  <c r="O27" i="5"/>
  <c r="S27" i="5"/>
  <c r="W27" i="5"/>
  <c r="AA27" i="5"/>
  <c r="AE27" i="5"/>
  <c r="AI27" i="5"/>
  <c r="AM27" i="5"/>
  <c r="AQ27" i="5"/>
  <c r="AU27" i="5"/>
  <c r="AY27" i="5"/>
  <c r="BC27" i="5"/>
  <c r="BG27" i="5"/>
  <c r="BK27" i="5"/>
  <c r="N19" i="5"/>
  <c r="W19" i="5"/>
  <c r="AF19" i="5"/>
  <c r="AQ19" i="5"/>
  <c r="AY19" i="5"/>
  <c r="BH19" i="5"/>
  <c r="BS19" i="5"/>
  <c r="CB19" i="5"/>
  <c r="CJ19" i="5"/>
  <c r="CU19" i="5"/>
  <c r="I20" i="5"/>
  <c r="S20" i="5"/>
  <c r="AC20" i="5"/>
  <c r="AK20" i="5"/>
  <c r="AU20" i="5"/>
  <c r="BE20" i="5"/>
  <c r="BO20" i="5"/>
  <c r="BW20" i="5"/>
  <c r="CG20" i="5"/>
  <c r="CQ20" i="5"/>
  <c r="CZ20" i="5"/>
  <c r="P21" i="5"/>
  <c r="X21" i="5"/>
  <c r="AG21" i="5"/>
  <c r="AR21" i="5"/>
  <c r="BA21" i="5"/>
  <c r="BI21" i="5"/>
  <c r="BT21" i="5"/>
  <c r="CC21" i="5"/>
  <c r="CL21" i="5"/>
  <c r="CW21" i="5"/>
  <c r="J22" i="5"/>
  <c r="S22" i="5"/>
  <c r="AD22" i="5"/>
  <c r="AM22" i="5"/>
  <c r="AU22" i="5"/>
  <c r="BC22" i="5"/>
  <c r="BJ22" i="5"/>
  <c r="BQ22" i="5"/>
  <c r="BY22" i="5"/>
  <c r="CE22" i="5"/>
  <c r="CL22" i="5"/>
  <c r="CT22" i="5"/>
  <c r="DA22" i="5"/>
  <c r="L23" i="5"/>
  <c r="T23" i="5"/>
  <c r="AA23" i="5"/>
  <c r="AH23" i="5"/>
  <c r="AN23" i="5"/>
  <c r="AS23" i="5"/>
  <c r="AX23" i="5"/>
  <c r="BD23" i="5"/>
  <c r="BI23" i="5"/>
  <c r="BN23" i="5"/>
  <c r="BT23" i="5"/>
  <c r="BY23" i="5"/>
  <c r="CD23" i="5"/>
  <c r="CJ23" i="5"/>
  <c r="CO23" i="5"/>
  <c r="CT23" i="5"/>
  <c r="CZ23" i="5"/>
  <c r="J24" i="5"/>
  <c r="O24" i="5"/>
  <c r="U24" i="5"/>
  <c r="Z24" i="5"/>
  <c r="AE24" i="5"/>
  <c r="AK24" i="5"/>
  <c r="AP24" i="5"/>
  <c r="AU24" i="5"/>
  <c r="BA24" i="5"/>
  <c r="BF24" i="5"/>
  <c r="BK24" i="5"/>
  <c r="BQ24" i="5"/>
  <c r="BV24" i="5"/>
  <c r="CA24" i="5"/>
  <c r="CG24" i="5"/>
  <c r="CL24" i="5"/>
  <c r="CQ24" i="5"/>
  <c r="CW24" i="5"/>
  <c r="DB24" i="5"/>
  <c r="L25" i="5"/>
  <c r="R25" i="5"/>
  <c r="W25" i="5"/>
  <c r="AB25" i="5"/>
  <c r="AH25" i="5"/>
  <c r="AM25" i="5"/>
  <c r="AR25" i="5"/>
  <c r="AX25" i="5"/>
  <c r="BC25" i="5"/>
  <c r="BH25" i="5"/>
  <c r="BN25" i="5"/>
  <c r="BS25" i="5"/>
  <c r="BX25" i="5"/>
  <c r="CD25" i="5"/>
  <c r="CI25" i="5"/>
  <c r="CN25" i="5"/>
  <c r="CT25" i="5"/>
  <c r="CY25" i="5"/>
  <c r="I26" i="5"/>
  <c r="O26" i="5"/>
  <c r="P19" i="5"/>
  <c r="X19" i="5"/>
  <c r="AI19" i="5"/>
  <c r="AR19" i="5"/>
  <c r="BB19" i="5"/>
  <c r="BL19" i="5"/>
  <c r="BT19" i="5"/>
  <c r="CD19" i="5"/>
  <c r="CN19" i="5"/>
  <c r="CX19" i="5"/>
  <c r="K20" i="5"/>
  <c r="U20" i="5"/>
  <c r="AE20" i="5"/>
  <c r="AN20" i="5"/>
  <c r="AY20" i="5"/>
  <c r="BG20" i="5"/>
  <c r="BP20" i="5"/>
  <c r="CA20" i="5"/>
  <c r="CJ20" i="5"/>
  <c r="CR20" i="5"/>
  <c r="DC20" i="5"/>
  <c r="Q21" i="5"/>
  <c r="Z21" i="5"/>
  <c r="AK21" i="5"/>
  <c r="AS21" i="5"/>
  <c r="BB21" i="5"/>
  <c r="BM21" i="5"/>
  <c r="BV21" i="5"/>
  <c r="CD21" i="5"/>
  <c r="CO21" i="5"/>
  <c r="CX21" i="5"/>
  <c r="M22" i="5"/>
  <c r="W22" i="5"/>
  <c r="AE22" i="5"/>
  <c r="AO22" i="5"/>
  <c r="AX22" i="5"/>
  <c r="BE22" i="5"/>
  <c r="BK22" i="5"/>
  <c r="BS22" i="5"/>
  <c r="BZ22" i="5"/>
  <c r="CG22" i="5"/>
  <c r="CO22" i="5"/>
  <c r="CU22" i="5"/>
  <c r="DB22" i="5"/>
  <c r="O23" i="5"/>
  <c r="V23" i="5"/>
  <c r="AB23" i="5"/>
  <c r="AJ23" i="5"/>
  <c r="AO23" i="5"/>
  <c r="AT23" i="5"/>
  <c r="AZ23" i="5"/>
  <c r="BE23" i="5"/>
  <c r="BJ23" i="5"/>
  <c r="BP23" i="5"/>
  <c r="BU23" i="5"/>
  <c r="BZ23" i="5"/>
  <c r="CF23" i="5"/>
  <c r="CK23" i="5"/>
  <c r="CP23" i="5"/>
  <c r="CV23" i="5"/>
  <c r="DA23" i="5"/>
  <c r="K24" i="5"/>
  <c r="Q24" i="5"/>
  <c r="V24" i="5"/>
  <c r="AA24" i="5"/>
  <c r="AG24" i="5"/>
  <c r="AL24" i="5"/>
  <c r="AQ24" i="5"/>
  <c r="AW24" i="5"/>
  <c r="BB24" i="5"/>
  <c r="BG24" i="5"/>
  <c r="BM24" i="5"/>
  <c r="BR24" i="5"/>
  <c r="BW24" i="5"/>
  <c r="CC24" i="5"/>
  <c r="CH24" i="5"/>
  <c r="CM24" i="5"/>
  <c r="CS24" i="5"/>
  <c r="CX24" i="5"/>
  <c r="DC24" i="5"/>
  <c r="N25" i="5"/>
  <c r="S25" i="5"/>
  <c r="X25" i="5"/>
  <c r="AD25" i="5"/>
  <c r="AI25" i="5"/>
  <c r="R19" i="5"/>
  <c r="AL19" i="5"/>
  <c r="BD19" i="5"/>
  <c r="BW19" i="5"/>
  <c r="CP19" i="5"/>
  <c r="O20" i="5"/>
  <c r="AF20" i="5"/>
  <c r="AZ20" i="5"/>
  <c r="BT20" i="5"/>
  <c r="CK20" i="5"/>
  <c r="J21" i="5"/>
  <c r="AC21" i="5"/>
  <c r="AV21" i="5"/>
  <c r="BN21" i="5"/>
  <c r="CH21" i="5"/>
  <c r="CZ21" i="5"/>
  <c r="Y22" i="5"/>
  <c r="AS22" i="5"/>
  <c r="BF22" i="5"/>
  <c r="BU22" i="5"/>
  <c r="CI22" i="5"/>
  <c r="CW22" i="5"/>
  <c r="P23" i="5"/>
  <c r="AE23" i="5"/>
  <c r="AP23" i="5"/>
  <c r="BA23" i="5"/>
  <c r="BL23" i="5"/>
  <c r="BV23" i="5"/>
  <c r="CG23" i="5"/>
  <c r="CR23" i="5"/>
  <c r="DB23" i="5"/>
  <c r="R24" i="5"/>
  <c r="AC24" i="5"/>
  <c r="AM24" i="5"/>
  <c r="AX24" i="5"/>
  <c r="BI24" i="5"/>
  <c r="BS24" i="5"/>
  <c r="CD24" i="5"/>
  <c r="CO24" i="5"/>
  <c r="CY24" i="5"/>
  <c r="O25" i="5"/>
  <c r="Z25" i="5"/>
  <c r="AJ25" i="5"/>
  <c r="AQ25" i="5"/>
  <c r="AY25" i="5"/>
  <c r="BF25" i="5"/>
  <c r="BL25" i="5"/>
  <c r="BT25" i="5"/>
  <c r="CA25" i="5"/>
  <c r="CH25" i="5"/>
  <c r="CP25" i="5"/>
  <c r="CV25" i="5"/>
  <c r="DC25" i="5"/>
  <c r="P26" i="5"/>
  <c r="U26" i="5"/>
  <c r="AA26" i="5"/>
  <c r="AF26" i="5"/>
  <c r="AK26" i="5"/>
  <c r="AQ26" i="5"/>
  <c r="AV26" i="5"/>
  <c r="BA26" i="5"/>
  <c r="BG26" i="5"/>
  <c r="BL26" i="5"/>
  <c r="BQ26" i="5"/>
  <c r="BW26" i="5"/>
  <c r="CB26" i="5"/>
  <c r="CG26" i="5"/>
  <c r="CM26" i="5"/>
  <c r="CR26" i="5"/>
  <c r="CW26" i="5"/>
  <c r="DC26" i="5"/>
  <c r="M27" i="5"/>
  <c r="R27" i="5"/>
  <c r="X27" i="5"/>
  <c r="AC27" i="5"/>
  <c r="AH27" i="5"/>
  <c r="AN27" i="5"/>
  <c r="AS27" i="5"/>
  <c r="AX27" i="5"/>
  <c r="BD27" i="5"/>
  <c r="BI27" i="5"/>
  <c r="BN27" i="5"/>
  <c r="BR27" i="5"/>
  <c r="BV27" i="5"/>
  <c r="BZ27" i="5"/>
  <c r="CD27" i="5"/>
  <c r="CH27" i="5"/>
  <c r="CL27" i="5"/>
  <c r="CP27" i="5"/>
  <c r="CT27" i="5"/>
  <c r="CX27" i="5"/>
  <c r="DB27" i="5"/>
  <c r="K28" i="5"/>
  <c r="O28" i="5"/>
  <c r="S28" i="5"/>
  <c r="W28" i="5"/>
  <c r="AA28" i="5"/>
  <c r="AE28" i="5"/>
  <c r="AI28" i="5"/>
  <c r="AM28" i="5"/>
  <c r="AQ28" i="5"/>
  <c r="AU28" i="5"/>
  <c r="AY28" i="5"/>
  <c r="BC28" i="5"/>
  <c r="BG28" i="5"/>
  <c r="BK28" i="5"/>
  <c r="BO28" i="5"/>
  <c r="BS28" i="5"/>
  <c r="BW28" i="5"/>
  <c r="CA28" i="5"/>
  <c r="CE28" i="5"/>
  <c r="CI28" i="5"/>
  <c r="CM28" i="5"/>
  <c r="CQ28" i="5"/>
  <c r="CU28" i="5"/>
  <c r="CY28" i="5"/>
  <c r="DC28" i="5"/>
  <c r="H23" i="5"/>
  <c r="H38" i="5" s="1"/>
  <c r="V19" i="5"/>
  <c r="AM19" i="5"/>
  <c r="BG19" i="5"/>
  <c r="BZ19" i="5"/>
  <c r="CR19" i="5"/>
  <c r="P20" i="5"/>
  <c r="AJ20" i="5"/>
  <c r="BA20" i="5"/>
  <c r="BU20" i="5"/>
  <c r="CO20" i="5"/>
  <c r="L21" i="5"/>
  <c r="AF21" i="5"/>
  <c r="AX21" i="5"/>
  <c r="BQ21" i="5"/>
  <c r="CJ21" i="5"/>
  <c r="I22" i="5"/>
  <c r="Z22" i="5"/>
  <c r="AT22" i="5"/>
  <c r="BI22" i="5"/>
  <c r="BV22" i="5"/>
  <c r="CK22" i="5"/>
  <c r="CY22" i="5"/>
  <c r="R23" i="5"/>
  <c r="AF23" i="5"/>
  <c r="AR23" i="5"/>
  <c r="BB23" i="5"/>
  <c r="BM23" i="5"/>
  <c r="BX23" i="5"/>
  <c r="CH23" i="5"/>
  <c r="CS23" i="5"/>
  <c r="I24" i="5"/>
  <c r="S24" i="5"/>
  <c r="AD24" i="5"/>
  <c r="AO24" i="5"/>
  <c r="AY24" i="5"/>
  <c r="BJ24" i="5"/>
  <c r="BU24" i="5"/>
  <c r="CE24" i="5"/>
  <c r="CP24" i="5"/>
  <c r="DA24" i="5"/>
  <c r="P25" i="5"/>
  <c r="AA25" i="5"/>
  <c r="AL25" i="5"/>
  <c r="AT25" i="5"/>
  <c r="AZ25" i="5"/>
  <c r="BG25" i="5"/>
  <c r="BO25" i="5"/>
  <c r="BV25" i="5"/>
  <c r="CB25" i="5"/>
  <c r="CJ25" i="5"/>
  <c r="CQ25" i="5"/>
  <c r="CX25" i="5"/>
  <c r="K26" i="5"/>
  <c r="Q26" i="5"/>
  <c r="W26" i="5"/>
  <c r="AB26" i="5"/>
  <c r="AG26" i="5"/>
  <c r="AM26" i="5"/>
  <c r="AR26" i="5"/>
  <c r="AW26" i="5"/>
  <c r="BC26" i="5"/>
  <c r="BH26" i="5"/>
  <c r="BM26" i="5"/>
  <c r="BS26" i="5"/>
  <c r="BX26" i="5"/>
  <c r="CC26" i="5"/>
  <c r="CI26" i="5"/>
  <c r="CN26" i="5"/>
  <c r="CS26" i="5"/>
  <c r="CY26" i="5"/>
  <c r="I27" i="5"/>
  <c r="N27" i="5"/>
  <c r="T27" i="5"/>
  <c r="Y27" i="5"/>
  <c r="AD27" i="5"/>
  <c r="AJ27" i="5"/>
  <c r="AO27" i="5"/>
  <c r="AT27" i="5"/>
  <c r="AZ27" i="5"/>
  <c r="BE27" i="5"/>
  <c r="BJ27" i="5"/>
  <c r="BO27" i="5"/>
  <c r="BS27" i="5"/>
  <c r="BW27" i="5"/>
  <c r="CA27" i="5"/>
  <c r="AB19" i="5"/>
  <c r="AT19" i="5"/>
  <c r="BN19" i="5"/>
  <c r="CH19" i="5"/>
  <c r="CY19" i="5"/>
  <c r="X20" i="5"/>
  <c r="AQ20" i="5"/>
  <c r="BI20" i="5"/>
  <c r="CB20" i="5"/>
  <c r="CV20" i="5"/>
  <c r="R21" i="5"/>
  <c r="AL21" i="5"/>
  <c r="BF21" i="5"/>
  <c r="BX21" i="5"/>
  <c r="CR21" i="5"/>
  <c r="O22" i="5"/>
  <c r="AH22" i="5"/>
  <c r="AY22" i="5"/>
  <c r="BN22" i="5"/>
  <c r="CA22" i="5"/>
  <c r="CP22" i="5"/>
  <c r="J23" i="5"/>
  <c r="W23" i="5"/>
  <c r="AK23" i="5"/>
  <c r="AV23" i="5"/>
  <c r="BF23" i="5"/>
  <c r="BQ23" i="5"/>
  <c r="CB23" i="5"/>
  <c r="CL23" i="5"/>
  <c r="CW23" i="5"/>
  <c r="M24" i="5"/>
  <c r="W24" i="5"/>
  <c r="AH24" i="5"/>
  <c r="AS24" i="5"/>
  <c r="BC24" i="5"/>
  <c r="BN24" i="5"/>
  <c r="BY24" i="5"/>
  <c r="CI24" i="5"/>
  <c r="CT24" i="5"/>
  <c r="J25" i="5"/>
  <c r="T25" i="5"/>
  <c r="AE25" i="5"/>
  <c r="AN25" i="5"/>
  <c r="AU25" i="5"/>
  <c r="BB25" i="5"/>
  <c r="BJ25" i="5"/>
  <c r="BP25" i="5"/>
  <c r="BW25" i="5"/>
  <c r="CE25" i="5"/>
  <c r="CL25" i="5"/>
  <c r="CR25" i="5"/>
  <c r="CZ25" i="5"/>
  <c r="L26" i="5"/>
  <c r="S26" i="5"/>
  <c r="X26" i="5"/>
  <c r="AC26" i="5"/>
  <c r="AI26" i="5"/>
  <c r="AN26" i="5"/>
  <c r="AS26" i="5"/>
  <c r="AY26" i="5"/>
  <c r="BD26" i="5"/>
  <c r="BI26" i="5"/>
  <c r="BO26" i="5"/>
  <c r="BT26" i="5"/>
  <c r="BY26" i="5"/>
  <c r="CE26" i="5"/>
  <c r="CJ26" i="5"/>
  <c r="CO26" i="5"/>
  <c r="CU26" i="5"/>
  <c r="CZ26" i="5"/>
  <c r="J27" i="5"/>
  <c r="P27" i="5"/>
  <c r="U27" i="5"/>
  <c r="Z27" i="5"/>
  <c r="AF27" i="5"/>
  <c r="AK27" i="5"/>
  <c r="AP27" i="5"/>
  <c r="AV27" i="5"/>
  <c r="BA27" i="5"/>
  <c r="BF27" i="5"/>
  <c r="BL27" i="5"/>
  <c r="BP27" i="5"/>
  <c r="BT27" i="5"/>
  <c r="BX27" i="5"/>
  <c r="CB27" i="5"/>
  <c r="AD19" i="5"/>
  <c r="DC19" i="5"/>
  <c r="CE20" i="5"/>
  <c r="BH21" i="5"/>
  <c r="AK22" i="5"/>
  <c r="CQ22" i="5"/>
  <c r="AW23" i="5"/>
  <c r="CN23" i="5"/>
  <c r="AI24" i="5"/>
  <c r="BZ24" i="5"/>
  <c r="V25" i="5"/>
  <c r="BD25" i="5"/>
  <c r="CF25" i="5"/>
  <c r="M26" i="5"/>
  <c r="AJ26" i="5"/>
  <c r="BE26" i="5"/>
  <c r="CA26" i="5"/>
  <c r="CV26" i="5"/>
  <c r="V27" i="5"/>
  <c r="AR27" i="5"/>
  <c r="BM27" i="5"/>
  <c r="CC27" i="5"/>
  <c r="CI27" i="5"/>
  <c r="CN27" i="5"/>
  <c r="CS27" i="5"/>
  <c r="CY27" i="5"/>
  <c r="I28" i="5"/>
  <c r="N28" i="5"/>
  <c r="T28" i="5"/>
  <c r="Y28" i="5"/>
  <c r="AD28" i="5"/>
  <c r="AJ28" i="5"/>
  <c r="AO28" i="5"/>
  <c r="AT28" i="5"/>
  <c r="AZ28" i="5"/>
  <c r="BE28" i="5"/>
  <c r="BJ28" i="5"/>
  <c r="BP28" i="5"/>
  <c r="BU28" i="5"/>
  <c r="BZ28" i="5"/>
  <c r="CF28" i="5"/>
  <c r="CK28" i="5"/>
  <c r="CP28" i="5"/>
  <c r="CV28" i="5"/>
  <c r="DA28" i="5"/>
  <c r="H22" i="5"/>
  <c r="H37" i="5" s="1"/>
  <c r="I37" i="5" s="1"/>
  <c r="H27" i="5"/>
  <c r="H42" i="5" s="1"/>
  <c r="Z28" i="5"/>
  <c r="AP28" i="5"/>
  <c r="BA28" i="5"/>
  <c r="BL28" i="5"/>
  <c r="BV28" i="5"/>
  <c r="CB28" i="5"/>
  <c r="CL28" i="5"/>
  <c r="CW28" i="5"/>
  <c r="DB28" i="5"/>
  <c r="H28" i="5"/>
  <c r="H43" i="5" s="1"/>
  <c r="CX28" i="5"/>
  <c r="H25" i="5"/>
  <c r="H40" i="5" s="1"/>
  <c r="H5" i="5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BM5" i="5" s="1"/>
  <c r="BN5" i="5" s="1"/>
  <c r="BO5" i="5" s="1"/>
  <c r="BP5" i="5" s="1"/>
  <c r="BQ5" i="5" s="1"/>
  <c r="BR5" i="5" s="1"/>
  <c r="BS5" i="5" s="1"/>
  <c r="BT5" i="5" s="1"/>
  <c r="BU5" i="5" s="1"/>
  <c r="BV5" i="5" s="1"/>
  <c r="BW5" i="5" s="1"/>
  <c r="BX5" i="5" s="1"/>
  <c r="BY5" i="5" s="1"/>
  <c r="BZ5" i="5" s="1"/>
  <c r="CA5" i="5" s="1"/>
  <c r="CB5" i="5" s="1"/>
  <c r="CC5" i="5" s="1"/>
  <c r="CD5" i="5" s="1"/>
  <c r="CE5" i="5" s="1"/>
  <c r="CF5" i="5" s="1"/>
  <c r="CG5" i="5" s="1"/>
  <c r="CH5" i="5" s="1"/>
  <c r="CI5" i="5" s="1"/>
  <c r="CJ5" i="5" s="1"/>
  <c r="CK5" i="5" s="1"/>
  <c r="CL5" i="5" s="1"/>
  <c r="CM5" i="5" s="1"/>
  <c r="CN5" i="5" s="1"/>
  <c r="CO5" i="5" s="1"/>
  <c r="CP5" i="5" s="1"/>
  <c r="CQ5" i="5" s="1"/>
  <c r="CR5" i="5" s="1"/>
  <c r="CS5" i="5" s="1"/>
  <c r="CT5" i="5" s="1"/>
  <c r="CU5" i="5" s="1"/>
  <c r="CV5" i="5" s="1"/>
  <c r="CW5" i="5" s="1"/>
  <c r="CX5" i="5" s="1"/>
  <c r="CY5" i="5" s="1"/>
  <c r="CZ5" i="5" s="1"/>
  <c r="DA5" i="5" s="1"/>
  <c r="DB5" i="5" s="1"/>
  <c r="DC5" i="5" s="1"/>
  <c r="BO24" i="5"/>
  <c r="AE26" i="5"/>
  <c r="AL27" i="5"/>
  <c r="CG27" i="5"/>
  <c r="CW27" i="5"/>
  <c r="R28" i="5"/>
  <c r="AH28" i="5"/>
  <c r="AX28" i="5"/>
  <c r="BN28" i="5"/>
  <c r="CD28" i="5"/>
  <c r="CT28" i="5"/>
  <c r="H26" i="5"/>
  <c r="H41" i="5" s="1"/>
  <c r="AX19" i="5"/>
  <c r="Y20" i="5"/>
  <c r="CW20" i="5"/>
  <c r="CB21" i="5"/>
  <c r="BA22" i="5"/>
  <c r="K23" i="5"/>
  <c r="BH23" i="5"/>
  <c r="CX23" i="5"/>
  <c r="AT24" i="5"/>
  <c r="CK24" i="5"/>
  <c r="AF25" i="5"/>
  <c r="BK25" i="5"/>
  <c r="CM25" i="5"/>
  <c r="T26" i="5"/>
  <c r="AO26" i="5"/>
  <c r="BK26" i="5"/>
  <c r="CF26" i="5"/>
  <c r="DA26" i="5"/>
  <c r="AB27" i="5"/>
  <c r="AW27" i="5"/>
  <c r="BQ27" i="5"/>
  <c r="CE27" i="5"/>
  <c r="CJ27" i="5"/>
  <c r="CO27" i="5"/>
  <c r="CU27" i="5"/>
  <c r="CZ27" i="5"/>
  <c r="J28" i="5"/>
  <c r="P28" i="5"/>
  <c r="U28" i="5"/>
  <c r="AF28" i="5"/>
  <c r="AK28" i="5"/>
  <c r="AV28" i="5"/>
  <c r="BF28" i="5"/>
  <c r="BQ28" i="5"/>
  <c r="CG28" i="5"/>
  <c r="CR28" i="5"/>
  <c r="H24" i="5"/>
  <c r="H39" i="5" s="1"/>
  <c r="I39" i="5" s="1"/>
  <c r="J39" i="5" s="1"/>
  <c r="K39" i="5" s="1"/>
  <c r="K19" i="5"/>
  <c r="CI19" i="5"/>
  <c r="AN21" i="5"/>
  <c r="CD22" i="5"/>
  <c r="CC23" i="5"/>
  <c r="K25" i="5"/>
  <c r="BZ25" i="5"/>
  <c r="AZ26" i="5"/>
  <c r="CQ26" i="5"/>
  <c r="BH27" i="5"/>
  <c r="CR27" i="5"/>
  <c r="M28" i="5"/>
  <c r="AC28" i="5"/>
  <c r="AN28" i="5"/>
  <c r="BD28" i="5"/>
  <c r="BT28" i="5"/>
  <c r="CJ28" i="5"/>
  <c r="CZ28" i="5"/>
  <c r="BO19" i="5"/>
  <c r="AS20" i="5"/>
  <c r="V21" i="5"/>
  <c r="CS21" i="5"/>
  <c r="BO22" i="5"/>
  <c r="Z23" i="5"/>
  <c r="BR23" i="5"/>
  <c r="N24" i="5"/>
  <c r="BE24" i="5"/>
  <c r="CU24" i="5"/>
  <c r="AP25" i="5"/>
  <c r="BR25" i="5"/>
  <c r="CU25" i="5"/>
  <c r="Y26" i="5"/>
  <c r="AU26" i="5"/>
  <c r="BP26" i="5"/>
  <c r="CK26" i="5"/>
  <c r="L27" i="5"/>
  <c r="AG27" i="5"/>
  <c r="BB27" i="5"/>
  <c r="BU27" i="5"/>
  <c r="CF27" i="5"/>
  <c r="CK27" i="5"/>
  <c r="CQ27" i="5"/>
  <c r="CV27" i="5"/>
  <c r="DA27" i="5"/>
  <c r="L28" i="5"/>
  <c r="Q28" i="5"/>
  <c r="V28" i="5"/>
  <c r="AB28" i="5"/>
  <c r="AG28" i="5"/>
  <c r="AL28" i="5"/>
  <c r="AR28" i="5"/>
  <c r="AW28" i="5"/>
  <c r="BB28" i="5"/>
  <c r="BH28" i="5"/>
  <c r="BM28" i="5"/>
  <c r="BR28" i="5"/>
  <c r="BX28" i="5"/>
  <c r="CC28" i="5"/>
  <c r="CH28" i="5"/>
  <c r="CN28" i="5"/>
  <c r="CS28" i="5"/>
  <c r="H20" i="5"/>
  <c r="H35" i="5" s="1"/>
  <c r="H19" i="5"/>
  <c r="H34" i="5" s="1"/>
  <c r="BL20" i="5"/>
  <c r="R22" i="5"/>
  <c r="AL23" i="5"/>
  <c r="Y24" i="5"/>
  <c r="AV25" i="5"/>
  <c r="DB25" i="5"/>
  <c r="BU26" i="5"/>
  <c r="Q27" i="5"/>
  <c r="BY27" i="5"/>
  <c r="CM27" i="5"/>
  <c r="DC27" i="5"/>
  <c r="X28" i="5"/>
  <c r="AS28" i="5"/>
  <c r="BI28" i="5"/>
  <c r="BY28" i="5"/>
  <c r="CO28" i="5"/>
  <c r="H21" i="5"/>
  <c r="H36" i="5" s="1"/>
  <c r="G24" i="5"/>
  <c r="H12" i="5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AO12" i="5" s="1"/>
  <c r="AP12" i="5" s="1"/>
  <c r="AQ12" i="5" s="1"/>
  <c r="AR12" i="5" s="1"/>
  <c r="AS12" i="5" s="1"/>
  <c r="AT12" i="5" s="1"/>
  <c r="AU12" i="5" s="1"/>
  <c r="AV12" i="5" s="1"/>
  <c r="AW12" i="5" s="1"/>
  <c r="AX12" i="5" s="1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BK12" i="5" s="1"/>
  <c r="BL12" i="5" s="1"/>
  <c r="BM12" i="5" s="1"/>
  <c r="BN12" i="5" s="1"/>
  <c r="BO12" i="5" s="1"/>
  <c r="BP12" i="5" s="1"/>
  <c r="BQ12" i="5" s="1"/>
  <c r="BR12" i="5" s="1"/>
  <c r="BS12" i="5" s="1"/>
  <c r="BT12" i="5" s="1"/>
  <c r="BU12" i="5" s="1"/>
  <c r="BV12" i="5" s="1"/>
  <c r="BW12" i="5" s="1"/>
  <c r="BX12" i="5" s="1"/>
  <c r="BY12" i="5" s="1"/>
  <c r="BZ12" i="5" s="1"/>
  <c r="CA12" i="5" s="1"/>
  <c r="CB12" i="5" s="1"/>
  <c r="CC12" i="5" s="1"/>
  <c r="CD12" i="5" s="1"/>
  <c r="CE12" i="5" s="1"/>
  <c r="CF12" i="5" s="1"/>
  <c r="CG12" i="5" s="1"/>
  <c r="CH12" i="5" s="1"/>
  <c r="CI12" i="5" s="1"/>
  <c r="CJ12" i="5" s="1"/>
  <c r="CK12" i="5" s="1"/>
  <c r="CL12" i="5" s="1"/>
  <c r="CM12" i="5" s="1"/>
  <c r="CN12" i="5" s="1"/>
  <c r="CO12" i="5" s="1"/>
  <c r="CP12" i="5" s="1"/>
  <c r="CQ12" i="5" s="1"/>
  <c r="CR12" i="5" s="1"/>
  <c r="CS12" i="5" s="1"/>
  <c r="CT12" i="5" s="1"/>
  <c r="CU12" i="5" s="1"/>
  <c r="CV12" i="5" s="1"/>
  <c r="CW12" i="5" s="1"/>
  <c r="CX12" i="5" s="1"/>
  <c r="CY12" i="5" s="1"/>
  <c r="CZ12" i="5" s="1"/>
  <c r="DA12" i="5" s="1"/>
  <c r="DB12" i="5" s="1"/>
  <c r="DC12" i="5" s="1"/>
  <c r="H8" i="5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AO8" i="5" s="1"/>
  <c r="AP8" i="5" s="1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BA8" i="5" s="1"/>
  <c r="BB8" i="5" s="1"/>
  <c r="BC8" i="5" s="1"/>
  <c r="BD8" i="5" s="1"/>
  <c r="BE8" i="5" s="1"/>
  <c r="BF8" i="5" s="1"/>
  <c r="BG8" i="5" s="1"/>
  <c r="BH8" i="5" s="1"/>
  <c r="BI8" i="5" s="1"/>
  <c r="BJ8" i="5" s="1"/>
  <c r="BK8" i="5" s="1"/>
  <c r="BL8" i="5" s="1"/>
  <c r="BM8" i="5" s="1"/>
  <c r="BN8" i="5" s="1"/>
  <c r="BO8" i="5" s="1"/>
  <c r="BP8" i="5" s="1"/>
  <c r="BQ8" i="5" s="1"/>
  <c r="BR8" i="5" s="1"/>
  <c r="BS8" i="5" s="1"/>
  <c r="BT8" i="5" s="1"/>
  <c r="BU8" i="5" s="1"/>
  <c r="BV8" i="5" s="1"/>
  <c r="BW8" i="5" s="1"/>
  <c r="BX8" i="5" s="1"/>
  <c r="BY8" i="5" s="1"/>
  <c r="BZ8" i="5" s="1"/>
  <c r="CA8" i="5" s="1"/>
  <c r="CB8" i="5" s="1"/>
  <c r="CC8" i="5" s="1"/>
  <c r="CD8" i="5" s="1"/>
  <c r="CE8" i="5" s="1"/>
  <c r="CF8" i="5" s="1"/>
  <c r="CG8" i="5" s="1"/>
  <c r="CH8" i="5" s="1"/>
  <c r="CI8" i="5" s="1"/>
  <c r="CJ8" i="5" s="1"/>
  <c r="CK8" i="5" s="1"/>
  <c r="CL8" i="5" s="1"/>
  <c r="CM8" i="5" s="1"/>
  <c r="CN8" i="5" s="1"/>
  <c r="CO8" i="5" s="1"/>
  <c r="CP8" i="5" s="1"/>
  <c r="CQ8" i="5" s="1"/>
  <c r="CR8" i="5" s="1"/>
  <c r="CS8" i="5" s="1"/>
  <c r="CT8" i="5" s="1"/>
  <c r="CU8" i="5" s="1"/>
  <c r="CV8" i="5" s="1"/>
  <c r="CW8" i="5" s="1"/>
  <c r="CX8" i="5" s="1"/>
  <c r="CY8" i="5" s="1"/>
  <c r="CZ8" i="5" s="1"/>
  <c r="DA8" i="5" s="1"/>
  <c r="DB8" i="5" s="1"/>
  <c r="DC8" i="5" s="1"/>
  <c r="H11" i="5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BK11" i="5" s="1"/>
  <c r="BL11" i="5" s="1"/>
  <c r="BM11" i="5" s="1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CG11" i="5" s="1"/>
  <c r="CH11" i="5" s="1"/>
  <c r="CI11" i="5" s="1"/>
  <c r="CJ11" i="5" s="1"/>
  <c r="CK11" i="5" s="1"/>
  <c r="CL11" i="5" s="1"/>
  <c r="CM11" i="5" s="1"/>
  <c r="CN11" i="5" s="1"/>
  <c r="CO11" i="5" s="1"/>
  <c r="CP11" i="5" s="1"/>
  <c r="CQ11" i="5" s="1"/>
  <c r="CR11" i="5" s="1"/>
  <c r="CS11" i="5" s="1"/>
  <c r="CT11" i="5" s="1"/>
  <c r="CU11" i="5" s="1"/>
  <c r="CV11" i="5" s="1"/>
  <c r="CW11" i="5" s="1"/>
  <c r="CX11" i="5" s="1"/>
  <c r="CY11" i="5" s="1"/>
  <c r="CZ11" i="5" s="1"/>
  <c r="DA11" i="5" s="1"/>
  <c r="DB11" i="5" s="1"/>
  <c r="DC11" i="5" s="1"/>
  <c r="H7" i="5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BM7" i="5" s="1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CG7" i="5" s="1"/>
  <c r="CH7" i="5" s="1"/>
  <c r="CI7" i="5" s="1"/>
  <c r="CJ7" i="5" s="1"/>
  <c r="CK7" i="5" s="1"/>
  <c r="CL7" i="5" s="1"/>
  <c r="CM7" i="5" s="1"/>
  <c r="CN7" i="5" s="1"/>
  <c r="CO7" i="5" s="1"/>
  <c r="CP7" i="5" s="1"/>
  <c r="CQ7" i="5" s="1"/>
  <c r="CR7" i="5" s="1"/>
  <c r="CS7" i="5" s="1"/>
  <c r="CT7" i="5" s="1"/>
  <c r="CU7" i="5" s="1"/>
  <c r="CV7" i="5" s="1"/>
  <c r="CW7" i="5" s="1"/>
  <c r="CX7" i="5" s="1"/>
  <c r="CY7" i="5" s="1"/>
  <c r="CZ7" i="5" s="1"/>
  <c r="DA7" i="5" s="1"/>
  <c r="DB7" i="5" s="1"/>
  <c r="DC7" i="5" s="1"/>
  <c r="H14" i="5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AW14" i="5" s="1"/>
  <c r="AX14" i="5" s="1"/>
  <c r="AY14" i="5" s="1"/>
  <c r="AZ14" i="5" s="1"/>
  <c r="BA14" i="5" s="1"/>
  <c r="BB14" i="5" s="1"/>
  <c r="BC14" i="5" s="1"/>
  <c r="BD14" i="5" s="1"/>
  <c r="BE14" i="5" s="1"/>
  <c r="BF14" i="5" s="1"/>
  <c r="BG14" i="5" s="1"/>
  <c r="BH14" i="5" s="1"/>
  <c r="BI14" i="5" s="1"/>
  <c r="BJ14" i="5" s="1"/>
  <c r="BK14" i="5" s="1"/>
  <c r="BL14" i="5" s="1"/>
  <c r="BM14" i="5" s="1"/>
  <c r="BN14" i="5" s="1"/>
  <c r="BO14" i="5" s="1"/>
  <c r="BP14" i="5" s="1"/>
  <c r="BQ14" i="5" s="1"/>
  <c r="BR14" i="5" s="1"/>
  <c r="BS14" i="5" s="1"/>
  <c r="BT14" i="5" s="1"/>
  <c r="BU14" i="5" s="1"/>
  <c r="BV14" i="5" s="1"/>
  <c r="BW14" i="5" s="1"/>
  <c r="BX14" i="5" s="1"/>
  <c r="BY14" i="5" s="1"/>
  <c r="BZ14" i="5" s="1"/>
  <c r="CA14" i="5" s="1"/>
  <c r="CB14" i="5" s="1"/>
  <c r="CC14" i="5" s="1"/>
  <c r="CD14" i="5" s="1"/>
  <c r="CE14" i="5" s="1"/>
  <c r="CF14" i="5" s="1"/>
  <c r="CG14" i="5" s="1"/>
  <c r="CH14" i="5" s="1"/>
  <c r="CI14" i="5" s="1"/>
  <c r="CJ14" i="5" s="1"/>
  <c r="CK14" i="5" s="1"/>
  <c r="CL14" i="5" s="1"/>
  <c r="CM14" i="5" s="1"/>
  <c r="CN14" i="5" s="1"/>
  <c r="CO14" i="5" s="1"/>
  <c r="CP14" i="5" s="1"/>
  <c r="CQ14" i="5" s="1"/>
  <c r="CR14" i="5" s="1"/>
  <c r="CS14" i="5" s="1"/>
  <c r="CT14" i="5" s="1"/>
  <c r="CU14" i="5" s="1"/>
  <c r="CV14" i="5" s="1"/>
  <c r="CW14" i="5" s="1"/>
  <c r="CX14" i="5" s="1"/>
  <c r="CY14" i="5" s="1"/>
  <c r="CZ14" i="5" s="1"/>
  <c r="DA14" i="5" s="1"/>
  <c r="DB14" i="5" s="1"/>
  <c r="DC14" i="5" s="1"/>
  <c r="H10" i="5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BK10" i="5" s="1"/>
  <c r="BL10" i="5" s="1"/>
  <c r="BM10" i="5" s="1"/>
  <c r="BN10" i="5" s="1"/>
  <c r="BO10" i="5" s="1"/>
  <c r="BP10" i="5" s="1"/>
  <c r="BQ10" i="5" s="1"/>
  <c r="BR10" i="5" s="1"/>
  <c r="BS10" i="5" s="1"/>
  <c r="BT10" i="5" s="1"/>
  <c r="BU10" i="5" s="1"/>
  <c r="BV10" i="5" s="1"/>
  <c r="BW10" i="5" s="1"/>
  <c r="BX10" i="5" s="1"/>
  <c r="BY10" i="5" s="1"/>
  <c r="BZ10" i="5" s="1"/>
  <c r="CA10" i="5" s="1"/>
  <c r="CB10" i="5" s="1"/>
  <c r="CC10" i="5" s="1"/>
  <c r="CD10" i="5" s="1"/>
  <c r="CE10" i="5" s="1"/>
  <c r="CF10" i="5" s="1"/>
  <c r="CG10" i="5" s="1"/>
  <c r="CH10" i="5" s="1"/>
  <c r="CI10" i="5" s="1"/>
  <c r="CJ10" i="5" s="1"/>
  <c r="CK10" i="5" s="1"/>
  <c r="CL10" i="5" s="1"/>
  <c r="CM10" i="5" s="1"/>
  <c r="CN10" i="5" s="1"/>
  <c r="CO10" i="5" s="1"/>
  <c r="CP10" i="5" s="1"/>
  <c r="CQ10" i="5" s="1"/>
  <c r="CR10" i="5" s="1"/>
  <c r="CS10" i="5" s="1"/>
  <c r="CT10" i="5" s="1"/>
  <c r="CU10" i="5" s="1"/>
  <c r="CV10" i="5" s="1"/>
  <c r="CW10" i="5" s="1"/>
  <c r="CX10" i="5" s="1"/>
  <c r="CY10" i="5" s="1"/>
  <c r="CZ10" i="5" s="1"/>
  <c r="DA10" i="5" s="1"/>
  <c r="DB10" i="5" s="1"/>
  <c r="DC10" i="5" s="1"/>
  <c r="H6" i="5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  <c r="CC6" i="5" s="1"/>
  <c r="CD6" i="5" s="1"/>
  <c r="CE6" i="5" s="1"/>
  <c r="CF6" i="5" s="1"/>
  <c r="CG6" i="5" s="1"/>
  <c r="CH6" i="5" s="1"/>
  <c r="CI6" i="5" s="1"/>
  <c r="CJ6" i="5" s="1"/>
  <c r="CK6" i="5" s="1"/>
  <c r="CL6" i="5" s="1"/>
  <c r="CM6" i="5" s="1"/>
  <c r="CN6" i="5" s="1"/>
  <c r="CO6" i="5" s="1"/>
  <c r="CP6" i="5" s="1"/>
  <c r="CQ6" i="5" s="1"/>
  <c r="CR6" i="5" s="1"/>
  <c r="CS6" i="5" s="1"/>
  <c r="CT6" i="5" s="1"/>
  <c r="CU6" i="5" s="1"/>
  <c r="CV6" i="5" s="1"/>
  <c r="CW6" i="5" s="1"/>
  <c r="CX6" i="5" s="1"/>
  <c r="CY6" i="5" s="1"/>
  <c r="CZ6" i="5" s="1"/>
  <c r="DA6" i="5" s="1"/>
  <c r="DB6" i="5" s="1"/>
  <c r="DC6" i="5" s="1"/>
  <c r="H13" i="5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BQ13" i="5" s="1"/>
  <c r="BR13" i="5" s="1"/>
  <c r="BS13" i="5" s="1"/>
  <c r="BT13" i="5" s="1"/>
  <c r="BU13" i="5" s="1"/>
  <c r="BV13" i="5" s="1"/>
  <c r="BW13" i="5" s="1"/>
  <c r="BX13" i="5" s="1"/>
  <c r="BY13" i="5" s="1"/>
  <c r="BZ13" i="5" s="1"/>
  <c r="CA13" i="5" s="1"/>
  <c r="CB13" i="5" s="1"/>
  <c r="CC13" i="5" s="1"/>
  <c r="CD13" i="5" s="1"/>
  <c r="CE13" i="5" s="1"/>
  <c r="CF13" i="5" s="1"/>
  <c r="CG13" i="5" s="1"/>
  <c r="CH13" i="5" s="1"/>
  <c r="CI13" i="5" s="1"/>
  <c r="CJ13" i="5" s="1"/>
  <c r="CK13" i="5" s="1"/>
  <c r="CL13" i="5" s="1"/>
  <c r="CM13" i="5" s="1"/>
  <c r="CN13" i="5" s="1"/>
  <c r="CO13" i="5" s="1"/>
  <c r="CP13" i="5" s="1"/>
  <c r="CQ13" i="5" s="1"/>
  <c r="CR13" i="5" s="1"/>
  <c r="CS13" i="5" s="1"/>
  <c r="CT13" i="5" s="1"/>
  <c r="CU13" i="5" s="1"/>
  <c r="CV13" i="5" s="1"/>
  <c r="CW13" i="5" s="1"/>
  <c r="CX13" i="5" s="1"/>
  <c r="CY13" i="5" s="1"/>
  <c r="CZ13" i="5" s="1"/>
  <c r="DA13" i="5" s="1"/>
  <c r="DB13" i="5" s="1"/>
  <c r="DC13" i="5" s="1"/>
  <c r="U26" i="1"/>
  <c r="V26" i="1"/>
  <c r="T26" i="1"/>
  <c r="S26" i="1"/>
  <c r="Q28" i="1"/>
  <c r="P28" i="1"/>
  <c r="O28" i="1"/>
  <c r="P27" i="1"/>
  <c r="Q27" i="1"/>
  <c r="O27" i="1"/>
  <c r="P26" i="1"/>
  <c r="Q26" i="1"/>
  <c r="O26" i="1"/>
  <c r="N26" i="1"/>
  <c r="V20" i="1"/>
  <c r="V21" i="1" s="1"/>
  <c r="V22" i="1" s="1"/>
  <c r="V24" i="1" s="1"/>
  <c r="U20" i="1"/>
  <c r="U21" i="1" s="1"/>
  <c r="U22" i="1" s="1"/>
  <c r="T20" i="1"/>
  <c r="V19" i="1"/>
  <c r="U19" i="1"/>
  <c r="T19" i="1"/>
  <c r="P24" i="1"/>
  <c r="Q24" i="1"/>
  <c r="O24" i="1"/>
  <c r="P23" i="1"/>
  <c r="Q23" i="1"/>
  <c r="O23" i="1"/>
  <c r="P22" i="1"/>
  <c r="Q22" i="1"/>
  <c r="O22" i="1"/>
  <c r="P21" i="1"/>
  <c r="Q21" i="1"/>
  <c r="O21" i="1"/>
  <c r="Q20" i="1"/>
  <c r="P20" i="1"/>
  <c r="O20" i="1"/>
  <c r="P19" i="1"/>
  <c r="Q19" i="1"/>
  <c r="J15" i="1"/>
  <c r="J14" i="1"/>
  <c r="O19" i="1"/>
  <c r="J9" i="1"/>
  <c r="Q12" i="1"/>
  <c r="P11" i="1"/>
  <c r="L6" i="1"/>
  <c r="K6" i="1"/>
  <c r="K4" i="1"/>
  <c r="M4" i="1"/>
  <c r="L4" i="1"/>
  <c r="J4" i="1"/>
  <c r="G256" i="1"/>
  <c r="I40" i="5" l="1"/>
  <c r="J40" i="5" s="1"/>
  <c r="I35" i="5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AQ35" i="5" s="1"/>
  <c r="AR35" i="5" s="1"/>
  <c r="AS35" i="5" s="1"/>
  <c r="AT35" i="5" s="1"/>
  <c r="AU35" i="5" s="1"/>
  <c r="AV35" i="5" s="1"/>
  <c r="AW35" i="5" s="1"/>
  <c r="AX35" i="5" s="1"/>
  <c r="AY35" i="5" s="1"/>
  <c r="AZ35" i="5" s="1"/>
  <c r="BA35" i="5" s="1"/>
  <c r="BB35" i="5" s="1"/>
  <c r="BC35" i="5" s="1"/>
  <c r="BD35" i="5" s="1"/>
  <c r="BE35" i="5" s="1"/>
  <c r="BF35" i="5" s="1"/>
  <c r="BG35" i="5" s="1"/>
  <c r="BH35" i="5" s="1"/>
  <c r="BI35" i="5" s="1"/>
  <c r="BJ35" i="5" s="1"/>
  <c r="BK35" i="5" s="1"/>
  <c r="BL35" i="5" s="1"/>
  <c r="BM35" i="5" s="1"/>
  <c r="BN35" i="5" s="1"/>
  <c r="BO35" i="5" s="1"/>
  <c r="BP35" i="5" s="1"/>
  <c r="BQ35" i="5" s="1"/>
  <c r="BR35" i="5" s="1"/>
  <c r="BS35" i="5" s="1"/>
  <c r="BT35" i="5" s="1"/>
  <c r="BU35" i="5" s="1"/>
  <c r="BV35" i="5" s="1"/>
  <c r="BW35" i="5" s="1"/>
  <c r="BX35" i="5" s="1"/>
  <c r="BY35" i="5" s="1"/>
  <c r="BZ35" i="5" s="1"/>
  <c r="CA35" i="5" s="1"/>
  <c r="CB35" i="5" s="1"/>
  <c r="CC35" i="5" s="1"/>
  <c r="CD35" i="5" s="1"/>
  <c r="CE35" i="5" s="1"/>
  <c r="CF35" i="5" s="1"/>
  <c r="CG35" i="5" s="1"/>
  <c r="CH35" i="5" s="1"/>
  <c r="CI35" i="5" s="1"/>
  <c r="CJ35" i="5" s="1"/>
  <c r="CK35" i="5" s="1"/>
  <c r="CL35" i="5" s="1"/>
  <c r="CM35" i="5" s="1"/>
  <c r="CN35" i="5" s="1"/>
  <c r="CO35" i="5" s="1"/>
  <c r="CP35" i="5" s="1"/>
  <c r="CQ35" i="5" s="1"/>
  <c r="CR35" i="5" s="1"/>
  <c r="CS35" i="5" s="1"/>
  <c r="CT35" i="5" s="1"/>
  <c r="CU35" i="5" s="1"/>
  <c r="CV35" i="5" s="1"/>
  <c r="CW35" i="5" s="1"/>
  <c r="CX35" i="5" s="1"/>
  <c r="CY35" i="5" s="1"/>
  <c r="CZ35" i="5" s="1"/>
  <c r="DA35" i="5" s="1"/>
  <c r="DB35" i="5" s="1"/>
  <c r="DC35" i="5" s="1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AO34" i="5" s="1"/>
  <c r="AP34" i="5" s="1"/>
  <c r="AQ34" i="5" s="1"/>
  <c r="AR34" i="5" s="1"/>
  <c r="AS34" i="5" s="1"/>
  <c r="AT34" i="5" s="1"/>
  <c r="AU34" i="5" s="1"/>
  <c r="AV34" i="5" s="1"/>
  <c r="AW34" i="5" s="1"/>
  <c r="AX34" i="5" s="1"/>
  <c r="AY34" i="5" s="1"/>
  <c r="AZ34" i="5" s="1"/>
  <c r="BA34" i="5" s="1"/>
  <c r="BB34" i="5" s="1"/>
  <c r="BC34" i="5" s="1"/>
  <c r="BD34" i="5" s="1"/>
  <c r="BE34" i="5" s="1"/>
  <c r="BF34" i="5" s="1"/>
  <c r="BG34" i="5" s="1"/>
  <c r="BH34" i="5" s="1"/>
  <c r="BI34" i="5" s="1"/>
  <c r="BJ34" i="5" s="1"/>
  <c r="BK34" i="5" s="1"/>
  <c r="BL34" i="5" s="1"/>
  <c r="BM34" i="5" s="1"/>
  <c r="BN34" i="5" s="1"/>
  <c r="BO34" i="5" s="1"/>
  <c r="BP34" i="5" s="1"/>
  <c r="BQ34" i="5" s="1"/>
  <c r="BR34" i="5" s="1"/>
  <c r="BS34" i="5" s="1"/>
  <c r="BT34" i="5" s="1"/>
  <c r="BU34" i="5" s="1"/>
  <c r="BV34" i="5" s="1"/>
  <c r="BW34" i="5" s="1"/>
  <c r="BX34" i="5" s="1"/>
  <c r="BY34" i="5" s="1"/>
  <c r="BZ34" i="5" s="1"/>
  <c r="CA34" i="5" s="1"/>
  <c r="CB34" i="5" s="1"/>
  <c r="CC34" i="5" s="1"/>
  <c r="CD34" i="5" s="1"/>
  <c r="CE34" i="5" s="1"/>
  <c r="CF34" i="5" s="1"/>
  <c r="CG34" i="5" s="1"/>
  <c r="CH34" i="5" s="1"/>
  <c r="CI34" i="5" s="1"/>
  <c r="CJ34" i="5" s="1"/>
  <c r="CK34" i="5" s="1"/>
  <c r="CL34" i="5" s="1"/>
  <c r="CM34" i="5" s="1"/>
  <c r="CN34" i="5" s="1"/>
  <c r="CO34" i="5" s="1"/>
  <c r="CP34" i="5" s="1"/>
  <c r="CQ34" i="5" s="1"/>
  <c r="CR34" i="5" s="1"/>
  <c r="CS34" i="5" s="1"/>
  <c r="CT34" i="5" s="1"/>
  <c r="CU34" i="5" s="1"/>
  <c r="CV34" i="5" s="1"/>
  <c r="CW34" i="5" s="1"/>
  <c r="CX34" i="5" s="1"/>
  <c r="CY34" i="5" s="1"/>
  <c r="CZ34" i="5" s="1"/>
  <c r="DA34" i="5" s="1"/>
  <c r="DB34" i="5" s="1"/>
  <c r="DC34" i="5" s="1"/>
  <c r="I42" i="5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AO42" i="5" s="1"/>
  <c r="AP42" i="5" s="1"/>
  <c r="AQ42" i="5" s="1"/>
  <c r="AR42" i="5" s="1"/>
  <c r="AS42" i="5" s="1"/>
  <c r="AT42" i="5" s="1"/>
  <c r="AU42" i="5" s="1"/>
  <c r="AV42" i="5" s="1"/>
  <c r="AW42" i="5" s="1"/>
  <c r="AX42" i="5" s="1"/>
  <c r="AY42" i="5" s="1"/>
  <c r="AZ42" i="5" s="1"/>
  <c r="BA42" i="5" s="1"/>
  <c r="BB42" i="5" s="1"/>
  <c r="BC42" i="5" s="1"/>
  <c r="BD42" i="5" s="1"/>
  <c r="BE42" i="5" s="1"/>
  <c r="BF42" i="5" s="1"/>
  <c r="BG42" i="5" s="1"/>
  <c r="BH42" i="5" s="1"/>
  <c r="BI42" i="5" s="1"/>
  <c r="BJ42" i="5" s="1"/>
  <c r="BK42" i="5" s="1"/>
  <c r="BL42" i="5" s="1"/>
  <c r="BM42" i="5" s="1"/>
  <c r="BN42" i="5" s="1"/>
  <c r="BO42" i="5" s="1"/>
  <c r="BP42" i="5" s="1"/>
  <c r="BQ42" i="5" s="1"/>
  <c r="BR42" i="5" s="1"/>
  <c r="BS42" i="5" s="1"/>
  <c r="BT42" i="5" s="1"/>
  <c r="BU42" i="5" s="1"/>
  <c r="BV42" i="5" s="1"/>
  <c r="BW42" i="5" s="1"/>
  <c r="BX42" i="5" s="1"/>
  <c r="BY42" i="5" s="1"/>
  <c r="BZ42" i="5" s="1"/>
  <c r="CA42" i="5" s="1"/>
  <c r="CB42" i="5" s="1"/>
  <c r="CC42" i="5" s="1"/>
  <c r="CD42" i="5" s="1"/>
  <c r="CE42" i="5" s="1"/>
  <c r="CF42" i="5" s="1"/>
  <c r="CG42" i="5" s="1"/>
  <c r="CH42" i="5" s="1"/>
  <c r="CI42" i="5" s="1"/>
  <c r="CJ42" i="5" s="1"/>
  <c r="CK42" i="5" s="1"/>
  <c r="CL42" i="5" s="1"/>
  <c r="CM42" i="5" s="1"/>
  <c r="CN42" i="5" s="1"/>
  <c r="CO42" i="5" s="1"/>
  <c r="CP42" i="5" s="1"/>
  <c r="CQ42" i="5" s="1"/>
  <c r="CR42" i="5" s="1"/>
  <c r="CS42" i="5" s="1"/>
  <c r="CT42" i="5" s="1"/>
  <c r="CU42" i="5" s="1"/>
  <c r="CV42" i="5" s="1"/>
  <c r="CW42" i="5" s="1"/>
  <c r="CX42" i="5" s="1"/>
  <c r="CY42" i="5" s="1"/>
  <c r="CZ42" i="5" s="1"/>
  <c r="DA42" i="5" s="1"/>
  <c r="DB42" i="5" s="1"/>
  <c r="DC42" i="5" s="1"/>
  <c r="J37" i="5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AZ37" i="5" s="1"/>
  <c r="BA37" i="5" s="1"/>
  <c r="BB37" i="5" s="1"/>
  <c r="BC37" i="5" s="1"/>
  <c r="BD37" i="5" s="1"/>
  <c r="BE37" i="5" s="1"/>
  <c r="BF37" i="5" s="1"/>
  <c r="BG37" i="5" s="1"/>
  <c r="BH37" i="5" s="1"/>
  <c r="BI37" i="5" s="1"/>
  <c r="BJ37" i="5" s="1"/>
  <c r="BK37" i="5" s="1"/>
  <c r="BL37" i="5" s="1"/>
  <c r="BM37" i="5" s="1"/>
  <c r="BN37" i="5" s="1"/>
  <c r="BO37" i="5" s="1"/>
  <c r="BP37" i="5" s="1"/>
  <c r="BQ37" i="5" s="1"/>
  <c r="BR37" i="5" s="1"/>
  <c r="BS37" i="5" s="1"/>
  <c r="BT37" i="5" s="1"/>
  <c r="BU37" i="5" s="1"/>
  <c r="BV37" i="5" s="1"/>
  <c r="BW37" i="5" s="1"/>
  <c r="BX37" i="5" s="1"/>
  <c r="BY37" i="5" s="1"/>
  <c r="BZ37" i="5" s="1"/>
  <c r="CA37" i="5" s="1"/>
  <c r="CB37" i="5" s="1"/>
  <c r="CC37" i="5" s="1"/>
  <c r="CD37" i="5" s="1"/>
  <c r="CE37" i="5" s="1"/>
  <c r="CF37" i="5" s="1"/>
  <c r="CG37" i="5" s="1"/>
  <c r="CH37" i="5" s="1"/>
  <c r="CI37" i="5" s="1"/>
  <c r="CJ37" i="5" s="1"/>
  <c r="CK37" i="5" s="1"/>
  <c r="CL37" i="5" s="1"/>
  <c r="CM37" i="5" s="1"/>
  <c r="CN37" i="5" s="1"/>
  <c r="CO37" i="5" s="1"/>
  <c r="CP37" i="5" s="1"/>
  <c r="CQ37" i="5" s="1"/>
  <c r="CR37" i="5" s="1"/>
  <c r="CS37" i="5" s="1"/>
  <c r="CT37" i="5" s="1"/>
  <c r="CU37" i="5" s="1"/>
  <c r="CV37" i="5" s="1"/>
  <c r="CW37" i="5" s="1"/>
  <c r="CX37" i="5" s="1"/>
  <c r="CY37" i="5" s="1"/>
  <c r="CZ37" i="5" s="1"/>
  <c r="DA37" i="5" s="1"/>
  <c r="DB37" i="5" s="1"/>
  <c r="DC37" i="5" s="1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AO38" i="5" s="1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BC38" i="5" s="1"/>
  <c r="BD38" i="5" s="1"/>
  <c r="BE38" i="5" s="1"/>
  <c r="BF38" i="5" s="1"/>
  <c r="BG38" i="5" s="1"/>
  <c r="BH38" i="5" s="1"/>
  <c r="BI38" i="5" s="1"/>
  <c r="BJ38" i="5" s="1"/>
  <c r="BK38" i="5" s="1"/>
  <c r="BL38" i="5" s="1"/>
  <c r="BM38" i="5" s="1"/>
  <c r="BN38" i="5" s="1"/>
  <c r="BO38" i="5" s="1"/>
  <c r="BP38" i="5" s="1"/>
  <c r="BQ38" i="5" s="1"/>
  <c r="BR38" i="5" s="1"/>
  <c r="BS38" i="5" s="1"/>
  <c r="BT38" i="5" s="1"/>
  <c r="BU38" i="5" s="1"/>
  <c r="BV38" i="5" s="1"/>
  <c r="BW38" i="5" s="1"/>
  <c r="BX38" i="5" s="1"/>
  <c r="BY38" i="5" s="1"/>
  <c r="BZ38" i="5" s="1"/>
  <c r="CA38" i="5" s="1"/>
  <c r="CB38" i="5" s="1"/>
  <c r="CC38" i="5" s="1"/>
  <c r="CD38" i="5" s="1"/>
  <c r="CE38" i="5" s="1"/>
  <c r="CF38" i="5" s="1"/>
  <c r="CG38" i="5" s="1"/>
  <c r="CH38" i="5" s="1"/>
  <c r="CI38" i="5" s="1"/>
  <c r="CJ38" i="5" s="1"/>
  <c r="CK38" i="5" s="1"/>
  <c r="CL38" i="5" s="1"/>
  <c r="CM38" i="5" s="1"/>
  <c r="CN38" i="5" s="1"/>
  <c r="CO38" i="5" s="1"/>
  <c r="CP38" i="5" s="1"/>
  <c r="CQ38" i="5" s="1"/>
  <c r="CR38" i="5" s="1"/>
  <c r="CS38" i="5" s="1"/>
  <c r="CT38" i="5" s="1"/>
  <c r="CU38" i="5" s="1"/>
  <c r="CV38" i="5" s="1"/>
  <c r="CW38" i="5" s="1"/>
  <c r="CX38" i="5" s="1"/>
  <c r="CY38" i="5" s="1"/>
  <c r="CZ38" i="5" s="1"/>
  <c r="DA38" i="5" s="1"/>
  <c r="DB38" i="5" s="1"/>
  <c r="DC38" i="5" s="1"/>
  <c r="I36" i="5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AJ36" i="5" s="1"/>
  <c r="AK36" i="5" s="1"/>
  <c r="AL36" i="5" s="1"/>
  <c r="AM36" i="5" s="1"/>
  <c r="AN36" i="5" s="1"/>
  <c r="AO36" i="5" s="1"/>
  <c r="AP36" i="5" s="1"/>
  <c r="AQ36" i="5" s="1"/>
  <c r="AR36" i="5" s="1"/>
  <c r="AS36" i="5" s="1"/>
  <c r="AT36" i="5" s="1"/>
  <c r="AU36" i="5" s="1"/>
  <c r="AV36" i="5" s="1"/>
  <c r="AW36" i="5" s="1"/>
  <c r="AX36" i="5" s="1"/>
  <c r="AY36" i="5" s="1"/>
  <c r="AZ36" i="5" s="1"/>
  <c r="BA36" i="5" s="1"/>
  <c r="BB36" i="5" s="1"/>
  <c r="BC36" i="5" s="1"/>
  <c r="BD36" i="5" s="1"/>
  <c r="BE36" i="5" s="1"/>
  <c r="BF36" i="5" s="1"/>
  <c r="BG36" i="5" s="1"/>
  <c r="BH36" i="5" s="1"/>
  <c r="BI36" i="5" s="1"/>
  <c r="BJ36" i="5" s="1"/>
  <c r="BK36" i="5" s="1"/>
  <c r="BL36" i="5" s="1"/>
  <c r="BM36" i="5" s="1"/>
  <c r="BN36" i="5" s="1"/>
  <c r="BO36" i="5" s="1"/>
  <c r="BP36" i="5" s="1"/>
  <c r="BQ36" i="5" s="1"/>
  <c r="BR36" i="5" s="1"/>
  <c r="BS36" i="5" s="1"/>
  <c r="BT36" i="5" s="1"/>
  <c r="BU36" i="5" s="1"/>
  <c r="BV36" i="5" s="1"/>
  <c r="BW36" i="5" s="1"/>
  <c r="BX36" i="5" s="1"/>
  <c r="BY36" i="5" s="1"/>
  <c r="BZ36" i="5" s="1"/>
  <c r="CA36" i="5" s="1"/>
  <c r="CB36" i="5" s="1"/>
  <c r="CC36" i="5" s="1"/>
  <c r="CD36" i="5" s="1"/>
  <c r="CE36" i="5" s="1"/>
  <c r="CF36" i="5" s="1"/>
  <c r="CG36" i="5" s="1"/>
  <c r="CH36" i="5" s="1"/>
  <c r="CI36" i="5" s="1"/>
  <c r="CJ36" i="5" s="1"/>
  <c r="CK36" i="5" s="1"/>
  <c r="CL36" i="5" s="1"/>
  <c r="CM36" i="5" s="1"/>
  <c r="CN36" i="5" s="1"/>
  <c r="CO36" i="5" s="1"/>
  <c r="CP36" i="5" s="1"/>
  <c r="CQ36" i="5" s="1"/>
  <c r="CR36" i="5" s="1"/>
  <c r="CS36" i="5" s="1"/>
  <c r="CT36" i="5" s="1"/>
  <c r="CU36" i="5" s="1"/>
  <c r="CV36" i="5" s="1"/>
  <c r="CW36" i="5" s="1"/>
  <c r="CX36" i="5" s="1"/>
  <c r="CY36" i="5" s="1"/>
  <c r="CZ36" i="5" s="1"/>
  <c r="DA36" i="5" s="1"/>
  <c r="DB36" i="5" s="1"/>
  <c r="DC36" i="5" s="1"/>
  <c r="L39" i="5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AJ39" i="5" s="1"/>
  <c r="AK39" i="5" s="1"/>
  <c r="AL39" i="5" s="1"/>
  <c r="AM39" i="5" s="1"/>
  <c r="AN39" i="5" s="1"/>
  <c r="AO39" i="5" s="1"/>
  <c r="AP39" i="5" s="1"/>
  <c r="AQ39" i="5" s="1"/>
  <c r="AR39" i="5" s="1"/>
  <c r="AS39" i="5" s="1"/>
  <c r="AT39" i="5" s="1"/>
  <c r="AU39" i="5" s="1"/>
  <c r="AV39" i="5" s="1"/>
  <c r="AW39" i="5" s="1"/>
  <c r="AX39" i="5" s="1"/>
  <c r="AY39" i="5" s="1"/>
  <c r="AZ39" i="5" s="1"/>
  <c r="BA39" i="5" s="1"/>
  <c r="BB39" i="5" s="1"/>
  <c r="BC39" i="5" s="1"/>
  <c r="BD39" i="5" s="1"/>
  <c r="BE39" i="5" s="1"/>
  <c r="BF39" i="5" s="1"/>
  <c r="BG39" i="5" s="1"/>
  <c r="BH39" i="5" s="1"/>
  <c r="BI39" i="5" s="1"/>
  <c r="BJ39" i="5" s="1"/>
  <c r="BK39" i="5" s="1"/>
  <c r="BL39" i="5" s="1"/>
  <c r="BM39" i="5" s="1"/>
  <c r="BN39" i="5" s="1"/>
  <c r="BO39" i="5" s="1"/>
  <c r="BP39" i="5" s="1"/>
  <c r="BQ39" i="5" s="1"/>
  <c r="BR39" i="5" s="1"/>
  <c r="BS39" i="5" s="1"/>
  <c r="BT39" i="5" s="1"/>
  <c r="BU39" i="5" s="1"/>
  <c r="BV39" i="5" s="1"/>
  <c r="BW39" i="5" s="1"/>
  <c r="BX39" i="5" s="1"/>
  <c r="BY39" i="5" s="1"/>
  <c r="BZ39" i="5" s="1"/>
  <c r="CA39" i="5" s="1"/>
  <c r="CB39" i="5" s="1"/>
  <c r="CC39" i="5" s="1"/>
  <c r="CD39" i="5" s="1"/>
  <c r="CE39" i="5" s="1"/>
  <c r="CF39" i="5" s="1"/>
  <c r="CG39" i="5" s="1"/>
  <c r="CH39" i="5" s="1"/>
  <c r="CI39" i="5" s="1"/>
  <c r="CJ39" i="5" s="1"/>
  <c r="CK39" i="5" s="1"/>
  <c r="CL39" i="5" s="1"/>
  <c r="CM39" i="5" s="1"/>
  <c r="CN39" i="5" s="1"/>
  <c r="CO39" i="5" s="1"/>
  <c r="CP39" i="5" s="1"/>
  <c r="CQ39" i="5" s="1"/>
  <c r="CR39" i="5" s="1"/>
  <c r="CS39" i="5" s="1"/>
  <c r="CT39" i="5" s="1"/>
  <c r="CU39" i="5" s="1"/>
  <c r="CV39" i="5" s="1"/>
  <c r="CW39" i="5" s="1"/>
  <c r="CX39" i="5" s="1"/>
  <c r="CY39" i="5" s="1"/>
  <c r="CZ39" i="5" s="1"/>
  <c r="DA39" i="5" s="1"/>
  <c r="DB39" i="5" s="1"/>
  <c r="DC39" i="5" s="1"/>
  <c r="I41" i="5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AR41" i="5" s="1"/>
  <c r="AS41" i="5" s="1"/>
  <c r="AT41" i="5" s="1"/>
  <c r="AU41" i="5" s="1"/>
  <c r="AV41" i="5" s="1"/>
  <c r="AW41" i="5" s="1"/>
  <c r="AX41" i="5" s="1"/>
  <c r="AY41" i="5" s="1"/>
  <c r="AZ41" i="5" s="1"/>
  <c r="BA41" i="5" s="1"/>
  <c r="BB41" i="5" s="1"/>
  <c r="BC41" i="5" s="1"/>
  <c r="BD41" i="5" s="1"/>
  <c r="BE41" i="5" s="1"/>
  <c r="BF41" i="5" s="1"/>
  <c r="BG41" i="5" s="1"/>
  <c r="BH41" i="5" s="1"/>
  <c r="BI41" i="5" s="1"/>
  <c r="BJ41" i="5" s="1"/>
  <c r="BK41" i="5" s="1"/>
  <c r="BL41" i="5" s="1"/>
  <c r="BM41" i="5" s="1"/>
  <c r="BN41" i="5" s="1"/>
  <c r="BO41" i="5" s="1"/>
  <c r="BP41" i="5" s="1"/>
  <c r="BQ41" i="5" s="1"/>
  <c r="BR41" i="5" s="1"/>
  <c r="BS41" i="5" s="1"/>
  <c r="BT41" i="5" s="1"/>
  <c r="BU41" i="5" s="1"/>
  <c r="BV41" i="5" s="1"/>
  <c r="BW41" i="5" s="1"/>
  <c r="BX41" i="5" s="1"/>
  <c r="BY41" i="5" s="1"/>
  <c r="BZ41" i="5" s="1"/>
  <c r="CA41" i="5" s="1"/>
  <c r="CB41" i="5" s="1"/>
  <c r="CC41" i="5" s="1"/>
  <c r="CD41" i="5" s="1"/>
  <c r="CE41" i="5" s="1"/>
  <c r="CF41" i="5" s="1"/>
  <c r="CG41" i="5" s="1"/>
  <c r="CH41" i="5" s="1"/>
  <c r="CI41" i="5" s="1"/>
  <c r="CJ41" i="5" s="1"/>
  <c r="CK41" i="5" s="1"/>
  <c r="CL41" i="5" s="1"/>
  <c r="CM41" i="5" s="1"/>
  <c r="CN41" i="5" s="1"/>
  <c r="CO41" i="5" s="1"/>
  <c r="CP41" i="5" s="1"/>
  <c r="CQ41" i="5" s="1"/>
  <c r="CR41" i="5" s="1"/>
  <c r="CS41" i="5" s="1"/>
  <c r="CT41" i="5" s="1"/>
  <c r="CU41" i="5" s="1"/>
  <c r="CV41" i="5" s="1"/>
  <c r="CW41" i="5" s="1"/>
  <c r="CX41" i="5" s="1"/>
  <c r="CY41" i="5" s="1"/>
  <c r="CZ41" i="5" s="1"/>
  <c r="DA41" i="5" s="1"/>
  <c r="DB41" i="5" s="1"/>
  <c r="DC41" i="5" s="1"/>
  <c r="K40" i="5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AO40" i="5" s="1"/>
  <c r="AP40" i="5" s="1"/>
  <c r="AQ40" i="5" s="1"/>
  <c r="AR40" i="5" s="1"/>
  <c r="AS40" i="5" s="1"/>
  <c r="AT40" i="5" s="1"/>
  <c r="AU40" i="5" s="1"/>
  <c r="AV40" i="5" s="1"/>
  <c r="AW40" i="5" s="1"/>
  <c r="AX40" i="5" s="1"/>
  <c r="AY40" i="5" s="1"/>
  <c r="AZ40" i="5" s="1"/>
  <c r="BA40" i="5" s="1"/>
  <c r="BB40" i="5" s="1"/>
  <c r="BC40" i="5" s="1"/>
  <c r="BD40" i="5" s="1"/>
  <c r="BE40" i="5" s="1"/>
  <c r="BF40" i="5" s="1"/>
  <c r="BG40" i="5" s="1"/>
  <c r="BH40" i="5" s="1"/>
  <c r="BI40" i="5" s="1"/>
  <c r="BJ40" i="5" s="1"/>
  <c r="BK40" i="5" s="1"/>
  <c r="BL40" i="5" s="1"/>
  <c r="BM40" i="5" s="1"/>
  <c r="BN40" i="5" s="1"/>
  <c r="BO40" i="5" s="1"/>
  <c r="BP40" i="5" s="1"/>
  <c r="BQ40" i="5" s="1"/>
  <c r="BR40" i="5" s="1"/>
  <c r="BS40" i="5" s="1"/>
  <c r="BT40" i="5" s="1"/>
  <c r="BU40" i="5" s="1"/>
  <c r="BV40" i="5" s="1"/>
  <c r="BW40" i="5" s="1"/>
  <c r="BX40" i="5" s="1"/>
  <c r="BY40" i="5" s="1"/>
  <c r="BZ40" i="5" s="1"/>
  <c r="CA40" i="5" s="1"/>
  <c r="CB40" i="5" s="1"/>
  <c r="CC40" i="5" s="1"/>
  <c r="CD40" i="5" s="1"/>
  <c r="CE40" i="5" s="1"/>
  <c r="CF40" i="5" s="1"/>
  <c r="CG40" i="5" s="1"/>
  <c r="CH40" i="5" s="1"/>
  <c r="CI40" i="5" s="1"/>
  <c r="CJ40" i="5" s="1"/>
  <c r="CK40" i="5" s="1"/>
  <c r="CL40" i="5" s="1"/>
  <c r="CM40" i="5" s="1"/>
  <c r="CN40" i="5" s="1"/>
  <c r="CO40" i="5" s="1"/>
  <c r="CP40" i="5" s="1"/>
  <c r="CQ40" i="5" s="1"/>
  <c r="CR40" i="5" s="1"/>
  <c r="CS40" i="5" s="1"/>
  <c r="CT40" i="5" s="1"/>
  <c r="CU40" i="5" s="1"/>
  <c r="CV40" i="5" s="1"/>
  <c r="CW40" i="5" s="1"/>
  <c r="CX40" i="5" s="1"/>
  <c r="CY40" i="5" s="1"/>
  <c r="CZ40" i="5" s="1"/>
  <c r="DA40" i="5" s="1"/>
  <c r="DB40" i="5" s="1"/>
  <c r="DC40" i="5" s="1"/>
  <c r="I43" i="5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AM43" i="5" s="1"/>
  <c r="AN43" i="5" s="1"/>
  <c r="AO43" i="5" s="1"/>
  <c r="AP43" i="5" s="1"/>
  <c r="AQ43" i="5" s="1"/>
  <c r="AR43" i="5" s="1"/>
  <c r="AS43" i="5" s="1"/>
  <c r="AT43" i="5" s="1"/>
  <c r="AU43" i="5" s="1"/>
  <c r="AV43" i="5" s="1"/>
  <c r="AW43" i="5" s="1"/>
  <c r="AX43" i="5" s="1"/>
  <c r="AY43" i="5" s="1"/>
  <c r="AZ43" i="5" s="1"/>
  <c r="BA43" i="5" s="1"/>
  <c r="BB43" i="5" s="1"/>
  <c r="BC43" i="5" s="1"/>
  <c r="BD43" i="5" s="1"/>
  <c r="BE43" i="5" s="1"/>
  <c r="BF43" i="5" s="1"/>
  <c r="BG43" i="5" s="1"/>
  <c r="BH43" i="5" s="1"/>
  <c r="BI43" i="5" s="1"/>
  <c r="BJ43" i="5" s="1"/>
  <c r="BK43" i="5" s="1"/>
  <c r="BL43" i="5" s="1"/>
  <c r="BM43" i="5" s="1"/>
  <c r="BN43" i="5" s="1"/>
  <c r="BO43" i="5" s="1"/>
  <c r="BP43" i="5" s="1"/>
  <c r="BQ43" i="5" s="1"/>
  <c r="BR43" i="5" s="1"/>
  <c r="BS43" i="5" s="1"/>
  <c r="BT43" i="5" s="1"/>
  <c r="BU43" i="5" s="1"/>
  <c r="BV43" i="5" s="1"/>
  <c r="BW43" i="5" s="1"/>
  <c r="BX43" i="5" s="1"/>
  <c r="BY43" i="5" s="1"/>
  <c r="BZ43" i="5" s="1"/>
  <c r="CA43" i="5" s="1"/>
  <c r="CB43" i="5" s="1"/>
  <c r="CC43" i="5" s="1"/>
  <c r="CD43" i="5" s="1"/>
  <c r="CE43" i="5" s="1"/>
  <c r="CF43" i="5" s="1"/>
  <c r="CG43" i="5" s="1"/>
  <c r="CH43" i="5" s="1"/>
  <c r="CI43" i="5" s="1"/>
  <c r="CJ43" i="5" s="1"/>
  <c r="CK43" i="5" s="1"/>
  <c r="CL43" i="5" s="1"/>
  <c r="CM43" i="5" s="1"/>
  <c r="CN43" i="5" s="1"/>
  <c r="CO43" i="5" s="1"/>
  <c r="CP43" i="5" s="1"/>
  <c r="CQ43" i="5" s="1"/>
  <c r="CR43" i="5" s="1"/>
  <c r="CS43" i="5" s="1"/>
  <c r="CT43" i="5" s="1"/>
  <c r="CU43" i="5" s="1"/>
  <c r="CV43" i="5" s="1"/>
  <c r="CW43" i="5" s="1"/>
  <c r="CX43" i="5" s="1"/>
  <c r="CY43" i="5" s="1"/>
  <c r="CZ43" i="5" s="1"/>
  <c r="DA43" i="5" s="1"/>
  <c r="DB43" i="5" s="1"/>
  <c r="DC43" i="5" s="1"/>
  <c r="G25" i="5"/>
  <c r="V23" i="1"/>
  <c r="T21" i="1"/>
  <c r="T22" i="1" s="1"/>
  <c r="T23" i="1" s="1"/>
  <c r="U24" i="1"/>
  <c r="T24" i="1"/>
  <c r="U23" i="1"/>
  <c r="S11" i="1"/>
  <c r="U11" i="1"/>
  <c r="Q14" i="1"/>
  <c r="Q10" i="1"/>
  <c r="P13" i="1"/>
  <c r="P9" i="1"/>
  <c r="Q8" i="1" s="1"/>
  <c r="O12" i="1"/>
  <c r="O10" i="1"/>
  <c r="N11" i="1"/>
  <c r="J6" i="1"/>
  <c r="J10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3" i="1"/>
  <c r="G3" i="1" s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3" i="1"/>
  <c r="M3" i="1"/>
  <c r="L3" i="1"/>
  <c r="K3" i="1"/>
  <c r="J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  <c r="G26" i="5" l="1"/>
  <c r="G255" i="1"/>
  <c r="G27" i="5" l="1"/>
  <c r="K9" i="1"/>
  <c r="T10" i="1" s="1"/>
  <c r="K10" i="1"/>
  <c r="G28" i="5" l="1"/>
  <c r="T12" i="1"/>
  <c r="K14" i="1"/>
  <c r="K15" i="1" s="1"/>
  <c r="U9" i="1"/>
  <c r="V8" i="1" s="1"/>
  <c r="V10" i="1"/>
  <c r="U13" i="1" l="1"/>
  <c r="V14" i="1" s="1"/>
  <c r="V12" i="1"/>
</calcChain>
</file>

<file path=xl/sharedStrings.xml><?xml version="1.0" encoding="utf-8"?>
<sst xmlns="http://schemas.openxmlformats.org/spreadsheetml/2006/main" count="48" uniqueCount="33">
  <si>
    <t>Date</t>
  </si>
  <si>
    <t>Precio</t>
  </si>
  <si>
    <t>Rendimientos</t>
  </si>
  <si>
    <t>Volatilidad</t>
  </si>
  <si>
    <t>Histórica</t>
  </si>
  <si>
    <t>EWMA</t>
  </si>
  <si>
    <t>Diaria</t>
  </si>
  <si>
    <t>Semanal</t>
  </si>
  <si>
    <t>Mensual</t>
  </si>
  <si>
    <t>Anual</t>
  </si>
  <si>
    <t>Lambda</t>
  </si>
  <si>
    <t>Rendimientos2</t>
  </si>
  <si>
    <t>i</t>
  </si>
  <si>
    <t>2X4</t>
  </si>
  <si>
    <t>Suma</t>
  </si>
  <si>
    <t>U</t>
  </si>
  <si>
    <t>D</t>
  </si>
  <si>
    <t>P</t>
  </si>
  <si>
    <t>r</t>
  </si>
  <si>
    <t>Q</t>
  </si>
  <si>
    <t>Valor Esperado</t>
  </si>
  <si>
    <t>Valor Esperado^2</t>
  </si>
  <si>
    <t>Varianza</t>
  </si>
  <si>
    <t>Desv Estandar</t>
  </si>
  <si>
    <t>Optimista</t>
  </si>
  <si>
    <t>Pesimista</t>
  </si>
  <si>
    <t>dt</t>
  </si>
  <si>
    <t>√dt</t>
  </si>
  <si>
    <t>Trayectoria</t>
  </si>
  <si>
    <t>B(t)</t>
  </si>
  <si>
    <t>dB(t)</t>
  </si>
  <si>
    <t>Promedio</t>
  </si>
  <si>
    <t>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</si>
</sst>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* #,##0\ &quot;COP&quot;_-;\-* #,##0\ &quot;COP&quot;_-;_-* &quot;-&quot;\ &quot;COP&quot;_-;_-@_-"/>
    <numFmt numFmtId="41" formatCode="_-* #,##0_-;\-* #,##0_-;_-* &quot;-&quot;_-;_-@_-"/>
    <numFmt numFmtId="164" formatCode="0.000%"/>
    <numFmt numFmtId="165" formatCode="_-* #,##0.00000_-;\-* #,##0.00000_-;_-* &quot;-&quot;_-;_-@_-"/>
    <numFmt numFmtId="166" formatCode="#,##0.0000"/>
    <numFmt numFmtId="167" formatCode="#,##0.0000000"/>
    <numFmt numFmtId="168" formatCode="_-* #,##0.0000000_-;\-* #,##0.0000000_-;_-* &quot;-&quot;_-;_-@_-"/>
    <numFmt numFmtId="169" formatCode="#,##0.00000000"/>
    <numFmt numFmtId="170" formatCode="_-* #,##0.0000000\ _C_O_P_-;\-* #,##0.0000000\ _C_O_P_-;_-* &quot;-&quot;???????\ _C_O_P_-;_-@_-"/>
    <numFmt numFmtId="171" formatCode="0.0000%"/>
    <numFmt numFmtId="172" formatCode="0.000000%"/>
    <numFmt numFmtId="173" formatCode="#,##0.00000"/>
    <numFmt numFmtId="174" formatCode="0.00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mbria Math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43" applyNumberFormat="1" applyFont="1"/>
    <xf numFmtId="165" fontId="0" fillId="0" borderId="0" xfId="42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42" applyNumberFormat="1" applyFont="1"/>
    <xf numFmtId="169" fontId="0" fillId="0" borderId="0" xfId="0" applyNumberFormat="1"/>
    <xf numFmtId="168" fontId="0" fillId="0" borderId="0" xfId="0" applyNumberFormat="1"/>
    <xf numFmtId="170" fontId="0" fillId="0" borderId="0" xfId="0" applyNumberFormat="1" applyAlignment="1">
      <alignment horizontal="center" vertical="top"/>
    </xf>
    <xf numFmtId="10" fontId="0" fillId="0" borderId="0" xfId="0" applyNumberFormat="1"/>
    <xf numFmtId="171" fontId="0" fillId="0" borderId="0" xfId="43" applyNumberFormat="1" applyFont="1"/>
    <xf numFmtId="172" fontId="0" fillId="0" borderId="0" xfId="43" applyNumberFormat="1" applyFont="1"/>
    <xf numFmtId="173" fontId="0" fillId="0" borderId="0" xfId="0" applyNumberFormat="1"/>
    <xf numFmtId="174" fontId="0" fillId="0" borderId="0" xfId="0" applyNumberFormat="1"/>
    <xf numFmtId="174" fontId="0" fillId="33" borderId="0" xfId="0" applyNumberFormat="1" applyFill="1"/>
    <xf numFmtId="174" fontId="0" fillId="34" borderId="0" xfId="0" applyNumberFormat="1" applyFill="1"/>
    <xf numFmtId="42" fontId="0" fillId="0" borderId="0" xfId="44" applyFont="1"/>
    <xf numFmtId="4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165" fontId="0" fillId="0" borderId="0" xfId="0" applyNumberFormat="1"/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Dezimal [0]" xfId="42" builtinId="6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 [0]" xfId="44" builtinId="7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PG!$C$3:$C$254</c:f>
              <c:numCache>
                <c:formatCode>_-* #,##0.00000_-;\-* #,##0.00000_-;_-* "-"_-;_-@_-</c:formatCode>
                <c:ptCount val="252"/>
                <c:pt idx="0">
                  <c:v>-1.1206908293725211E-2</c:v>
                </c:pt>
                <c:pt idx="1">
                  <c:v>2.5199089458699101E-3</c:v>
                </c:pt>
                <c:pt idx="2">
                  <c:v>1.8439449077689808E-3</c:v>
                </c:pt>
                <c:pt idx="3">
                  <c:v>-1.7741430261982619E-2</c:v>
                </c:pt>
                <c:pt idx="4">
                  <c:v>1.6903715537297425E-2</c:v>
                </c:pt>
                <c:pt idx="5">
                  <c:v>1.025566986657158E-2</c:v>
                </c:pt>
                <c:pt idx="6">
                  <c:v>7.0262655867430962E-3</c:v>
                </c:pt>
                <c:pt idx="7">
                  <c:v>-1.8138515830192835E-3</c:v>
                </c:pt>
                <c:pt idx="8">
                  <c:v>-7.8704435778506956E-3</c:v>
                </c:pt>
                <c:pt idx="9">
                  <c:v>9.3547433412315192E-3</c:v>
                </c:pt>
                <c:pt idx="10">
                  <c:v>1.5128865240128551E-2</c:v>
                </c:pt>
                <c:pt idx="11">
                  <c:v>-3.6589624768654109E-3</c:v>
                </c:pt>
                <c:pt idx="12">
                  <c:v>8.9566425204204512E-4</c:v>
                </c:pt>
                <c:pt idx="13">
                  <c:v>-5.7134092501917684E-3</c:v>
                </c:pt>
                <c:pt idx="14">
                  <c:v>-1.8922283621900144E-2</c:v>
                </c:pt>
                <c:pt idx="15">
                  <c:v>1.1528222507075444E-2</c:v>
                </c:pt>
                <c:pt idx="16">
                  <c:v>1.2293221826298419E-2</c:v>
                </c:pt>
                <c:pt idx="17">
                  <c:v>-5.3084693241336979E-3</c:v>
                </c:pt>
                <c:pt idx="18">
                  <c:v>-1.9597956141652793E-2</c:v>
                </c:pt>
                <c:pt idx="19">
                  <c:v>1.1705782882207605E-2</c:v>
                </c:pt>
                <c:pt idx="20">
                  <c:v>2.0612613288665789E-3</c:v>
                </c:pt>
                <c:pt idx="21">
                  <c:v>4.0277723920178832E-3</c:v>
                </c:pt>
                <c:pt idx="22">
                  <c:v>2.7852561628371078E-3</c:v>
                </c:pt>
                <c:pt idx="23">
                  <c:v>7.9850746450364687E-3</c:v>
                </c:pt>
                <c:pt idx="24">
                  <c:v>3.1600722877017816E-3</c:v>
                </c:pt>
                <c:pt idx="25">
                  <c:v>-4.7845365957488069E-3</c:v>
                </c:pt>
                <c:pt idx="26">
                  <c:v>1.0431510320870438E-2</c:v>
                </c:pt>
                <c:pt idx="27">
                  <c:v>2.0893771831875583E-3</c:v>
                </c:pt>
                <c:pt idx="28">
                  <c:v>-1.5264353418917159E-3</c:v>
                </c:pt>
                <c:pt idx="29">
                  <c:v>-4.2702317693079873E-3</c:v>
                </c:pt>
                <c:pt idx="30">
                  <c:v>-2.2619639115279238E-2</c:v>
                </c:pt>
                <c:pt idx="31">
                  <c:v>5.4361059658018596E-3</c:v>
                </c:pt>
                <c:pt idx="32">
                  <c:v>1.8393958967712752E-2</c:v>
                </c:pt>
                <c:pt idx="33">
                  <c:v>-9.3989025950989066E-3</c:v>
                </c:pt>
                <c:pt idx="34">
                  <c:v>-1.5670797212753784E-2</c:v>
                </c:pt>
                <c:pt idx="35">
                  <c:v>8.6452556653215801E-3</c:v>
                </c:pt>
                <c:pt idx="36">
                  <c:v>-3.2798458132678941E-4</c:v>
                </c:pt>
                <c:pt idx="37">
                  <c:v>-6.9950991481855301E-3</c:v>
                </c:pt>
                <c:pt idx="38">
                  <c:v>-8.6256900761437008E-3</c:v>
                </c:pt>
                <c:pt idx="39">
                  <c:v>-2.4026496111207309E-2</c:v>
                </c:pt>
                <c:pt idx="40">
                  <c:v>2.8117600906545598E-3</c:v>
                </c:pt>
                <c:pt idx="41">
                  <c:v>-7.6871066557085248E-3</c:v>
                </c:pt>
                <c:pt idx="42">
                  <c:v>7.1764853680180724E-3</c:v>
                </c:pt>
                <c:pt idx="43">
                  <c:v>1.3612562594400791E-2</c:v>
                </c:pt>
                <c:pt idx="44">
                  <c:v>2.5699814278613779E-2</c:v>
                </c:pt>
                <c:pt idx="45">
                  <c:v>6.6889881507964889E-3</c:v>
                </c:pt>
                <c:pt idx="46">
                  <c:v>1.4447977160808107E-2</c:v>
                </c:pt>
                <c:pt idx="47">
                  <c:v>-1.2417519610426123E-2</c:v>
                </c:pt>
                <c:pt idx="48">
                  <c:v>1.8644110065912289E-3</c:v>
                </c:pt>
                <c:pt idx="49">
                  <c:v>9.7130491296975739E-4</c:v>
                </c:pt>
                <c:pt idx="50">
                  <c:v>1.0783109230746886E-2</c:v>
                </c:pt>
                <c:pt idx="51">
                  <c:v>-3.4475880458196303E-3</c:v>
                </c:pt>
                <c:pt idx="52">
                  <c:v>-5.1533972422403698E-3</c:v>
                </c:pt>
                <c:pt idx="53">
                  <c:v>-3.9521097321963752E-2</c:v>
                </c:pt>
                <c:pt idx="54">
                  <c:v>-1.4287349454897278E-3</c:v>
                </c:pt>
                <c:pt idx="55">
                  <c:v>1.1872039683935832E-2</c:v>
                </c:pt>
                <c:pt idx="56">
                  <c:v>-5.8347835057008576E-3</c:v>
                </c:pt>
                <c:pt idx="57">
                  <c:v>6.6851080544178844E-4</c:v>
                </c:pt>
                <c:pt idx="58">
                  <c:v>-3.0958063594616184E-3</c:v>
                </c:pt>
                <c:pt idx="59">
                  <c:v>-5.029757042456927E-4</c:v>
                </c:pt>
                <c:pt idx="60">
                  <c:v>1.1504003210352753E-2</c:v>
                </c:pt>
                <c:pt idx="61">
                  <c:v>-1.2440557172062111E-3</c:v>
                </c:pt>
                <c:pt idx="62">
                  <c:v>3.3190342018961562E-4</c:v>
                </c:pt>
                <c:pt idx="63">
                  <c:v>1.1137334112727274E-2</c:v>
                </c:pt>
                <c:pt idx="64">
                  <c:v>-3.8633972330896485E-3</c:v>
                </c:pt>
                <c:pt idx="65">
                  <c:v>7.139688148024982E-3</c:v>
                </c:pt>
                <c:pt idx="66">
                  <c:v>-1.607424482551258E-2</c:v>
                </c:pt>
                <c:pt idx="67">
                  <c:v>-4.1553423382524368E-4</c:v>
                </c:pt>
                <c:pt idx="68">
                  <c:v>1.8272513162093554E-3</c:v>
                </c:pt>
                <c:pt idx="69">
                  <c:v>1.4417187323725805E-2</c:v>
                </c:pt>
                <c:pt idx="70">
                  <c:v>-4.0980304200280973E-3</c:v>
                </c:pt>
                <c:pt idx="71">
                  <c:v>2.4608001918333413E-3</c:v>
                </c:pt>
                <c:pt idx="72">
                  <c:v>5.3926350366124923E-3</c:v>
                </c:pt>
                <c:pt idx="73">
                  <c:v>1.8723984944615526E-3</c:v>
                </c:pt>
                <c:pt idx="74">
                  <c:v>1.2768898440825001E-2</c:v>
                </c:pt>
                <c:pt idx="75">
                  <c:v>7.2248848639450277E-4</c:v>
                </c:pt>
                <c:pt idx="76">
                  <c:v>-3.4564641249607859E-3</c:v>
                </c:pt>
                <c:pt idx="77">
                  <c:v>5.460553087742028E-3</c:v>
                </c:pt>
                <c:pt idx="78">
                  <c:v>-4.8166264751197925E-3</c:v>
                </c:pt>
                <c:pt idx="79">
                  <c:v>3.1334697910617017E-3</c:v>
                </c:pt>
                <c:pt idx="80">
                  <c:v>-7.2225656998019087E-4</c:v>
                </c:pt>
                <c:pt idx="81">
                  <c:v>7.1988872436397969E-3</c:v>
                </c:pt>
                <c:pt idx="82">
                  <c:v>7.1702190347199424E-4</c:v>
                </c:pt>
                <c:pt idx="83">
                  <c:v>-1.9930648283376195E-3</c:v>
                </c:pt>
                <c:pt idx="84">
                  <c:v>-1.0428427574362799E-2</c:v>
                </c:pt>
                <c:pt idx="85">
                  <c:v>7.3112927622186767E-3</c:v>
                </c:pt>
                <c:pt idx="86">
                  <c:v>3.5160896201603736E-3</c:v>
                </c:pt>
                <c:pt idx="87">
                  <c:v>-3.6761728804494045E-3</c:v>
                </c:pt>
                <c:pt idx="88">
                  <c:v>2.5587651587669438E-3</c:v>
                </c:pt>
                <c:pt idx="89">
                  <c:v>0</c:v>
                </c:pt>
                <c:pt idx="90">
                  <c:v>6.9237076586531636E-3</c:v>
                </c:pt>
                <c:pt idx="91">
                  <c:v>-1.2931174914811763E-2</c:v>
                </c:pt>
                <c:pt idx="92">
                  <c:v>3.4487020973914513E-3</c:v>
                </c:pt>
                <c:pt idx="93">
                  <c:v>-1.2001255266966248E-2</c:v>
                </c:pt>
                <c:pt idx="94">
                  <c:v>-6.7482835039149964E-3</c:v>
                </c:pt>
                <c:pt idx="95">
                  <c:v>1.385872301169122E-3</c:v>
                </c:pt>
                <c:pt idx="96">
                  <c:v>-6.2107089087703208E-3</c:v>
                </c:pt>
                <c:pt idx="97">
                  <c:v>4.2536178654172807E-3</c:v>
                </c:pt>
                <c:pt idx="98">
                  <c:v>1.0878464155524544E-2</c:v>
                </c:pt>
                <c:pt idx="99">
                  <c:v>9.6846912972160229E-4</c:v>
                </c:pt>
                <c:pt idx="100">
                  <c:v>7.3136432675910577E-3</c:v>
                </c:pt>
                <c:pt idx="101">
                  <c:v>-1.5225791358408679E-3</c:v>
                </c:pt>
                <c:pt idx="102">
                  <c:v>1.0133715245522111E-2</c:v>
                </c:pt>
                <c:pt idx="103">
                  <c:v>8.729199493824431E-4</c:v>
                </c:pt>
                <c:pt idx="104">
                  <c:v>2.6933159073540625E-3</c:v>
                </c:pt>
                <c:pt idx="105">
                  <c:v>-2.5347181887696536E-3</c:v>
                </c:pt>
                <c:pt idx="106">
                  <c:v>1.743280990062341E-3</c:v>
                </c:pt>
                <c:pt idx="107">
                  <c:v>-1.0505468850974401E-2</c:v>
                </c:pt>
                <c:pt idx="108">
                  <c:v>1.1993844783170871E-3</c:v>
                </c:pt>
                <c:pt idx="109">
                  <c:v>4.3854712697434083E-3</c:v>
                </c:pt>
                <c:pt idx="110">
                  <c:v>2.7013920658707936E-3</c:v>
                </c:pt>
                <c:pt idx="111">
                  <c:v>-7.726359767953681E-3</c:v>
                </c:pt>
                <c:pt idx="112">
                  <c:v>7.0913728328151375E-3</c:v>
                </c:pt>
                <c:pt idx="113">
                  <c:v>-1.0615847790384969E-2</c:v>
                </c:pt>
                <c:pt idx="114">
                  <c:v>3.9242271330166634E-3</c:v>
                </c:pt>
                <c:pt idx="115">
                  <c:v>4.386520484453104E-3</c:v>
                </c:pt>
                <c:pt idx="116">
                  <c:v>9.1100086684534204E-3</c:v>
                </c:pt>
                <c:pt idx="117">
                  <c:v>2.5989461677362485E-3</c:v>
                </c:pt>
                <c:pt idx="118">
                  <c:v>-8.3721916704044136E-3</c:v>
                </c:pt>
                <c:pt idx="119">
                  <c:v>7.1354611550803002E-4</c:v>
                </c:pt>
                <c:pt idx="120">
                  <c:v>-1.605909943661811E-2</c:v>
                </c:pt>
                <c:pt idx="121">
                  <c:v>-5.7348971615512889E-3</c:v>
                </c:pt>
                <c:pt idx="122">
                  <c:v>1.2157486598963265E-2</c:v>
                </c:pt>
                <c:pt idx="123">
                  <c:v>9.39871521899085E-3</c:v>
                </c:pt>
                <c:pt idx="124">
                  <c:v>-1.01191731557663E-2</c:v>
                </c:pt>
                <c:pt idx="125">
                  <c:v>4.554352393935715E-3</c:v>
                </c:pt>
                <c:pt idx="126">
                  <c:v>9.0469626014683946E-3</c:v>
                </c:pt>
                <c:pt idx="127">
                  <c:v>9.4752850167006259E-4</c:v>
                </c:pt>
                <c:pt idx="128">
                  <c:v>-2.720162914791498E-2</c:v>
                </c:pt>
                <c:pt idx="129">
                  <c:v>-1.5282469435470946E-2</c:v>
                </c:pt>
                <c:pt idx="130">
                  <c:v>-1.0513743760955473E-2</c:v>
                </c:pt>
                <c:pt idx="131">
                  <c:v>-5.7021384383314715E-2</c:v>
                </c:pt>
                <c:pt idx="132">
                  <c:v>-2.3816621007643609E-3</c:v>
                </c:pt>
                <c:pt idx="133">
                  <c:v>5.4397145867041308E-2</c:v>
                </c:pt>
                <c:pt idx="134">
                  <c:v>-1.1694071961579566E-2</c:v>
                </c:pt>
                <c:pt idx="135">
                  <c:v>5.2181467178607582E-2</c:v>
                </c:pt>
                <c:pt idx="136">
                  <c:v>-2.332209093938506E-2</c:v>
                </c:pt>
                <c:pt idx="137">
                  <c:v>2.4667680569533833E-4</c:v>
                </c:pt>
                <c:pt idx="138">
                  <c:v>-4.7123020241076556E-2</c:v>
                </c:pt>
                <c:pt idx="139">
                  <c:v>3.7957347983123224E-2</c:v>
                </c:pt>
                <c:pt idx="140">
                  <c:v>-7.7233225161015912E-2</c:v>
                </c:pt>
                <c:pt idx="141">
                  <c:v>-9.1428489380250763E-2</c:v>
                </c:pt>
                <c:pt idx="142">
                  <c:v>0.11340938006795377</c:v>
                </c:pt>
                <c:pt idx="143">
                  <c:v>-5.0062122059292252E-2</c:v>
                </c:pt>
                <c:pt idx="144">
                  <c:v>8.5966267304627586E-2</c:v>
                </c:pt>
                <c:pt idx="145">
                  <c:v>-6.7037547230045817E-3</c:v>
                </c:pt>
                <c:pt idx="146">
                  <c:v>-5.8015171728920324E-2</c:v>
                </c:pt>
                <c:pt idx="147">
                  <c:v>-7.8817875384773681E-2</c:v>
                </c:pt>
                <c:pt idx="148">
                  <c:v>-4.7278110105950351E-2</c:v>
                </c:pt>
                <c:pt idx="149">
                  <c:v>5.5445360290756245E-2</c:v>
                </c:pt>
                <c:pt idx="150">
                  <c:v>-2.3018784678069809E-2</c:v>
                </c:pt>
                <c:pt idx="151">
                  <c:v>6.2045813101080094E-2</c:v>
                </c:pt>
                <c:pt idx="152">
                  <c:v>2.5650692141951446E-2</c:v>
                </c:pt>
                <c:pt idx="153">
                  <c:v>4.2907519165039071E-2</c:v>
                </c:pt>
                <c:pt idx="154">
                  <c:v>-4.445176257083381E-2</c:v>
                </c:pt>
                <c:pt idx="155">
                  <c:v>-6.1095160527824014E-3</c:v>
                </c:pt>
                <c:pt idx="156">
                  <c:v>4.5330246688581113E-2</c:v>
                </c:pt>
                <c:pt idx="157">
                  <c:v>5.9264596343466397E-3</c:v>
                </c:pt>
                <c:pt idx="158">
                  <c:v>2.3445584218978858E-2</c:v>
                </c:pt>
                <c:pt idx="159">
                  <c:v>-4.3722820640164035E-2</c:v>
                </c:pt>
                <c:pt idx="160">
                  <c:v>2.0450978710266087E-2</c:v>
                </c:pt>
                <c:pt idx="161">
                  <c:v>-3.8300359856569509E-3</c:v>
                </c:pt>
                <c:pt idx="162">
                  <c:v>1.1187775462333729E-2</c:v>
                </c:pt>
                <c:pt idx="163">
                  <c:v>4.2300866335708037E-2</c:v>
                </c:pt>
                <c:pt idx="164">
                  <c:v>2.14718060857556E-3</c:v>
                </c:pt>
                <c:pt idx="165">
                  <c:v>2.3071780080004172E-3</c:v>
                </c:pt>
                <c:pt idx="166">
                  <c:v>2.5916410267670269E-2</c:v>
                </c:pt>
                <c:pt idx="167">
                  <c:v>-3.3351405338936324E-2</c:v>
                </c:pt>
                <c:pt idx="168">
                  <c:v>-7.6577534831698303E-3</c:v>
                </c:pt>
                <c:pt idx="169">
                  <c:v>-2.3422965172468645E-3</c:v>
                </c:pt>
                <c:pt idx="170">
                  <c:v>0</c:v>
                </c:pt>
                <c:pt idx="171">
                  <c:v>-5.2061835401319293E-3</c:v>
                </c:pt>
                <c:pt idx="172">
                  <c:v>-1.1260348606651085E-2</c:v>
                </c:pt>
                <c:pt idx="173">
                  <c:v>-4.7793724975100666E-3</c:v>
                </c:pt>
                <c:pt idx="174">
                  <c:v>1.6241658413945739E-3</c:v>
                </c:pt>
                <c:pt idx="175">
                  <c:v>6.7248687842247851E-3</c:v>
                </c:pt>
                <c:pt idx="176">
                  <c:v>-8.9480590780833345E-3</c:v>
                </c:pt>
                <c:pt idx="177">
                  <c:v>-9.0288503079755961E-3</c:v>
                </c:pt>
                <c:pt idx="178">
                  <c:v>2.0709732230205901E-3</c:v>
                </c:pt>
                <c:pt idx="179">
                  <c:v>-2.5404046088599686E-2</c:v>
                </c:pt>
                <c:pt idx="180">
                  <c:v>-8.2568056115560826E-3</c:v>
                </c:pt>
                <c:pt idx="181">
                  <c:v>3.3143478001266491E-2</c:v>
                </c:pt>
                <c:pt idx="182">
                  <c:v>-5.5349013898438907E-3</c:v>
                </c:pt>
                <c:pt idx="183">
                  <c:v>-6.6127013495340366E-3</c:v>
                </c:pt>
                <c:pt idx="184">
                  <c:v>-5.5150049814553966E-3</c:v>
                </c:pt>
                <c:pt idx="185">
                  <c:v>-9.6605638683574255E-4</c:v>
                </c:pt>
                <c:pt idx="186">
                  <c:v>7.0046955131998281E-3</c:v>
                </c:pt>
                <c:pt idx="187">
                  <c:v>1.3863821395820942E-2</c:v>
                </c:pt>
                <c:pt idx="188">
                  <c:v>-3.2979126804075505E-2</c:v>
                </c:pt>
                <c:pt idx="189">
                  <c:v>7.4428572921307629E-3</c:v>
                </c:pt>
                <c:pt idx="190">
                  <c:v>-1.4762348880535146E-2</c:v>
                </c:pt>
                <c:pt idx="191">
                  <c:v>8.7414257064095651E-3</c:v>
                </c:pt>
                <c:pt idx="192">
                  <c:v>-5.0750142991490988E-3</c:v>
                </c:pt>
                <c:pt idx="193">
                  <c:v>1.6466377861406166E-2</c:v>
                </c:pt>
                <c:pt idx="194">
                  <c:v>1.8874220024138397E-2</c:v>
                </c:pt>
                <c:pt idx="195">
                  <c:v>-1.2070007708473716E-3</c:v>
                </c:pt>
                <c:pt idx="196">
                  <c:v>1.1408126567239999E-2</c:v>
                </c:pt>
                <c:pt idx="197">
                  <c:v>6.8845455456156852E-3</c:v>
                </c:pt>
                <c:pt idx="198">
                  <c:v>3.9731317827219649E-3</c:v>
                </c:pt>
                <c:pt idx="199">
                  <c:v>-2.1144926083354273E-2</c:v>
                </c:pt>
                <c:pt idx="200">
                  <c:v>1.9456189726979829E-2</c:v>
                </c:pt>
                <c:pt idx="201">
                  <c:v>6.0662498340156839E-3</c:v>
                </c:pt>
                <c:pt idx="202">
                  <c:v>-5.9817946847326772E-3</c:v>
                </c:pt>
                <c:pt idx="203">
                  <c:v>7.4926225318581877E-3</c:v>
                </c:pt>
                <c:pt idx="204">
                  <c:v>-2.5225346503467277E-2</c:v>
                </c:pt>
                <c:pt idx="205">
                  <c:v>-5.5201018746279494E-3</c:v>
                </c:pt>
                <c:pt idx="206">
                  <c:v>9.2118853560474827E-3</c:v>
                </c:pt>
                <c:pt idx="207">
                  <c:v>1.2264824607232718E-2</c:v>
                </c:pt>
                <c:pt idx="208">
                  <c:v>-1.6944594627990753E-3</c:v>
                </c:pt>
                <c:pt idx="209">
                  <c:v>1.1382433970969146E-2</c:v>
                </c:pt>
                <c:pt idx="210">
                  <c:v>-3.0226807609799533E-3</c:v>
                </c:pt>
                <c:pt idx="211">
                  <c:v>-9.8872484153407353E-3</c:v>
                </c:pt>
                <c:pt idx="212">
                  <c:v>-1.6984032438689683E-4</c:v>
                </c:pt>
                <c:pt idx="213">
                  <c:v>-1.1189567907729762E-2</c:v>
                </c:pt>
                <c:pt idx="214">
                  <c:v>1.2547653157141949E-2</c:v>
                </c:pt>
                <c:pt idx="215">
                  <c:v>-2.2821820760742857E-2</c:v>
                </c:pt>
                <c:pt idx="216">
                  <c:v>2.0868986371760274E-2</c:v>
                </c:pt>
                <c:pt idx="217">
                  <c:v>1.6102830498918773E-2</c:v>
                </c:pt>
                <c:pt idx="218">
                  <c:v>3.4231132976254631E-3</c:v>
                </c:pt>
                <c:pt idx="219">
                  <c:v>7.4732059173684548E-3</c:v>
                </c:pt>
                <c:pt idx="220">
                  <c:v>6.1853318188947945E-3</c:v>
                </c:pt>
                <c:pt idx="221">
                  <c:v>4.839082683359041E-3</c:v>
                </c:pt>
                <c:pt idx="222">
                  <c:v>5.4669305104109028E-3</c:v>
                </c:pt>
                <c:pt idx="223">
                  <c:v>-3.3418623159243801E-3</c:v>
                </c:pt>
                <c:pt idx="224">
                  <c:v>1.1446291212748068E-2</c:v>
                </c:pt>
                <c:pt idx="225">
                  <c:v>1.2906672656356035E-3</c:v>
                </c:pt>
                <c:pt idx="226">
                  <c:v>8.3487119280662089E-3</c:v>
                </c:pt>
                <c:pt idx="227">
                  <c:v>-4.7277303449105284E-3</c:v>
                </c:pt>
                <c:pt idx="228">
                  <c:v>2.086191865619215E-3</c:v>
                </c:pt>
                <c:pt idx="229">
                  <c:v>6.9491473662980736E-3</c:v>
                </c:pt>
                <c:pt idx="230">
                  <c:v>-3.1091746478136765E-3</c:v>
                </c:pt>
                <c:pt idx="231">
                  <c:v>-1.3582999280507915E-3</c:v>
                </c:pt>
                <c:pt idx="232">
                  <c:v>8.5188127469905221E-3</c:v>
                </c:pt>
                <c:pt idx="233">
                  <c:v>1.5858105274706857E-4</c:v>
                </c:pt>
                <c:pt idx="234">
                  <c:v>-1.5865860667572818E-3</c:v>
                </c:pt>
                <c:pt idx="235">
                  <c:v>2.8539816535910318E-3</c:v>
                </c:pt>
                <c:pt idx="236">
                  <c:v>1.227393078476062E-2</c:v>
                </c:pt>
                <c:pt idx="237">
                  <c:v>3.3568945875300112E-3</c:v>
                </c:pt>
                <c:pt idx="238">
                  <c:v>2.3949090931660585E-2</c:v>
                </c:pt>
                <c:pt idx="239">
                  <c:v>-2.2853899487722761E-3</c:v>
                </c:pt>
                <c:pt idx="240">
                  <c:v>1.2956673263679332E-3</c:v>
                </c:pt>
                <c:pt idx="241">
                  <c:v>1.8862790535792071E-2</c:v>
                </c:pt>
                <c:pt idx="242">
                  <c:v>-2.6194005662792839E-3</c:v>
                </c:pt>
                <c:pt idx="243">
                  <c:v>-5.4856044026993676E-3</c:v>
                </c:pt>
                <c:pt idx="244">
                  <c:v>6.3096128237196672E-3</c:v>
                </c:pt>
                <c:pt idx="245">
                  <c:v>4.1098730108947139E-3</c:v>
                </c:pt>
                <c:pt idx="246">
                  <c:v>-6.5089070815090525E-3</c:v>
                </c:pt>
                <c:pt idx="247">
                  <c:v>1.6599517513675447E-2</c:v>
                </c:pt>
                <c:pt idx="248">
                  <c:v>2.3594760461183614E-3</c:v>
                </c:pt>
                <c:pt idx="249">
                  <c:v>-5.0206321309468295E-3</c:v>
                </c:pt>
                <c:pt idx="250">
                  <c:v>2.9563509420564176E-3</c:v>
                </c:pt>
                <c:pt idx="251">
                  <c:v>7.4261950677768033E-3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4-0047-AF94-33F7E27B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29087"/>
        <c:axId val="376138463"/>
      </c:lineChart>
      <c:catAx>
        <c:axId val="3985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76138463"/>
        <c:crosses val="autoZero"/>
        <c:auto val="1"/>
        <c:lblAlgn val="ctr"/>
        <c:lblOffset val="100"/>
        <c:noMultiLvlLbl val="0"/>
      </c:catAx>
      <c:valAx>
        <c:axId val="3761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852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PG!$D$3:$D$254</c:f>
              <c:numCache>
                <c:formatCode>#,##0.0000</c:formatCode>
                <c:ptCount val="252"/>
                <c:pt idx="0">
                  <c:v>1.2559479350396691E-4</c:v>
                </c:pt>
                <c:pt idx="1">
                  <c:v>6.3499410954752021E-6</c:v>
                </c:pt>
                <c:pt idx="2">
                  <c:v>3.4001328228871549E-6</c:v>
                </c:pt>
                <c:pt idx="3">
                  <c:v>3.1475834774079265E-4</c:v>
                </c:pt>
                <c:pt idx="4">
                  <c:v>2.8573559896587035E-4</c:v>
                </c:pt>
                <c:pt idx="5">
                  <c:v>1.0517876441210434E-4</c:v>
                </c:pt>
                <c:pt idx="6">
                  <c:v>4.9368408095450308E-5</c:v>
                </c:pt>
                <c:pt idx="7">
                  <c:v>3.2900575652215607E-6</c:v>
                </c:pt>
                <c:pt idx="8">
                  <c:v>6.1943882112131264E-5</c:v>
                </c:pt>
                <c:pt idx="9">
                  <c:v>8.7511222980315442E-5</c:v>
                </c:pt>
                <c:pt idx="10">
                  <c:v>2.2888256345396992E-4</c:v>
                </c:pt>
                <c:pt idx="11">
                  <c:v>1.3388006407109062E-5</c:v>
                </c:pt>
                <c:pt idx="12">
                  <c:v>8.0221445238603615E-7</c:v>
                </c:pt>
                <c:pt idx="13">
                  <c:v>3.2643045260176865E-5</c:v>
                </c:pt>
                <c:pt idx="14">
                  <c:v>3.5805281746763046E-4</c:v>
                </c:pt>
                <c:pt idx="15">
                  <c:v>1.3289991417264081E-4</c:v>
                </c:pt>
                <c:pt idx="16">
                  <c:v>1.5112330287057982E-4</c:v>
                </c:pt>
                <c:pt idx="17">
                  <c:v>2.8179846565268477E-5</c:v>
                </c:pt>
                <c:pt idx="18">
                  <c:v>3.8407988493014642E-4</c:v>
                </c:pt>
                <c:pt idx="19">
                  <c:v>1.3702535288538458E-4</c:v>
                </c:pt>
                <c:pt idx="20">
                  <c:v>4.248798265880815E-6</c:v>
                </c:pt>
                <c:pt idx="21">
                  <c:v>1.622295044190146E-5</c:v>
                </c:pt>
                <c:pt idx="22">
                  <c:v>7.7576518926220896E-6</c:v>
                </c:pt>
                <c:pt idx="23">
                  <c:v>6.3761417086804291E-5</c:v>
                </c:pt>
                <c:pt idx="24">
                  <c:v>9.9860568635007709E-6</c:v>
                </c:pt>
                <c:pt idx="25">
                  <c:v>2.2891790436059581E-5</c:v>
                </c:pt>
                <c:pt idx="26">
                  <c:v>1.0881640757442646E-4</c:v>
                </c:pt>
                <c:pt idx="27">
                  <c:v>4.3654970136247758E-6</c:v>
                </c:pt>
                <c:pt idx="28">
                  <c:v>2.3300048529760796E-6</c:v>
                </c:pt>
                <c:pt idx="29">
                  <c:v>1.8234879363607222E-5</c:v>
                </c:pt>
                <c:pt idx="30">
                  <c:v>5.1164807370547051E-4</c:v>
                </c:pt>
                <c:pt idx="31">
                  <c:v>2.9551248071426569E-5</c:v>
                </c:pt>
                <c:pt idx="32">
                  <c:v>3.3833772650590038E-4</c:v>
                </c:pt>
                <c:pt idx="33">
                  <c:v>8.8339369992156957E-5</c:v>
                </c:pt>
                <c:pt idx="34">
                  <c:v>2.4557388528325178E-4</c:v>
                </c:pt>
                <c:pt idx="35">
                  <c:v>7.4740445518774873E-5</c:v>
                </c:pt>
                <c:pt idx="36">
                  <c:v>1.0757388558810934E-7</c:v>
                </c:pt>
                <c:pt idx="37">
                  <c:v>4.8931412092945932E-5</c:v>
                </c:pt>
                <c:pt idx="38">
                  <c:v>7.4402529289683923E-5</c:v>
                </c:pt>
                <c:pt idx="39">
                  <c:v>5.772725153818599E-4</c:v>
                </c:pt>
                <c:pt idx="40">
                  <c:v>7.9059948073977384E-6</c:v>
                </c:pt>
                <c:pt idx="41">
                  <c:v>5.9091608736238297E-5</c:v>
                </c:pt>
                <c:pt idx="42">
                  <c:v>5.1501942237377491E-5</c:v>
                </c:pt>
                <c:pt idx="43">
                  <c:v>1.8530186038647958E-4</c:v>
                </c:pt>
                <c:pt idx="44">
                  <c:v>6.6048045395524066E-4</c:v>
                </c:pt>
                <c:pt idx="45">
                  <c:v>4.4742562481495835E-5</c:v>
                </c:pt>
                <c:pt idx="46">
                  <c:v>2.087440440392327E-4</c:v>
                </c:pt>
                <c:pt idx="47">
                  <c:v>1.5419479327531734E-4</c:v>
                </c:pt>
                <c:pt idx="48">
                  <c:v>3.4760284014985194E-6</c:v>
                </c:pt>
                <c:pt idx="49">
                  <c:v>9.4343323395918794E-7</c:v>
                </c:pt>
                <c:pt idx="50">
                  <c:v>1.1627544468221869E-4</c:v>
                </c:pt>
                <c:pt idx="51">
                  <c:v>1.1885863333678417E-5</c:v>
                </c:pt>
                <c:pt idx="52">
                  <c:v>2.655750313633065E-5</c:v>
                </c:pt>
                <c:pt idx="53">
                  <c:v>1.5619171335321306E-3</c:v>
                </c:pt>
                <c:pt idx="54">
                  <c:v>2.0412835444635357E-6</c:v>
                </c:pt>
                <c:pt idx="55">
                  <c:v>1.4094532625694723E-4</c:v>
                </c:pt>
                <c:pt idx="56">
                  <c:v>3.404469855839879E-5</c:v>
                </c:pt>
                <c:pt idx="57">
                  <c:v>4.469066969924287E-7</c:v>
                </c:pt>
                <c:pt idx="58">
                  <c:v>9.5840170152830001E-6</c:v>
                </c:pt>
                <c:pt idx="59">
                  <c:v>2.5298455906145055E-7</c:v>
                </c:pt>
                <c:pt idx="60">
                  <c:v>1.3234208986380645E-4</c:v>
                </c:pt>
                <c:pt idx="61">
                  <c:v>1.5476746275134601E-6</c:v>
                </c:pt>
                <c:pt idx="62">
                  <c:v>1.1015988033356454E-7</c:v>
                </c:pt>
                <c:pt idx="63">
                  <c:v>1.2404021113851863E-4</c:v>
                </c:pt>
                <c:pt idx="64">
                  <c:v>1.4925838180644751E-5</c:v>
                </c:pt>
                <c:pt idx="65">
                  <c:v>5.0975146851048397E-5</c:v>
                </c:pt>
                <c:pt idx="66">
                  <c:v>2.5838134671051795E-4</c:v>
                </c:pt>
                <c:pt idx="67">
                  <c:v>1.7266869948073229E-7</c:v>
                </c:pt>
                <c:pt idx="68">
                  <c:v>3.3388473725888217E-6</c:v>
                </c:pt>
                <c:pt idx="69">
                  <c:v>2.0785529032740001E-4</c:v>
                </c:pt>
                <c:pt idx="70">
                  <c:v>1.6793853323475662E-5</c:v>
                </c:pt>
                <c:pt idx="71">
                  <c:v>6.055537584127009E-6</c:v>
                </c:pt>
                <c:pt idx="72">
                  <c:v>2.9080512638100616E-5</c:v>
                </c:pt>
                <c:pt idx="73">
                  <c:v>3.5058761220618886E-6</c:v>
                </c:pt>
                <c:pt idx="74">
                  <c:v>1.6304476739210312E-4</c:v>
                </c:pt>
                <c:pt idx="75">
                  <c:v>5.2198961297261961E-7</c:v>
                </c:pt>
                <c:pt idx="76">
                  <c:v>1.1947144247140931E-5</c:v>
                </c:pt>
                <c:pt idx="77">
                  <c:v>2.9817640024048997E-5</c:v>
                </c:pt>
                <c:pt idx="78">
                  <c:v>2.3199890600824919E-5</c:v>
                </c:pt>
                <c:pt idx="79">
                  <c:v>9.8186329314962643E-6</c:v>
                </c:pt>
                <c:pt idx="80">
                  <c:v>5.2165455287955034E-7</c:v>
                </c:pt>
                <c:pt idx="81">
                  <c:v>5.1823977546639795E-5</c:v>
                </c:pt>
                <c:pt idx="82">
                  <c:v>5.1412041005860187E-7</c:v>
                </c:pt>
                <c:pt idx="83">
                  <c:v>3.9723074099564647E-6</c:v>
                </c:pt>
                <c:pt idx="84">
                  <c:v>1.0875210167373038E-4</c:v>
                </c:pt>
                <c:pt idx="85">
                  <c:v>5.3455001854871206E-5</c:v>
                </c:pt>
                <c:pt idx="86">
                  <c:v>1.2362886216999521E-5</c:v>
                </c:pt>
                <c:pt idx="87">
                  <c:v>1.3514247046951672E-5</c:v>
                </c:pt>
                <c:pt idx="88">
                  <c:v>6.5472791377196231E-6</c:v>
                </c:pt>
                <c:pt idx="89">
                  <c:v>0</c:v>
                </c:pt>
                <c:pt idx="90">
                  <c:v>4.7937727742492474E-5</c:v>
                </c:pt>
                <c:pt idx="91">
                  <c:v>1.67215284677457E-4</c:v>
                </c:pt>
                <c:pt idx="92">
                  <c:v>1.1893546156552195E-5</c:v>
                </c:pt>
                <c:pt idx="93">
                  <c:v>1.4403012798288513E-4</c:v>
                </c:pt>
                <c:pt idx="94">
                  <c:v>4.5539330249211264E-5</c:v>
                </c:pt>
                <c:pt idx="95">
                  <c:v>1.9206420351477975E-6</c:v>
                </c:pt>
                <c:pt idx="96">
                  <c:v>3.8572905149479026E-5</c:v>
                </c:pt>
                <c:pt idx="97">
                  <c:v>1.8093264944997064E-5</c:v>
                </c:pt>
                <c:pt idx="98">
                  <c:v>1.1834098238303233E-4</c:v>
                </c:pt>
                <c:pt idx="99">
                  <c:v>9.3793245522371775E-7</c:v>
                </c:pt>
                <c:pt idx="100">
                  <c:v>5.3489377845580001E-5</c:v>
                </c:pt>
                <c:pt idx="101">
                  <c:v>2.3182472248979238E-6</c:v>
                </c:pt>
                <c:pt idx="102">
                  <c:v>1.0269218467732726E-4</c:v>
                </c:pt>
                <c:pt idx="103">
                  <c:v>7.61989238029847E-7</c:v>
                </c:pt>
                <c:pt idx="104">
                  <c:v>7.253950576806437E-6</c:v>
                </c:pt>
                <c:pt idx="105">
                  <c:v>6.4247962964797129E-6</c:v>
                </c:pt>
                <c:pt idx="106">
                  <c:v>3.0390286103127358E-6</c:v>
                </c:pt>
                <c:pt idx="107">
                  <c:v>1.103648757787934E-4</c:v>
                </c:pt>
                <c:pt idx="108">
                  <c:v>1.4385231268279511E-6</c:v>
                </c:pt>
                <c:pt idx="109">
                  <c:v>1.9232358257744863E-5</c:v>
                </c:pt>
                <c:pt idx="110">
                  <c:v>7.2975190935496741E-6</c:v>
                </c:pt>
                <c:pt idx="111">
                  <c:v>5.969663526385326E-5</c:v>
                </c:pt>
                <c:pt idx="112">
                  <c:v>5.0287568653988591E-5</c:v>
                </c:pt>
                <c:pt idx="113">
                  <c:v>1.1269622430862142E-4</c:v>
                </c:pt>
                <c:pt idx="114">
                  <c:v>1.539955859150418E-5</c:v>
                </c:pt>
                <c:pt idx="115">
                  <c:v>1.9241561960526694E-5</c:v>
                </c:pt>
                <c:pt idx="116">
                  <c:v>8.2992257939296462E-5</c:v>
                </c:pt>
                <c:pt idx="117">
                  <c:v>6.7545211827909325E-6</c:v>
                </c:pt>
                <c:pt idx="118">
                  <c:v>7.0093593365989042E-5</c:v>
                </c:pt>
                <c:pt idx="119">
                  <c:v>5.0914805895659896E-7</c:v>
                </c:pt>
                <c:pt idx="120">
                  <c:v>2.5789467471518812E-4</c:v>
                </c:pt>
                <c:pt idx="121">
                  <c:v>3.2889045453569033E-5</c:v>
                </c:pt>
                <c:pt idx="122">
                  <c:v>1.4780448040397137E-4</c:v>
                </c:pt>
                <c:pt idx="123">
                  <c:v>8.8335847767690223E-5</c:v>
                </c:pt>
                <c:pt idx="124">
                  <c:v>1.0239766535638129E-4</c:v>
                </c:pt>
                <c:pt idx="125">
                  <c:v>2.0742125728147978E-5</c:v>
                </c:pt>
                <c:pt idx="126">
                  <c:v>8.1847532312367787E-5</c:v>
                </c:pt>
                <c:pt idx="127">
                  <c:v>8.9781026147711382E-7</c:v>
                </c:pt>
                <c:pt idx="128">
                  <c:v>7.3992862830069787E-4</c:v>
                </c:pt>
                <c:pt idx="129">
                  <c:v>2.3355387204610365E-4</c:v>
                </c:pt>
                <c:pt idx="130">
                  <c:v>1.1053880787103013E-4</c:v>
                </c:pt>
                <c:pt idx="131">
                  <c:v>3.2514382769897273E-3</c:v>
                </c:pt>
                <c:pt idx="132">
                  <c:v>5.6723143622173089E-6</c:v>
                </c:pt>
                <c:pt idx="133">
                  <c:v>2.9590494784801692E-3</c:v>
                </c:pt>
                <c:pt idx="134">
                  <c:v>1.3675131904260137E-4</c:v>
                </c:pt>
                <c:pt idx="135">
                  <c:v>2.7229055169121002E-3</c:v>
                </c:pt>
                <c:pt idx="136">
                  <c:v>5.4391992578494666E-4</c:v>
                </c:pt>
                <c:pt idx="137">
                  <c:v>6.0849446468055697E-8</c:v>
                </c:pt>
                <c:pt idx="138">
                  <c:v>2.2205790366409107E-3</c:v>
                </c:pt>
                <c:pt idx="139">
                  <c:v>1.4407602659119087E-3</c:v>
                </c:pt>
                <c:pt idx="140">
                  <c:v>5.964971068772181E-3</c:v>
                </c:pt>
                <c:pt idx="141">
                  <c:v>8.3591686703546261E-3</c:v>
                </c:pt>
                <c:pt idx="142">
                  <c:v>1.2861687487397589E-2</c:v>
                </c:pt>
                <c:pt idx="143">
                  <c:v>2.506216065079476E-3</c:v>
                </c:pt>
                <c:pt idx="144">
                  <c:v>7.390199114290682E-3</c:v>
                </c:pt>
                <c:pt idx="145">
                  <c:v>4.4940327386206239E-5</c:v>
                </c:pt>
                <c:pt idx="146">
                  <c:v>3.3657601507361161E-3</c:v>
                </c:pt>
                <c:pt idx="147">
                  <c:v>6.2122574801697127E-3</c:v>
                </c:pt>
                <c:pt idx="148">
                  <c:v>2.2352196951903646E-3</c:v>
                </c:pt>
                <c:pt idx="149">
                  <c:v>3.0741879777717693E-3</c:v>
                </c:pt>
                <c:pt idx="150">
                  <c:v>5.2986444805534143E-4</c:v>
                </c:pt>
                <c:pt idx="151">
                  <c:v>3.8496829233741624E-3</c:v>
                </c:pt>
                <c:pt idx="152">
                  <c:v>6.5795800736116966E-4</c:v>
                </c:pt>
                <c:pt idx="153">
                  <c:v>1.8410552008981951E-3</c:v>
                </c:pt>
                <c:pt idx="154">
                  <c:v>1.9759591956537816E-3</c:v>
                </c:pt>
                <c:pt idx="155">
                  <c:v>3.7326186399205852E-5</c:v>
                </c:pt>
                <c:pt idx="156">
                  <c:v>2.0548312648476191E-3</c:v>
                </c:pt>
                <c:pt idx="157">
                  <c:v>3.5122923797540106E-5</c:v>
                </c:pt>
                <c:pt idx="158">
                  <c:v>5.4969541936923042E-4</c:v>
                </c:pt>
                <c:pt idx="159">
                  <c:v>1.9116850447319542E-3</c:v>
                </c:pt>
                <c:pt idx="160">
                  <c:v>4.1824253020775675E-4</c:v>
                </c:pt>
                <c:pt idx="161">
                  <c:v>1.4669175651427212E-5</c:v>
                </c:pt>
                <c:pt idx="162">
                  <c:v>1.2516631979559667E-4</c:v>
                </c:pt>
                <c:pt idx="163">
                  <c:v>1.7893632927514374E-3</c:v>
                </c:pt>
                <c:pt idx="164">
                  <c:v>4.6103845658429119E-6</c:v>
                </c:pt>
                <c:pt idx="165">
                  <c:v>5.3230703606007733E-6</c:v>
                </c:pt>
                <c:pt idx="166">
                  <c:v>6.7166032116220493E-4</c:v>
                </c:pt>
                <c:pt idx="167">
                  <c:v>1.1123162380820303E-3</c:v>
                </c:pt>
                <c:pt idx="168">
                  <c:v>5.8641188408999668E-5</c:v>
                </c:pt>
                <c:pt idx="169">
                  <c:v>5.486352974706791E-6</c:v>
                </c:pt>
                <c:pt idx="170">
                  <c:v>0</c:v>
                </c:pt>
                <c:pt idx="171">
                  <c:v>2.7104347053540627E-5</c:v>
                </c:pt>
                <c:pt idx="172">
                  <c:v>1.2679545074330905E-4</c:v>
                </c:pt>
                <c:pt idx="173">
                  <c:v>2.284240146995561E-5</c:v>
                </c:pt>
                <c:pt idx="174">
                  <c:v>2.6379146803529443E-6</c:v>
                </c:pt>
                <c:pt idx="175">
                  <c:v>4.5223860165040937E-5</c:v>
                </c:pt>
                <c:pt idx="176">
                  <c:v>8.0067761264869574E-5</c:v>
                </c:pt>
                <c:pt idx="177">
                  <c:v>8.1520137883831013E-5</c:v>
                </c:pt>
                <c:pt idx="178">
                  <c:v>4.2889300904682909E-6</c:v>
                </c:pt>
                <c:pt idx="179">
                  <c:v>6.4536555767169697E-4</c:v>
                </c:pt>
                <c:pt idx="180">
                  <c:v>6.8174838907024009E-5</c:v>
                </c:pt>
                <c:pt idx="181">
                  <c:v>1.0984901340204357E-3</c:v>
                </c:pt>
                <c:pt idx="182">
                  <c:v>3.0635133395295834E-5</c:v>
                </c:pt>
                <c:pt idx="183">
                  <c:v>4.3727819138129271E-5</c:v>
                </c:pt>
                <c:pt idx="184">
                  <c:v>3.041527994547784E-5</c:v>
                </c:pt>
                <c:pt idx="185">
                  <c:v>9.3326494254612991E-7</c:v>
                </c:pt>
                <c:pt idx="186">
                  <c:v>4.9065759232641802E-5</c:v>
                </c:pt>
                <c:pt idx="187">
                  <c:v>1.9220554369522253E-4</c:v>
                </c:pt>
                <c:pt idx="188">
                  <c:v>1.0876228047592914E-3</c:v>
                </c:pt>
                <c:pt idx="189">
                  <c:v>5.539612467102407E-5</c:v>
                </c:pt>
                <c:pt idx="190">
                  <c:v>2.1792694447063729E-4</c:v>
                </c:pt>
                <c:pt idx="191">
                  <c:v>7.6412523380677962E-5</c:v>
                </c:pt>
                <c:pt idx="192">
                  <c:v>2.575577013656782E-5</c:v>
                </c:pt>
                <c:pt idx="193">
                  <c:v>2.711415998746071E-4</c:v>
                </c:pt>
                <c:pt idx="194">
                  <c:v>3.5623618151958681E-4</c:v>
                </c:pt>
                <c:pt idx="195">
                  <c:v>1.4568508608261492E-6</c:v>
                </c:pt>
                <c:pt idx="196">
                  <c:v>1.3014535177416708E-4</c:v>
                </c:pt>
                <c:pt idx="197">
                  <c:v>4.7396967369656769E-5</c:v>
                </c:pt>
                <c:pt idx="198">
                  <c:v>1.5785776162875418E-5</c:v>
                </c:pt>
                <c:pt idx="199">
                  <c:v>4.4710789907051587E-4</c:v>
                </c:pt>
                <c:pt idx="200">
                  <c:v>3.7854331869223543E-4</c:v>
                </c:pt>
                <c:pt idx="201">
                  <c:v>3.6799387048695311E-5</c:v>
                </c:pt>
                <c:pt idx="202">
                  <c:v>3.5781867650296108E-5</c:v>
                </c:pt>
                <c:pt idx="203">
                  <c:v>5.6139392404909001E-5</c:v>
                </c:pt>
                <c:pt idx="204">
                  <c:v>6.3631810621998883E-4</c:v>
                </c:pt>
                <c:pt idx="205">
                  <c:v>3.0471524706271E-5</c:v>
                </c:pt>
                <c:pt idx="206">
                  <c:v>8.4858831812962063E-5</c:v>
                </c:pt>
                <c:pt idx="207">
                  <c:v>1.504259226461812E-4</c:v>
                </c:pt>
                <c:pt idx="208">
                  <c:v>2.8711928710693307E-6</c:v>
                </c:pt>
                <c:pt idx="209">
                  <c:v>1.2955980310347243E-4</c:v>
                </c:pt>
                <c:pt idx="210">
                  <c:v>9.1365989827983504E-6</c:v>
                </c:pt>
                <c:pt idx="211">
                  <c:v>9.7757681226657881E-5</c:v>
                </c:pt>
                <c:pt idx="212">
                  <c:v>2.8845735787846342E-8</c:v>
                </c:pt>
                <c:pt idx="213">
                  <c:v>1.252064299616958E-4</c:v>
                </c:pt>
                <c:pt idx="214">
                  <c:v>1.5744359975193432E-4</c:v>
                </c:pt>
                <c:pt idx="215">
                  <c:v>5.2083550283547365E-4</c:v>
                </c:pt>
                <c:pt idx="216">
                  <c:v>4.3551459218471605E-4</c:v>
                </c:pt>
                <c:pt idx="217">
                  <c:v>2.5930115007690861E-4</c:v>
                </c:pt>
                <c:pt idx="218">
                  <c:v>1.1717704648380272E-5</c:v>
                </c:pt>
                <c:pt idx="219">
                  <c:v>5.5848806683390887E-5</c:v>
                </c:pt>
                <c:pt idx="220">
                  <c:v>3.8258329709832385E-5</c:v>
                </c:pt>
                <c:pt idx="221">
                  <c:v>2.3416721216385337E-5</c:v>
                </c:pt>
                <c:pt idx="222">
                  <c:v>2.9887329205661616E-5</c:v>
                </c:pt>
                <c:pt idx="223">
                  <c:v>1.116804373859546E-5</c:v>
                </c:pt>
                <c:pt idx="224">
                  <c:v>1.3101758252703365E-4</c:v>
                </c:pt>
                <c:pt idx="225">
                  <c:v>1.6658219905832855E-6</c:v>
                </c:pt>
                <c:pt idx="226">
                  <c:v>6.9700990857834991E-5</c:v>
                </c:pt>
                <c:pt idx="227">
                  <c:v>2.2351434214187823E-5</c:v>
                </c:pt>
                <c:pt idx="228">
                  <c:v>4.3521965001757805E-6</c:v>
                </c:pt>
                <c:pt idx="229">
                  <c:v>4.829064911852745E-5</c:v>
                </c:pt>
                <c:pt idx="230">
                  <c:v>9.6669669906072996E-6</c:v>
                </c:pt>
                <c:pt idx="231">
                  <c:v>1.8449786945427854E-6</c:v>
                </c:pt>
                <c:pt idx="232">
                  <c:v>7.2570170618288206E-5</c:v>
                </c:pt>
                <c:pt idx="233">
                  <c:v>2.5147950290368544E-8</c:v>
                </c:pt>
                <c:pt idx="234">
                  <c:v>2.5172553472283422E-6</c:v>
                </c:pt>
                <c:pt idx="235">
                  <c:v>8.145211279034201E-6</c:v>
                </c:pt>
                <c:pt idx="236">
                  <c:v>1.5064937690909444E-4</c:v>
                </c:pt>
                <c:pt idx="237">
                  <c:v>1.1268741271788283E-5</c:v>
                </c:pt>
                <c:pt idx="238">
                  <c:v>5.7355895645294728E-4</c:v>
                </c:pt>
                <c:pt idx="239">
                  <c:v>5.2230072179493469E-6</c:v>
                </c:pt>
                <c:pt idx="240">
                  <c:v>1.6787538206174285E-6</c:v>
                </c:pt>
                <c:pt idx="241">
                  <c:v>3.5580486679716696E-4</c:v>
                </c:pt>
                <c:pt idx="242">
                  <c:v>6.8612593266242335E-6</c:v>
                </c:pt>
                <c:pt idx="243">
                  <c:v>3.0091855662914686E-5</c:v>
                </c:pt>
                <c:pt idx="244">
                  <c:v>3.9811213985247669E-5</c:v>
                </c:pt>
                <c:pt idx="245">
                  <c:v>1.6891056165680781E-5</c:v>
                </c:pt>
                <c:pt idx="246">
                  <c:v>4.236587139571869E-5</c:v>
                </c:pt>
                <c:pt idx="247">
                  <c:v>2.7554398168681788E-4</c:v>
                </c:pt>
                <c:pt idx="248">
                  <c:v>5.567127212206336E-6</c:v>
                </c:pt>
                <c:pt idx="249">
                  <c:v>2.5206746994295703E-5</c:v>
                </c:pt>
                <c:pt idx="250" formatCode="#,##0.00000000">
                  <c:v>8.7400108925978683E-6</c:v>
                </c:pt>
                <c:pt idx="251" formatCode="#,##0.0000000">
                  <c:v>5.5148373184672517E-5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3-E842-8A51-7A657203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28751"/>
        <c:axId val="395630383"/>
      </c:lineChart>
      <c:catAx>
        <c:axId val="39562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5630383"/>
        <c:crosses val="autoZero"/>
        <c:auto val="1"/>
        <c:lblAlgn val="ctr"/>
        <c:lblOffset val="100"/>
        <c:noMultiLvlLbl val="0"/>
      </c:catAx>
      <c:valAx>
        <c:axId val="3956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56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PG!$B$2:$B$254</c:f>
              <c:numCache>
                <c:formatCode>#,##0</c:formatCode>
                <c:ptCount val="253"/>
                <c:pt idx="0">
                  <c:v>120.239998</c:v>
                </c:pt>
                <c:pt idx="1">
                  <c:v>118.900002</c:v>
                </c:pt>
                <c:pt idx="2">
                  <c:v>119.199997</c:v>
                </c:pt>
                <c:pt idx="3">
                  <c:v>119.41999800000001</c:v>
                </c:pt>
                <c:pt idx="4">
                  <c:v>117.32</c:v>
                </c:pt>
                <c:pt idx="5">
                  <c:v>119.32</c:v>
                </c:pt>
                <c:pt idx="6">
                  <c:v>120.550003</c:v>
                </c:pt>
                <c:pt idx="7">
                  <c:v>121.400002</c:v>
                </c:pt>
                <c:pt idx="8">
                  <c:v>121.18</c:v>
                </c:pt>
                <c:pt idx="9">
                  <c:v>120.230003</c:v>
                </c:pt>
                <c:pt idx="10">
                  <c:v>121.360001</c:v>
                </c:pt>
                <c:pt idx="11">
                  <c:v>123.209999</c:v>
                </c:pt>
                <c:pt idx="12">
                  <c:v>122.760002</c:v>
                </c:pt>
                <c:pt idx="13">
                  <c:v>122.870003</c:v>
                </c:pt>
                <c:pt idx="14">
                  <c:v>122.16999800000001</c:v>
                </c:pt>
                <c:pt idx="15">
                  <c:v>119.879997</c:v>
                </c:pt>
                <c:pt idx="16">
                  <c:v>121.269997</c:v>
                </c:pt>
                <c:pt idx="17">
                  <c:v>122.769997</c:v>
                </c:pt>
                <c:pt idx="18">
                  <c:v>122.120003</c:v>
                </c:pt>
                <c:pt idx="19">
                  <c:v>119.75</c:v>
                </c:pt>
                <c:pt idx="20">
                  <c:v>121.160004</c:v>
                </c:pt>
                <c:pt idx="21">
                  <c:v>121.410004</c:v>
                </c:pt>
                <c:pt idx="22">
                  <c:v>121.900002</c:v>
                </c:pt>
                <c:pt idx="23">
                  <c:v>122.239998</c:v>
                </c:pt>
                <c:pt idx="24">
                  <c:v>123.220001</c:v>
                </c:pt>
                <c:pt idx="25">
                  <c:v>123.610001</c:v>
                </c:pt>
                <c:pt idx="26">
                  <c:v>123.019997</c:v>
                </c:pt>
                <c:pt idx="27">
                  <c:v>124.30999799999999</c:v>
                </c:pt>
                <c:pt idx="28">
                  <c:v>124.57</c:v>
                </c:pt>
                <c:pt idx="29">
                  <c:v>124.379997</c:v>
                </c:pt>
                <c:pt idx="30">
                  <c:v>123.849998</c:v>
                </c:pt>
                <c:pt idx="31">
                  <c:v>121.08000199999999</c:v>
                </c:pt>
                <c:pt idx="32">
                  <c:v>121.739998</c:v>
                </c:pt>
                <c:pt idx="33">
                  <c:v>124</c:v>
                </c:pt>
                <c:pt idx="34">
                  <c:v>122.839996</c:v>
                </c:pt>
                <c:pt idx="35">
                  <c:v>120.93</c:v>
                </c:pt>
                <c:pt idx="36">
                  <c:v>121.980003</c:v>
                </c:pt>
                <c:pt idx="37">
                  <c:v>121.94000200000001</c:v>
                </c:pt>
                <c:pt idx="38">
                  <c:v>121.089996</c:v>
                </c:pt>
                <c:pt idx="39">
                  <c:v>120.050003</c:v>
                </c:pt>
                <c:pt idx="40">
                  <c:v>117.199997</c:v>
                </c:pt>
                <c:pt idx="41">
                  <c:v>117.529999</c:v>
                </c:pt>
                <c:pt idx="42">
                  <c:v>116.629997</c:v>
                </c:pt>
                <c:pt idx="43">
                  <c:v>117.470001</c:v>
                </c:pt>
                <c:pt idx="44">
                  <c:v>119.08000199999999</c:v>
                </c:pt>
                <c:pt idx="45">
                  <c:v>122.18</c:v>
                </c:pt>
                <c:pt idx="46">
                  <c:v>123</c:v>
                </c:pt>
                <c:pt idx="47">
                  <c:v>124.790001</c:v>
                </c:pt>
                <c:pt idx="48">
                  <c:v>123.25</c:v>
                </c:pt>
                <c:pt idx="49">
                  <c:v>123.480003</c:v>
                </c:pt>
                <c:pt idx="50">
                  <c:v>123.599998</c:v>
                </c:pt>
                <c:pt idx="51">
                  <c:v>124.94000200000001</c:v>
                </c:pt>
                <c:pt idx="52">
                  <c:v>124.510002</c:v>
                </c:pt>
                <c:pt idx="53">
                  <c:v>123.870003</c:v>
                </c:pt>
                <c:pt idx="54">
                  <c:v>119.07</c:v>
                </c:pt>
                <c:pt idx="55">
                  <c:v>118.900002</c:v>
                </c:pt>
                <c:pt idx="56">
                  <c:v>120.32</c:v>
                </c:pt>
                <c:pt idx="57">
                  <c:v>119.620003</c:v>
                </c:pt>
                <c:pt idx="58">
                  <c:v>119.699997</c:v>
                </c:pt>
                <c:pt idx="59">
                  <c:v>119.33000199999999</c:v>
                </c:pt>
                <c:pt idx="60">
                  <c:v>119.269997</c:v>
                </c:pt>
                <c:pt idx="61">
                  <c:v>120.650002</c:v>
                </c:pt>
                <c:pt idx="62">
                  <c:v>120.5</c:v>
                </c:pt>
                <c:pt idx="63">
                  <c:v>120.540001</c:v>
                </c:pt>
                <c:pt idx="64">
                  <c:v>121.889999</c:v>
                </c:pt>
                <c:pt idx="65">
                  <c:v>121.41999800000001</c:v>
                </c:pt>
                <c:pt idx="66">
                  <c:v>122.290001</c:v>
                </c:pt>
                <c:pt idx="67">
                  <c:v>120.339996</c:v>
                </c:pt>
                <c:pt idx="68">
                  <c:v>120.290001</c:v>
                </c:pt>
                <c:pt idx="69">
                  <c:v>120.510002</c:v>
                </c:pt>
                <c:pt idx="70">
                  <c:v>122.260002</c:v>
                </c:pt>
                <c:pt idx="71">
                  <c:v>121.760002</c:v>
                </c:pt>
                <c:pt idx="72">
                  <c:v>122.05999799999999</c:v>
                </c:pt>
                <c:pt idx="73">
                  <c:v>122.720001</c:v>
                </c:pt>
                <c:pt idx="74">
                  <c:v>122.949997</c:v>
                </c:pt>
                <c:pt idx="75">
                  <c:v>124.529999</c:v>
                </c:pt>
                <c:pt idx="76">
                  <c:v>124.620003</c:v>
                </c:pt>
                <c:pt idx="77">
                  <c:v>124.19000200000001</c:v>
                </c:pt>
                <c:pt idx="78">
                  <c:v>124.870003</c:v>
                </c:pt>
                <c:pt idx="79">
                  <c:v>124.269997</c:v>
                </c:pt>
                <c:pt idx="80">
                  <c:v>124.660004</c:v>
                </c:pt>
                <c:pt idx="81">
                  <c:v>124.57</c:v>
                </c:pt>
                <c:pt idx="82">
                  <c:v>125.470001</c:v>
                </c:pt>
                <c:pt idx="83">
                  <c:v>125.55999799999999</c:v>
                </c:pt>
                <c:pt idx="84">
                  <c:v>125.30999799999999</c:v>
                </c:pt>
                <c:pt idx="85">
                  <c:v>124.010002</c:v>
                </c:pt>
                <c:pt idx="86">
                  <c:v>124.91999800000001</c:v>
                </c:pt>
                <c:pt idx="87">
                  <c:v>125.360001</c:v>
                </c:pt>
                <c:pt idx="88">
                  <c:v>124.900002</c:v>
                </c:pt>
                <c:pt idx="89">
                  <c:v>125.220001</c:v>
                </c:pt>
                <c:pt idx="90">
                  <c:v>125.220001</c:v>
                </c:pt>
                <c:pt idx="91">
                  <c:v>126.089996</c:v>
                </c:pt>
                <c:pt idx="92">
                  <c:v>124.470001</c:v>
                </c:pt>
                <c:pt idx="93">
                  <c:v>124.900002</c:v>
                </c:pt>
                <c:pt idx="94">
                  <c:v>123.410004</c:v>
                </c:pt>
                <c:pt idx="95">
                  <c:v>122.58000199999999</c:v>
                </c:pt>
                <c:pt idx="96">
                  <c:v>122.75</c:v>
                </c:pt>
                <c:pt idx="97">
                  <c:v>121.989998</c:v>
                </c:pt>
                <c:pt idx="98">
                  <c:v>122.510002</c:v>
                </c:pt>
                <c:pt idx="99">
                  <c:v>123.849998</c:v>
                </c:pt>
                <c:pt idx="100">
                  <c:v>123.970001</c:v>
                </c:pt>
                <c:pt idx="101">
                  <c:v>124.879997</c:v>
                </c:pt>
                <c:pt idx="102">
                  <c:v>124.69000200000001</c:v>
                </c:pt>
                <c:pt idx="103">
                  <c:v>125.959999</c:v>
                </c:pt>
                <c:pt idx="104">
                  <c:v>126.07</c:v>
                </c:pt>
                <c:pt idx="105">
                  <c:v>126.410004</c:v>
                </c:pt>
                <c:pt idx="106">
                  <c:v>126.089996</c:v>
                </c:pt>
                <c:pt idx="107">
                  <c:v>126.30999799999999</c:v>
                </c:pt>
                <c:pt idx="108">
                  <c:v>124.989998</c:v>
                </c:pt>
                <c:pt idx="109">
                  <c:v>125.139999</c:v>
                </c:pt>
                <c:pt idx="110">
                  <c:v>125.69000200000001</c:v>
                </c:pt>
                <c:pt idx="111">
                  <c:v>126.029999</c:v>
                </c:pt>
                <c:pt idx="112">
                  <c:v>125.05999799999999</c:v>
                </c:pt>
                <c:pt idx="113">
                  <c:v>125.949997</c:v>
                </c:pt>
                <c:pt idx="114">
                  <c:v>124.620003</c:v>
                </c:pt>
                <c:pt idx="115">
                  <c:v>125.110001</c:v>
                </c:pt>
                <c:pt idx="116">
                  <c:v>125.660004</c:v>
                </c:pt>
                <c:pt idx="117">
                  <c:v>126.80999799999999</c:v>
                </c:pt>
                <c:pt idx="118">
                  <c:v>127.139999</c:v>
                </c:pt>
                <c:pt idx="119">
                  <c:v>126.08000199999999</c:v>
                </c:pt>
                <c:pt idx="120">
                  <c:v>126.16999800000001</c:v>
                </c:pt>
                <c:pt idx="121">
                  <c:v>124.160004</c:v>
                </c:pt>
                <c:pt idx="122">
                  <c:v>123.449997</c:v>
                </c:pt>
                <c:pt idx="123">
                  <c:v>124.959999</c:v>
                </c:pt>
                <c:pt idx="124">
                  <c:v>126.139999</c:v>
                </c:pt>
                <c:pt idx="125">
                  <c:v>124.870003</c:v>
                </c:pt>
                <c:pt idx="126">
                  <c:v>125.44000200000001</c:v>
                </c:pt>
                <c:pt idx="127">
                  <c:v>126.58000199999999</c:v>
                </c:pt>
                <c:pt idx="128">
                  <c:v>126.699997</c:v>
                </c:pt>
                <c:pt idx="129">
                  <c:v>123.300003</c:v>
                </c:pt>
                <c:pt idx="130">
                  <c:v>121.43</c:v>
                </c:pt>
                <c:pt idx="131">
                  <c:v>120.160004</c:v>
                </c:pt>
                <c:pt idx="132">
                  <c:v>113.5</c:v>
                </c:pt>
                <c:pt idx="133">
                  <c:v>113.230003</c:v>
                </c:pt>
                <c:pt idx="134">
                  <c:v>119.55999799999999</c:v>
                </c:pt>
                <c:pt idx="135">
                  <c:v>118.16999800000001</c:v>
                </c:pt>
                <c:pt idx="136">
                  <c:v>124.5</c:v>
                </c:pt>
                <c:pt idx="137">
                  <c:v>121.629997</c:v>
                </c:pt>
                <c:pt idx="138">
                  <c:v>121.660004</c:v>
                </c:pt>
                <c:pt idx="139">
                  <c:v>116.05999799999999</c:v>
                </c:pt>
                <c:pt idx="140">
                  <c:v>120.550003</c:v>
                </c:pt>
                <c:pt idx="141">
                  <c:v>111.589996</c:v>
                </c:pt>
                <c:pt idx="142">
                  <c:v>101.839996</c:v>
                </c:pt>
                <c:pt idx="143">
                  <c:v>114.07</c:v>
                </c:pt>
                <c:pt idx="144">
                  <c:v>108.5</c:v>
                </c:pt>
                <c:pt idx="145">
                  <c:v>118.239998</c:v>
                </c:pt>
                <c:pt idx="146">
                  <c:v>117.449997</c:v>
                </c:pt>
                <c:pt idx="147">
                  <c:v>110.83000199999999</c:v>
                </c:pt>
                <c:pt idx="148">
                  <c:v>102.43</c:v>
                </c:pt>
                <c:pt idx="149">
                  <c:v>97.699996999999996</c:v>
                </c:pt>
                <c:pt idx="150">
                  <c:v>103.269997</c:v>
                </c:pt>
                <c:pt idx="151">
                  <c:v>100.91999800000001</c:v>
                </c:pt>
                <c:pt idx="152">
                  <c:v>107.379997</c:v>
                </c:pt>
                <c:pt idx="153">
                  <c:v>110.16999800000001</c:v>
                </c:pt>
                <c:pt idx="154">
                  <c:v>115</c:v>
                </c:pt>
                <c:pt idx="155">
                  <c:v>110</c:v>
                </c:pt>
                <c:pt idx="156">
                  <c:v>109.33000199999999</c:v>
                </c:pt>
                <c:pt idx="157">
                  <c:v>114.400002</c:v>
                </c:pt>
                <c:pt idx="158">
                  <c:v>115.08000199999999</c:v>
                </c:pt>
                <c:pt idx="159">
                  <c:v>117.80999799999999</c:v>
                </c:pt>
                <c:pt idx="160">
                  <c:v>112.769997</c:v>
                </c:pt>
                <c:pt idx="161">
                  <c:v>115.099998</c:v>
                </c:pt>
                <c:pt idx="162">
                  <c:v>114.660004</c:v>
                </c:pt>
                <c:pt idx="163">
                  <c:v>115.949997</c:v>
                </c:pt>
                <c:pt idx="164">
                  <c:v>120.959999</c:v>
                </c:pt>
                <c:pt idx="165">
                  <c:v>121.220001</c:v>
                </c:pt>
                <c:pt idx="166">
                  <c:v>121.5</c:v>
                </c:pt>
                <c:pt idx="167">
                  <c:v>124.69000200000001</c:v>
                </c:pt>
                <c:pt idx="168">
                  <c:v>120.599998</c:v>
                </c:pt>
                <c:pt idx="169">
                  <c:v>119.68</c:v>
                </c:pt>
                <c:pt idx="170">
                  <c:v>119.400002</c:v>
                </c:pt>
                <c:pt idx="171">
                  <c:v>119.400002</c:v>
                </c:pt>
                <c:pt idx="172">
                  <c:v>118.779999</c:v>
                </c:pt>
                <c:pt idx="173">
                  <c:v>117.449997</c:v>
                </c:pt>
                <c:pt idx="174">
                  <c:v>116.889999</c:v>
                </c:pt>
                <c:pt idx="175">
                  <c:v>117.08000199999999</c:v>
                </c:pt>
                <c:pt idx="176">
                  <c:v>117.870003</c:v>
                </c:pt>
                <c:pt idx="177">
                  <c:v>116.82</c:v>
                </c:pt>
                <c:pt idx="178">
                  <c:v>115.769997</c:v>
                </c:pt>
                <c:pt idx="179">
                  <c:v>116.010002</c:v>
                </c:pt>
                <c:pt idx="180">
                  <c:v>113.099998</c:v>
                </c:pt>
                <c:pt idx="181">
                  <c:v>112.16999800000001</c:v>
                </c:pt>
                <c:pt idx="182">
                  <c:v>115.949997</c:v>
                </c:pt>
                <c:pt idx="183">
                  <c:v>115.30999799999999</c:v>
                </c:pt>
                <c:pt idx="184">
                  <c:v>114.550003</c:v>
                </c:pt>
                <c:pt idx="185">
                  <c:v>113.91999800000001</c:v>
                </c:pt>
                <c:pt idx="186">
                  <c:v>113.80999799999999</c:v>
                </c:pt>
                <c:pt idx="187">
                  <c:v>114.610001</c:v>
                </c:pt>
                <c:pt idx="188">
                  <c:v>116.209999</c:v>
                </c:pt>
                <c:pt idx="189">
                  <c:v>112.44000200000001</c:v>
                </c:pt>
                <c:pt idx="190">
                  <c:v>113.279999</c:v>
                </c:pt>
                <c:pt idx="191">
                  <c:v>111.620003</c:v>
                </c:pt>
                <c:pt idx="192">
                  <c:v>112.599998</c:v>
                </c:pt>
                <c:pt idx="193">
                  <c:v>112.029999</c:v>
                </c:pt>
                <c:pt idx="194">
                  <c:v>113.889999</c:v>
                </c:pt>
                <c:pt idx="195">
                  <c:v>116.05999799999999</c:v>
                </c:pt>
                <c:pt idx="196">
                  <c:v>115.91999800000001</c:v>
                </c:pt>
                <c:pt idx="197">
                  <c:v>117.25</c:v>
                </c:pt>
                <c:pt idx="198">
                  <c:v>118.05999799999999</c:v>
                </c:pt>
                <c:pt idx="199">
                  <c:v>118.529999</c:v>
                </c:pt>
                <c:pt idx="200">
                  <c:v>116.050003</c:v>
                </c:pt>
                <c:pt idx="201">
                  <c:v>118.33000199999999</c:v>
                </c:pt>
                <c:pt idx="202">
                  <c:v>119.050003</c:v>
                </c:pt>
                <c:pt idx="203">
                  <c:v>118.339996</c:v>
                </c:pt>
                <c:pt idx="204">
                  <c:v>119.230003</c:v>
                </c:pt>
                <c:pt idx="205">
                  <c:v>116.260002</c:v>
                </c:pt>
                <c:pt idx="206">
                  <c:v>115.620003</c:v>
                </c:pt>
                <c:pt idx="207">
                  <c:v>116.69000200000001</c:v>
                </c:pt>
                <c:pt idx="208">
                  <c:v>118.129997</c:v>
                </c:pt>
                <c:pt idx="209">
                  <c:v>117.93</c:v>
                </c:pt>
                <c:pt idx="210">
                  <c:v>119.279999</c:v>
                </c:pt>
                <c:pt idx="211">
                  <c:v>118.91999800000001</c:v>
                </c:pt>
                <c:pt idx="212">
                  <c:v>117.75</c:v>
                </c:pt>
                <c:pt idx="213">
                  <c:v>117.730003</c:v>
                </c:pt>
                <c:pt idx="214">
                  <c:v>116.41999800000001</c:v>
                </c:pt>
                <c:pt idx="215">
                  <c:v>117.889999</c:v>
                </c:pt>
                <c:pt idx="216">
                  <c:v>115.230003</c:v>
                </c:pt>
                <c:pt idx="217">
                  <c:v>117.660004</c:v>
                </c:pt>
                <c:pt idx="218">
                  <c:v>119.57</c:v>
                </c:pt>
                <c:pt idx="219">
                  <c:v>119.980003</c:v>
                </c:pt>
                <c:pt idx="220">
                  <c:v>120.879997</c:v>
                </c:pt>
                <c:pt idx="221">
                  <c:v>121.629997</c:v>
                </c:pt>
                <c:pt idx="222">
                  <c:v>122.220001</c:v>
                </c:pt>
                <c:pt idx="223">
                  <c:v>122.889999</c:v>
                </c:pt>
                <c:pt idx="224">
                  <c:v>122.480003</c:v>
                </c:pt>
                <c:pt idx="225">
                  <c:v>123.889999</c:v>
                </c:pt>
                <c:pt idx="226">
                  <c:v>124.050003</c:v>
                </c:pt>
                <c:pt idx="227">
                  <c:v>125.089996</c:v>
                </c:pt>
                <c:pt idx="228">
                  <c:v>124.5</c:v>
                </c:pt>
                <c:pt idx="229">
                  <c:v>124.760002</c:v>
                </c:pt>
                <c:pt idx="230">
                  <c:v>125.629997</c:v>
                </c:pt>
                <c:pt idx="231">
                  <c:v>125.239998</c:v>
                </c:pt>
                <c:pt idx="232">
                  <c:v>125.07</c:v>
                </c:pt>
                <c:pt idx="233">
                  <c:v>126.139999</c:v>
                </c:pt>
                <c:pt idx="234">
                  <c:v>126.160004</c:v>
                </c:pt>
                <c:pt idx="235">
                  <c:v>125.959999</c:v>
                </c:pt>
                <c:pt idx="236">
                  <c:v>126.32</c:v>
                </c:pt>
                <c:pt idx="237">
                  <c:v>127.879997</c:v>
                </c:pt>
                <c:pt idx="238">
                  <c:v>128.30999800000001</c:v>
                </c:pt>
                <c:pt idx="239">
                  <c:v>131.41999799999999</c:v>
                </c:pt>
                <c:pt idx="240">
                  <c:v>131.11999499999999</c:v>
                </c:pt>
                <c:pt idx="241">
                  <c:v>131.28999300000001</c:v>
                </c:pt>
                <c:pt idx="242">
                  <c:v>133.78999300000001</c:v>
                </c:pt>
                <c:pt idx="243">
                  <c:v>133.44000199999999</c:v>
                </c:pt>
                <c:pt idx="244">
                  <c:v>132.71000699999999</c:v>
                </c:pt>
                <c:pt idx="245">
                  <c:v>133.550003</c:v>
                </c:pt>
                <c:pt idx="246">
                  <c:v>134.10000600000001</c:v>
                </c:pt>
                <c:pt idx="247">
                  <c:v>133.229996</c:v>
                </c:pt>
                <c:pt idx="248">
                  <c:v>135.46000699999999</c:v>
                </c:pt>
                <c:pt idx="249">
                  <c:v>135.779999</c:v>
                </c:pt>
                <c:pt idx="250">
                  <c:v>135.10000600000001</c:v>
                </c:pt>
                <c:pt idx="251">
                  <c:v>135.5</c:v>
                </c:pt>
                <c:pt idx="252">
                  <c:v>136.509995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5-844C-BA5C-25C39DE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89471"/>
        <c:axId val="403491103"/>
      </c:lineChart>
      <c:catAx>
        <c:axId val="40348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403491103"/>
        <c:crosses val="autoZero"/>
        <c:auto val="1"/>
        <c:lblAlgn val="ctr"/>
        <c:lblOffset val="100"/>
        <c:noMultiLvlLbl val="0"/>
      </c:catAx>
      <c:valAx>
        <c:axId val="403491103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4034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GBM!$G$5:$DC$5</c:f>
              <c:numCache>
                <c:formatCode>General</c:formatCode>
                <c:ptCount val="101"/>
                <c:pt idx="0">
                  <c:v>0</c:v>
                </c:pt>
                <c:pt idx="1">
                  <c:v>3.7520715112639901E-2</c:v>
                </c:pt>
                <c:pt idx="2">
                  <c:v>0.14939318665588464</c:v>
                </c:pt>
                <c:pt idx="3">
                  <c:v>0.12929037400872867</c:v>
                </c:pt>
                <c:pt idx="4">
                  <c:v>0.258345149502892</c:v>
                </c:pt>
                <c:pt idx="5">
                  <c:v>0.17997988304857276</c:v>
                </c:pt>
                <c:pt idx="6">
                  <c:v>2.4981861800395355E-2</c:v>
                </c:pt>
                <c:pt idx="7">
                  <c:v>-1.3666283900192908E-2</c:v>
                </c:pt>
                <c:pt idx="8">
                  <c:v>-3.0333466183172477E-2</c:v>
                </c:pt>
                <c:pt idx="9">
                  <c:v>-0.11594750183071158</c:v>
                </c:pt>
                <c:pt idx="10">
                  <c:v>3.3278663978089387E-2</c:v>
                </c:pt>
                <c:pt idx="11">
                  <c:v>-7.5754735078202948E-2</c:v>
                </c:pt>
                <c:pt idx="12">
                  <c:v>-3.8946568552842689E-2</c:v>
                </c:pt>
                <c:pt idx="13">
                  <c:v>6.8502327291924278E-2</c:v>
                </c:pt>
                <c:pt idx="14">
                  <c:v>0.1460570908197984</c:v>
                </c:pt>
                <c:pt idx="15">
                  <c:v>4.7969713232647551E-2</c:v>
                </c:pt>
                <c:pt idx="16">
                  <c:v>-5.0105018145130062E-2</c:v>
                </c:pt>
                <c:pt idx="17">
                  <c:v>0.13228531220681811</c:v>
                </c:pt>
                <c:pt idx="18">
                  <c:v>-1.5815118945943146E-2</c:v>
                </c:pt>
                <c:pt idx="19">
                  <c:v>1.9228861764858808E-2</c:v>
                </c:pt>
                <c:pt idx="20">
                  <c:v>-5.5473714739800624E-2</c:v>
                </c:pt>
                <c:pt idx="21">
                  <c:v>-5.6199488024559832E-3</c:v>
                </c:pt>
                <c:pt idx="22">
                  <c:v>3.1935031341973473E-2</c:v>
                </c:pt>
                <c:pt idx="23">
                  <c:v>0.1288819868977861</c:v>
                </c:pt>
                <c:pt idx="24">
                  <c:v>0.25732257256476421</c:v>
                </c:pt>
                <c:pt idx="25">
                  <c:v>0.30228161612522758</c:v>
                </c:pt>
                <c:pt idx="26">
                  <c:v>0.10766690062183865</c:v>
                </c:pt>
                <c:pt idx="27">
                  <c:v>8.2439807773254659E-4</c:v>
                </c:pt>
                <c:pt idx="28">
                  <c:v>5.1407507879229243E-2</c:v>
                </c:pt>
                <c:pt idx="29">
                  <c:v>5.6574963494492023E-2</c:v>
                </c:pt>
                <c:pt idx="30">
                  <c:v>-3.9183591644057561E-3</c:v>
                </c:pt>
                <c:pt idx="31">
                  <c:v>4.8996139176308486E-3</c:v>
                </c:pt>
                <c:pt idx="32">
                  <c:v>8.6570290430293684E-2</c:v>
                </c:pt>
                <c:pt idx="33">
                  <c:v>-1.0639016981537436E-2</c:v>
                </c:pt>
                <c:pt idx="34">
                  <c:v>-4.6124308563547239E-2</c:v>
                </c:pt>
                <c:pt idx="35">
                  <c:v>-2.3545600064822057E-2</c:v>
                </c:pt>
                <c:pt idx="36">
                  <c:v>-6.1472841146099112E-3</c:v>
                </c:pt>
                <c:pt idx="37">
                  <c:v>6.0495813161275461E-2</c:v>
                </c:pt>
                <c:pt idx="38">
                  <c:v>0.16121885731811827</c:v>
                </c:pt>
                <c:pt idx="39">
                  <c:v>0.2209529463167422</c:v>
                </c:pt>
                <c:pt idx="40">
                  <c:v>0.24264482229242285</c:v>
                </c:pt>
                <c:pt idx="41">
                  <c:v>0.24335515472300323</c:v>
                </c:pt>
                <c:pt idx="42">
                  <c:v>0.14462852299076012</c:v>
                </c:pt>
                <c:pt idx="43">
                  <c:v>0.23157786905630412</c:v>
                </c:pt>
                <c:pt idx="44">
                  <c:v>0.20208428788819133</c:v>
                </c:pt>
                <c:pt idx="45">
                  <c:v>0.24046212151087634</c:v>
                </c:pt>
                <c:pt idx="46">
                  <c:v>0.23157813282316519</c:v>
                </c:pt>
                <c:pt idx="47">
                  <c:v>0.30687841198331267</c:v>
                </c:pt>
                <c:pt idx="48">
                  <c:v>0.36292521271040457</c:v>
                </c:pt>
                <c:pt idx="49">
                  <c:v>0.39783035517380066</c:v>
                </c:pt>
                <c:pt idx="50">
                  <c:v>0.37343810093877439</c:v>
                </c:pt>
                <c:pt idx="51">
                  <c:v>0.36021514525415327</c:v>
                </c:pt>
                <c:pt idx="52">
                  <c:v>0.55791166177946128</c:v>
                </c:pt>
                <c:pt idx="53">
                  <c:v>0.50010588698578173</c:v>
                </c:pt>
                <c:pt idx="54">
                  <c:v>0.34673528270986687</c:v>
                </c:pt>
                <c:pt idx="55">
                  <c:v>0.29887837390174776</c:v>
                </c:pt>
                <c:pt idx="56">
                  <c:v>0.32709157046761256</c:v>
                </c:pt>
                <c:pt idx="57">
                  <c:v>0.42797401739532448</c:v>
                </c:pt>
                <c:pt idx="58">
                  <c:v>0.28945273656728676</c:v>
                </c:pt>
                <c:pt idx="59">
                  <c:v>0.39837914917484246</c:v>
                </c:pt>
                <c:pt idx="60">
                  <c:v>0.55351615816187327</c:v>
                </c:pt>
                <c:pt idx="61">
                  <c:v>0.49348443594241354</c:v>
                </c:pt>
                <c:pt idx="62">
                  <c:v>0.33792289683449367</c:v>
                </c:pt>
                <c:pt idx="63">
                  <c:v>0.49209300238235948</c:v>
                </c:pt>
                <c:pt idx="64">
                  <c:v>0.48076610046862445</c:v>
                </c:pt>
                <c:pt idx="65">
                  <c:v>0.47248618874984366</c:v>
                </c:pt>
                <c:pt idx="66">
                  <c:v>0.44668432801813962</c:v>
                </c:pt>
                <c:pt idx="67">
                  <c:v>0.45096529421368609</c:v>
                </c:pt>
                <c:pt idx="68">
                  <c:v>0.43246608491304489</c:v>
                </c:pt>
                <c:pt idx="69">
                  <c:v>0.44167318747661605</c:v>
                </c:pt>
                <c:pt idx="70">
                  <c:v>0.44562311188093823</c:v>
                </c:pt>
                <c:pt idx="71">
                  <c:v>0.2344440793332617</c:v>
                </c:pt>
                <c:pt idx="72">
                  <c:v>0.40522909221866987</c:v>
                </c:pt>
                <c:pt idx="73">
                  <c:v>0.50445373497222423</c:v>
                </c:pt>
                <c:pt idx="74">
                  <c:v>0.50523401767348319</c:v>
                </c:pt>
                <c:pt idx="75">
                  <c:v>0.25253859816016266</c:v>
                </c:pt>
                <c:pt idx="76">
                  <c:v>0.29342752943183087</c:v>
                </c:pt>
                <c:pt idx="77">
                  <c:v>0.46920961654374804</c:v>
                </c:pt>
                <c:pt idx="78">
                  <c:v>0.48837760364991178</c:v>
                </c:pt>
                <c:pt idx="79">
                  <c:v>0.54333121358721992</c:v>
                </c:pt>
                <c:pt idx="80">
                  <c:v>0.65404182353710072</c:v>
                </c:pt>
                <c:pt idx="81">
                  <c:v>0.58767536659065911</c:v>
                </c:pt>
                <c:pt idx="82">
                  <c:v>0.60425179941668183</c:v>
                </c:pt>
                <c:pt idx="83">
                  <c:v>0.49396502957919974</c:v>
                </c:pt>
                <c:pt idx="84">
                  <c:v>0.47667506276322841</c:v>
                </c:pt>
                <c:pt idx="85">
                  <c:v>0.49971466694218664</c:v>
                </c:pt>
                <c:pt idx="86">
                  <c:v>0.40965965061200532</c:v>
                </c:pt>
                <c:pt idx="87">
                  <c:v>0.39460284373844334</c:v>
                </c:pt>
                <c:pt idx="88">
                  <c:v>0.42363847637008578</c:v>
                </c:pt>
                <c:pt idx="89">
                  <c:v>0.46334370197375929</c:v>
                </c:pt>
                <c:pt idx="90">
                  <c:v>0.60806505229041252</c:v>
                </c:pt>
                <c:pt idx="91">
                  <c:v>0.75438832762825436</c:v>
                </c:pt>
                <c:pt idx="92">
                  <c:v>0.77302172605584174</c:v>
                </c:pt>
                <c:pt idx="93">
                  <c:v>0.63139608868799046</c:v>
                </c:pt>
                <c:pt idx="94">
                  <c:v>0.61761933692409332</c:v>
                </c:pt>
                <c:pt idx="95">
                  <c:v>0.55920672766349167</c:v>
                </c:pt>
                <c:pt idx="96">
                  <c:v>0.47267523525572752</c:v>
                </c:pt>
                <c:pt idx="97">
                  <c:v>0.31662312377106422</c:v>
                </c:pt>
                <c:pt idx="98">
                  <c:v>0.33040830844794772</c:v>
                </c:pt>
                <c:pt idx="99">
                  <c:v>0.41510992060312235</c:v>
                </c:pt>
                <c:pt idx="100">
                  <c:v>0.44255619247754524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0E45-86DC-BAC3E89E97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GBM!$G$6:$DC$6</c:f>
              <c:numCache>
                <c:formatCode>General</c:formatCode>
                <c:ptCount val="101"/>
                <c:pt idx="0">
                  <c:v>0</c:v>
                </c:pt>
                <c:pt idx="1">
                  <c:v>-0.15328667297764931</c:v>
                </c:pt>
                <c:pt idx="2">
                  <c:v>-0.20865310365486175</c:v>
                </c:pt>
                <c:pt idx="3">
                  <c:v>-0.18501541667672114</c:v>
                </c:pt>
                <c:pt idx="4">
                  <c:v>-0.1945810258980554</c:v>
                </c:pt>
                <c:pt idx="5">
                  <c:v>-0.22115676328345513</c:v>
                </c:pt>
                <c:pt idx="6">
                  <c:v>-0.15686277319393804</c:v>
                </c:pt>
                <c:pt idx="7">
                  <c:v>-0.14076901692624516</c:v>
                </c:pt>
                <c:pt idx="8">
                  <c:v>-0.21743230752352385</c:v>
                </c:pt>
                <c:pt idx="9">
                  <c:v>-3.2253266029184463E-2</c:v>
                </c:pt>
                <c:pt idx="10">
                  <c:v>-0.2624581856861517</c:v>
                </c:pt>
                <c:pt idx="11">
                  <c:v>-0.23489025203246006</c:v>
                </c:pt>
                <c:pt idx="12">
                  <c:v>-0.34400700487230529</c:v>
                </c:pt>
                <c:pt idx="13">
                  <c:v>-0.28224397172929455</c:v>
                </c:pt>
                <c:pt idx="14">
                  <c:v>-0.35528181160794747</c:v>
                </c:pt>
                <c:pt idx="15">
                  <c:v>-0.38388623914856385</c:v>
                </c:pt>
                <c:pt idx="16">
                  <c:v>-0.2876431363767723</c:v>
                </c:pt>
                <c:pt idx="17">
                  <c:v>-0.2080691759339916</c:v>
                </c:pt>
                <c:pt idx="18">
                  <c:v>-0.36041056541264238</c:v>
                </c:pt>
                <c:pt idx="19">
                  <c:v>-0.12410561076213167</c:v>
                </c:pt>
                <c:pt idx="20">
                  <c:v>-0.1254213138474804</c:v>
                </c:pt>
                <c:pt idx="21">
                  <c:v>-0.34870002675686196</c:v>
                </c:pt>
                <c:pt idx="22">
                  <c:v>-0.377270486620988</c:v>
                </c:pt>
                <c:pt idx="23">
                  <c:v>-0.32112775932695686</c:v>
                </c:pt>
                <c:pt idx="24">
                  <c:v>-0.25793251752273189</c:v>
                </c:pt>
                <c:pt idx="25">
                  <c:v>-0.25435338009805103</c:v>
                </c:pt>
                <c:pt idx="26">
                  <c:v>-0.2286407588240405</c:v>
                </c:pt>
                <c:pt idx="27">
                  <c:v>-0.2824483868659502</c:v>
                </c:pt>
                <c:pt idx="28">
                  <c:v>-0.2291064214214929</c:v>
                </c:pt>
                <c:pt idx="29">
                  <c:v>-0.11654393191039963</c:v>
                </c:pt>
                <c:pt idx="30">
                  <c:v>-0.38731822934785259</c:v>
                </c:pt>
                <c:pt idx="31">
                  <c:v>-0.40532747234073957</c:v>
                </c:pt>
                <c:pt idx="32">
                  <c:v>-0.3577865185156367</c:v>
                </c:pt>
                <c:pt idx="33">
                  <c:v>-0.32891474236758123</c:v>
                </c:pt>
                <c:pt idx="34">
                  <c:v>-0.23854822206237605</c:v>
                </c:pt>
                <c:pt idx="35">
                  <c:v>-0.27679105218651429</c:v>
                </c:pt>
                <c:pt idx="36">
                  <c:v>-0.48432274088628091</c:v>
                </c:pt>
                <c:pt idx="37">
                  <c:v>-0.58082690972700757</c:v>
                </c:pt>
                <c:pt idx="38">
                  <c:v>-0.55984168102784981</c:v>
                </c:pt>
                <c:pt idx="39">
                  <c:v>-0.53040096711529872</c:v>
                </c:pt>
                <c:pt idx="40">
                  <c:v>-0.54459800123966562</c:v>
                </c:pt>
                <c:pt idx="41">
                  <c:v>-0.45413272953687683</c:v>
                </c:pt>
                <c:pt idx="42">
                  <c:v>-0.44898561367538919</c:v>
                </c:pt>
                <c:pt idx="43">
                  <c:v>-0.47683109884750879</c:v>
                </c:pt>
                <c:pt idx="44">
                  <c:v>-0.49601547435374349</c:v>
                </c:pt>
                <c:pt idx="45">
                  <c:v>-0.56211209203396517</c:v>
                </c:pt>
                <c:pt idx="46">
                  <c:v>-0.44752763022865322</c:v>
                </c:pt>
                <c:pt idx="47">
                  <c:v>-0.5014630551294027</c:v>
                </c:pt>
                <c:pt idx="48">
                  <c:v>-0.67340075000055677</c:v>
                </c:pt>
                <c:pt idx="49">
                  <c:v>-0.44542266599830915</c:v>
                </c:pt>
                <c:pt idx="50">
                  <c:v>-0.29505332144348029</c:v>
                </c:pt>
                <c:pt idx="51">
                  <c:v>-0.23798417503931679</c:v>
                </c:pt>
                <c:pt idx="52">
                  <c:v>-0.45041592058192026</c:v>
                </c:pt>
                <c:pt idx="53">
                  <c:v>-0.29026789040490175</c:v>
                </c:pt>
                <c:pt idx="54">
                  <c:v>-0.31540075825568786</c:v>
                </c:pt>
                <c:pt idx="55">
                  <c:v>-0.24494935509206195</c:v>
                </c:pt>
                <c:pt idx="56">
                  <c:v>-0.15139195035416969</c:v>
                </c:pt>
                <c:pt idx="57">
                  <c:v>-0.18656518801539987</c:v>
                </c:pt>
                <c:pt idx="58">
                  <c:v>-0.22047717923692123</c:v>
                </c:pt>
                <c:pt idx="59">
                  <c:v>-0.28792166549253068</c:v>
                </c:pt>
                <c:pt idx="60">
                  <c:v>-0.31569360539555502</c:v>
                </c:pt>
                <c:pt idx="61">
                  <c:v>-0.16966202797232627</c:v>
                </c:pt>
                <c:pt idx="62">
                  <c:v>-0.20858177188477031</c:v>
                </c:pt>
                <c:pt idx="63">
                  <c:v>-7.0970977902663795E-2</c:v>
                </c:pt>
                <c:pt idx="64">
                  <c:v>-0.15570539544268319</c:v>
                </c:pt>
                <c:pt idx="65">
                  <c:v>-0.26192404915397877</c:v>
                </c:pt>
                <c:pt idx="66">
                  <c:v>-0.22390816447280568</c:v>
                </c:pt>
                <c:pt idx="67">
                  <c:v>-0.30033641931790223</c:v>
                </c:pt>
                <c:pt idx="68">
                  <c:v>-0.16418920155391878</c:v>
                </c:pt>
                <c:pt idx="69">
                  <c:v>-0.23443545732914559</c:v>
                </c:pt>
                <c:pt idx="70">
                  <c:v>-5.292446673185805E-2</c:v>
                </c:pt>
                <c:pt idx="71">
                  <c:v>-0.15791930616028366</c:v>
                </c:pt>
                <c:pt idx="72">
                  <c:v>-0.27742841023556836</c:v>
                </c:pt>
                <c:pt idx="73">
                  <c:v>-0.37136176486674777</c:v>
                </c:pt>
                <c:pt idx="74">
                  <c:v>-0.34329502996379452</c:v>
                </c:pt>
                <c:pt idx="75">
                  <c:v>-0.39163081657777171</c:v>
                </c:pt>
                <c:pt idx="76">
                  <c:v>-0.35517019343276923</c:v>
                </c:pt>
                <c:pt idx="77">
                  <c:v>-0.223412344524337</c:v>
                </c:pt>
                <c:pt idx="78">
                  <c:v>-0.16849018799774065</c:v>
                </c:pt>
                <c:pt idx="79">
                  <c:v>-7.7034084702403763E-2</c:v>
                </c:pt>
                <c:pt idx="80">
                  <c:v>0.16194933347251528</c:v>
                </c:pt>
                <c:pt idx="81">
                  <c:v>0.1953134567177251</c:v>
                </c:pt>
                <c:pt idx="82">
                  <c:v>0.10868488055326692</c:v>
                </c:pt>
                <c:pt idx="83">
                  <c:v>-5.3000978250835551E-2</c:v>
                </c:pt>
                <c:pt idx="84">
                  <c:v>-0.1394872830999942</c:v>
                </c:pt>
                <c:pt idx="85">
                  <c:v>-0.33938242570559041</c:v>
                </c:pt>
                <c:pt idx="86">
                  <c:v>-0.32422141299095247</c:v>
                </c:pt>
                <c:pt idx="87">
                  <c:v>-0.35735811669938722</c:v>
                </c:pt>
                <c:pt idx="88">
                  <c:v>-0.35271867510634908</c:v>
                </c:pt>
                <c:pt idx="89">
                  <c:v>-0.41429936462626088</c:v>
                </c:pt>
                <c:pt idx="90">
                  <c:v>-0.52716067220706508</c:v>
                </c:pt>
                <c:pt idx="91">
                  <c:v>-0.58917082894513362</c:v>
                </c:pt>
                <c:pt idx="92">
                  <c:v>-0.60150207906490016</c:v>
                </c:pt>
                <c:pt idx="93">
                  <c:v>-0.59411969170045698</c:v>
                </c:pt>
                <c:pt idx="94">
                  <c:v>-0.76744613575949239</c:v>
                </c:pt>
                <c:pt idx="95">
                  <c:v>-0.81976179326575493</c:v>
                </c:pt>
                <c:pt idx="96">
                  <c:v>-0.65231490691737481</c:v>
                </c:pt>
                <c:pt idx="97">
                  <c:v>-0.74569431623489368</c:v>
                </c:pt>
                <c:pt idx="98">
                  <c:v>-0.78538442605371761</c:v>
                </c:pt>
                <c:pt idx="99">
                  <c:v>-0.83712197668068289</c:v>
                </c:pt>
                <c:pt idx="100">
                  <c:v>-0.80296699303241648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0E45-86DC-BAC3E89E97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GBM!$G$7:$DC$7</c:f>
              <c:numCache>
                <c:formatCode>General</c:formatCode>
                <c:ptCount val="101"/>
                <c:pt idx="0">
                  <c:v>0</c:v>
                </c:pt>
                <c:pt idx="1">
                  <c:v>0.14090324255301145</c:v>
                </c:pt>
                <c:pt idx="2">
                  <c:v>0.13248080646316165</c:v>
                </c:pt>
                <c:pt idx="3">
                  <c:v>0.27276267845674174</c:v>
                </c:pt>
                <c:pt idx="4">
                  <c:v>0.15176464305540971</c:v>
                </c:pt>
                <c:pt idx="5">
                  <c:v>0.29492251617294429</c:v>
                </c:pt>
                <c:pt idx="6">
                  <c:v>8.0302471277925613E-2</c:v>
                </c:pt>
                <c:pt idx="7">
                  <c:v>3.796642932603031E-2</c:v>
                </c:pt>
                <c:pt idx="8">
                  <c:v>1.3983635486782223E-2</c:v>
                </c:pt>
                <c:pt idx="9">
                  <c:v>0.12751392947619294</c:v>
                </c:pt>
                <c:pt idx="10">
                  <c:v>5.531594867415407E-2</c:v>
                </c:pt>
                <c:pt idx="11">
                  <c:v>-0.10048937920054515</c:v>
                </c:pt>
                <c:pt idx="12">
                  <c:v>-0.28052562917256529</c:v>
                </c:pt>
                <c:pt idx="13">
                  <c:v>-0.30848821211124999</c:v>
                </c:pt>
                <c:pt idx="14">
                  <c:v>-0.4384002409354929</c:v>
                </c:pt>
                <c:pt idx="15">
                  <c:v>-0.47591675928565624</c:v>
                </c:pt>
                <c:pt idx="16">
                  <c:v>-0.44280480295419256</c:v>
                </c:pt>
                <c:pt idx="17">
                  <c:v>-0.47121856563718695</c:v>
                </c:pt>
                <c:pt idx="18">
                  <c:v>-0.57691254440223272</c:v>
                </c:pt>
                <c:pt idx="19">
                  <c:v>-0.54681066105852261</c:v>
                </c:pt>
                <c:pt idx="20">
                  <c:v>-0.55766474970375024</c:v>
                </c:pt>
                <c:pt idx="21">
                  <c:v>-0.4588490385555416</c:v>
                </c:pt>
                <c:pt idx="22">
                  <c:v>-0.44618558466474101</c:v>
                </c:pt>
                <c:pt idx="23">
                  <c:v>-0.52300187583516888</c:v>
                </c:pt>
                <c:pt idx="24">
                  <c:v>-0.63682581213673584</c:v>
                </c:pt>
                <c:pt idx="25">
                  <c:v>-0.53916482467875193</c:v>
                </c:pt>
                <c:pt idx="26">
                  <c:v>-0.37565995181208223</c:v>
                </c:pt>
                <c:pt idx="27">
                  <c:v>-0.35608634416657431</c:v>
                </c:pt>
                <c:pt idx="28">
                  <c:v>-0.27862498957759718</c:v>
                </c:pt>
                <c:pt idx="29">
                  <c:v>-0.11264451404567644</c:v>
                </c:pt>
                <c:pt idx="30">
                  <c:v>-0.16850975035781671</c:v>
                </c:pt>
                <c:pt idx="31">
                  <c:v>-0.11432857189697446</c:v>
                </c:pt>
                <c:pt idx="32">
                  <c:v>-0.14134997362253235</c:v>
                </c:pt>
                <c:pt idx="33">
                  <c:v>-0.2347891692692565</c:v>
                </c:pt>
                <c:pt idx="34">
                  <c:v>-0.21766763951286036</c:v>
                </c:pt>
                <c:pt idx="35">
                  <c:v>-0.36264234927442562</c:v>
                </c:pt>
                <c:pt idx="36">
                  <c:v>-0.34377488863105005</c:v>
                </c:pt>
                <c:pt idx="37">
                  <c:v>-0.42351041339438389</c:v>
                </c:pt>
                <c:pt idx="38">
                  <c:v>-0.32808123617784679</c:v>
                </c:pt>
                <c:pt idx="39">
                  <c:v>-0.24659272608894517</c:v>
                </c:pt>
                <c:pt idx="40">
                  <c:v>-0.35104134149525867</c:v>
                </c:pt>
                <c:pt idx="41">
                  <c:v>-0.4985571594530126</c:v>
                </c:pt>
                <c:pt idx="42">
                  <c:v>-0.46170240136610297</c:v>
                </c:pt>
                <c:pt idx="43">
                  <c:v>-0.37180757449651519</c:v>
                </c:pt>
                <c:pt idx="44">
                  <c:v>-0.38600311418347671</c:v>
                </c:pt>
                <c:pt idx="45">
                  <c:v>-0.14582967962758756</c:v>
                </c:pt>
                <c:pt idx="46">
                  <c:v>-0.10393453836520769</c:v>
                </c:pt>
                <c:pt idx="47">
                  <c:v>-0.16115256351720028</c:v>
                </c:pt>
                <c:pt idx="48">
                  <c:v>-8.3419041625738488E-2</c:v>
                </c:pt>
                <c:pt idx="49">
                  <c:v>-7.4025073979290076E-2</c:v>
                </c:pt>
                <c:pt idx="50">
                  <c:v>-7.7109187199318766E-2</c:v>
                </c:pt>
                <c:pt idx="51">
                  <c:v>-0.1220407434353037</c:v>
                </c:pt>
                <c:pt idx="52">
                  <c:v>-8.3904974970894663E-2</c:v>
                </c:pt>
                <c:pt idx="53">
                  <c:v>0.12728018401645436</c:v>
                </c:pt>
                <c:pt idx="54">
                  <c:v>0.16833592189896002</c:v>
                </c:pt>
                <c:pt idx="55">
                  <c:v>-1.4436879602292257E-2</c:v>
                </c:pt>
                <c:pt idx="56">
                  <c:v>0.20301307347154143</c:v>
                </c:pt>
                <c:pt idx="57">
                  <c:v>0.10409633112999582</c:v>
                </c:pt>
                <c:pt idx="58">
                  <c:v>0.28325105213496804</c:v>
                </c:pt>
                <c:pt idx="59">
                  <c:v>0.23405348785861863</c:v>
                </c:pt>
                <c:pt idx="60">
                  <c:v>0.16532635928806574</c:v>
                </c:pt>
                <c:pt idx="61">
                  <c:v>0.10999406245866922</c:v>
                </c:pt>
                <c:pt idx="62">
                  <c:v>-4.5638221156842351E-2</c:v>
                </c:pt>
                <c:pt idx="63">
                  <c:v>-0.19854174882720171</c:v>
                </c:pt>
                <c:pt idx="64">
                  <c:v>-0.14238094340576493</c:v>
                </c:pt>
                <c:pt idx="65">
                  <c:v>-0.3646276632381753</c:v>
                </c:pt>
                <c:pt idx="66">
                  <c:v>-0.4886887034363453</c:v>
                </c:pt>
                <c:pt idx="67">
                  <c:v>-0.55755676328204329</c:v>
                </c:pt>
                <c:pt idx="68">
                  <c:v>-0.74078627270161512</c:v>
                </c:pt>
                <c:pt idx="69">
                  <c:v>-0.83708799469446526</c:v>
                </c:pt>
                <c:pt idx="70">
                  <c:v>-0.80141960687397684</c:v>
                </c:pt>
                <c:pt idx="71">
                  <c:v>-0.81405313185228334</c:v>
                </c:pt>
                <c:pt idx="72">
                  <c:v>-0.80275563779063586</c:v>
                </c:pt>
                <c:pt idx="73">
                  <c:v>-0.85405391637505168</c:v>
                </c:pt>
                <c:pt idx="74">
                  <c:v>-0.98956591900820023</c:v>
                </c:pt>
                <c:pt idx="75">
                  <c:v>-1.0530780174375451</c:v>
                </c:pt>
                <c:pt idx="76">
                  <c:v>-0.91299510254879312</c:v>
                </c:pt>
                <c:pt idx="77">
                  <c:v>-0.99677242931652177</c:v>
                </c:pt>
                <c:pt idx="78">
                  <c:v>-1.2191514472965228</c:v>
                </c:pt>
                <c:pt idx="79">
                  <c:v>-1.0980274145839048</c:v>
                </c:pt>
                <c:pt idx="80">
                  <c:v>-1.1745273432490535</c:v>
                </c:pt>
                <c:pt idx="81">
                  <c:v>-1.1153762336669881</c:v>
                </c:pt>
                <c:pt idx="82">
                  <c:v>-1.160524477534443</c:v>
                </c:pt>
                <c:pt idx="83">
                  <c:v>-1.0121270450225013</c:v>
                </c:pt>
                <c:pt idx="84">
                  <c:v>-1.0040418321374323</c:v>
                </c:pt>
                <c:pt idx="85">
                  <c:v>-0.98978198945507323</c:v>
                </c:pt>
                <c:pt idx="86">
                  <c:v>-0.83273396405786204</c:v>
                </c:pt>
                <c:pt idx="87">
                  <c:v>-0.75673412279451768</c:v>
                </c:pt>
                <c:pt idx="88">
                  <c:v>-0.64908439570027854</c:v>
                </c:pt>
                <c:pt idx="89">
                  <c:v>-0.81543864523793574</c:v>
                </c:pt>
                <c:pt idx="90">
                  <c:v>-0.82179653218756987</c:v>
                </c:pt>
                <c:pt idx="91">
                  <c:v>-0.87814885126402387</c:v>
                </c:pt>
                <c:pt idx="92">
                  <c:v>-0.78926086807581974</c:v>
                </c:pt>
                <c:pt idx="93">
                  <c:v>-0.59269698418702144</c:v>
                </c:pt>
                <c:pt idx="94">
                  <c:v>-0.49352374754473027</c:v>
                </c:pt>
                <c:pt idx="95">
                  <c:v>-0.3705279156648838</c:v>
                </c:pt>
                <c:pt idx="96">
                  <c:v>-0.35160209484092814</c:v>
                </c:pt>
                <c:pt idx="97">
                  <c:v>-0.27421297446104659</c:v>
                </c:pt>
                <c:pt idx="98">
                  <c:v>-0.37811382052774145</c:v>
                </c:pt>
                <c:pt idx="99">
                  <c:v>-0.32627994474329308</c:v>
                </c:pt>
                <c:pt idx="100">
                  <c:v>-0.29240475441368574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0E45-86DC-BAC3E89E97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GBM!$G$8:$DC$8</c:f>
              <c:numCache>
                <c:formatCode>General</c:formatCode>
                <c:ptCount val="101"/>
                <c:pt idx="0">
                  <c:v>0</c:v>
                </c:pt>
                <c:pt idx="1">
                  <c:v>0.12577956451110348</c:v>
                </c:pt>
                <c:pt idx="2">
                  <c:v>0.13836804046407253</c:v>
                </c:pt>
                <c:pt idx="3">
                  <c:v>4.588218474957452E-2</c:v>
                </c:pt>
                <c:pt idx="4">
                  <c:v>-1.8159430195608353E-2</c:v>
                </c:pt>
                <c:pt idx="5">
                  <c:v>-0.18159229852519954</c:v>
                </c:pt>
                <c:pt idx="6">
                  <c:v>-9.068382532760122E-2</c:v>
                </c:pt>
                <c:pt idx="7">
                  <c:v>4.8833580845243668E-2</c:v>
                </c:pt>
                <c:pt idx="8">
                  <c:v>0.12989878090612983</c:v>
                </c:pt>
                <c:pt idx="9">
                  <c:v>8.0579029386031689E-2</c:v>
                </c:pt>
                <c:pt idx="10">
                  <c:v>0.19807414623343919</c:v>
                </c:pt>
                <c:pt idx="11">
                  <c:v>0.14836183320149371</c:v>
                </c:pt>
                <c:pt idx="12">
                  <c:v>0.15670400221602215</c:v>
                </c:pt>
                <c:pt idx="13">
                  <c:v>0.29517173405507635</c:v>
                </c:pt>
                <c:pt idx="14">
                  <c:v>0.31780750428901444</c:v>
                </c:pt>
                <c:pt idx="15">
                  <c:v>0.35698185808690741</c:v>
                </c:pt>
                <c:pt idx="16">
                  <c:v>0.30044614011417997</c:v>
                </c:pt>
                <c:pt idx="17">
                  <c:v>0.17320789612037893</c:v>
                </c:pt>
                <c:pt idx="18">
                  <c:v>0.32429730046137983</c:v>
                </c:pt>
                <c:pt idx="19">
                  <c:v>0.19113518604103277</c:v>
                </c:pt>
                <c:pt idx="20">
                  <c:v>0.2437506399875507</c:v>
                </c:pt>
                <c:pt idx="21">
                  <c:v>0.16974963356200878</c:v>
                </c:pt>
                <c:pt idx="22">
                  <c:v>0.24540959116533917</c:v>
                </c:pt>
                <c:pt idx="23">
                  <c:v>0.19073210218573433</c:v>
                </c:pt>
                <c:pt idx="24">
                  <c:v>0.33208354712366134</c:v>
                </c:pt>
                <c:pt idx="25">
                  <c:v>0.26259203074069426</c:v>
                </c:pt>
                <c:pt idx="26">
                  <c:v>0.26306962558872771</c:v>
                </c:pt>
                <c:pt idx="27">
                  <c:v>0.36278908896879508</c:v>
                </c:pt>
                <c:pt idx="28">
                  <c:v>0.32856267397430911</c:v>
                </c:pt>
                <c:pt idx="29">
                  <c:v>0.37984934508170903</c:v>
                </c:pt>
                <c:pt idx="30">
                  <c:v>0.39973792279279896</c:v>
                </c:pt>
                <c:pt idx="31">
                  <c:v>0.48292752012715112</c:v>
                </c:pt>
                <c:pt idx="32">
                  <c:v>0.32520016000740293</c:v>
                </c:pt>
                <c:pt idx="33">
                  <c:v>0.3233843294609911</c:v>
                </c:pt>
                <c:pt idx="34">
                  <c:v>0.30414892284665013</c:v>
                </c:pt>
                <c:pt idx="35">
                  <c:v>0.25906904027877725</c:v>
                </c:pt>
                <c:pt idx="36">
                  <c:v>0.23734552367078318</c:v>
                </c:pt>
                <c:pt idx="37">
                  <c:v>0.32383993831137436</c:v>
                </c:pt>
                <c:pt idx="38">
                  <c:v>0.28981354317883945</c:v>
                </c:pt>
                <c:pt idx="39">
                  <c:v>0.32179796339037814</c:v>
                </c:pt>
                <c:pt idx="40">
                  <c:v>0.15624827524845744</c:v>
                </c:pt>
                <c:pt idx="41">
                  <c:v>0.14688083729312942</c:v>
                </c:pt>
                <c:pt idx="42">
                  <c:v>2.4110851867617189E-2</c:v>
                </c:pt>
                <c:pt idx="43">
                  <c:v>0.14367565359352963</c:v>
                </c:pt>
                <c:pt idx="44">
                  <c:v>2.9774318309683065E-2</c:v>
                </c:pt>
                <c:pt idx="45">
                  <c:v>3.9855453313067835E-2</c:v>
                </c:pt>
                <c:pt idx="46">
                  <c:v>-1.0661083289652588E-2</c:v>
                </c:pt>
                <c:pt idx="47">
                  <c:v>0.11668837766348752</c:v>
                </c:pt>
                <c:pt idx="48">
                  <c:v>1.6642067834223312E-2</c:v>
                </c:pt>
                <c:pt idx="49">
                  <c:v>9.9643410218205712E-3</c:v>
                </c:pt>
                <c:pt idx="50">
                  <c:v>0.12144560020403031</c:v>
                </c:pt>
                <c:pt idx="51">
                  <c:v>0.17914847373905601</c:v>
                </c:pt>
                <c:pt idx="52">
                  <c:v>0.30796303165267147</c:v>
                </c:pt>
                <c:pt idx="53">
                  <c:v>0.23884072056548938</c:v>
                </c:pt>
                <c:pt idx="54">
                  <c:v>0.18688586204662766</c:v>
                </c:pt>
                <c:pt idx="55">
                  <c:v>5.8550602333259899E-2</c:v>
                </c:pt>
                <c:pt idx="56">
                  <c:v>-2.0167870812822258E-2</c:v>
                </c:pt>
                <c:pt idx="57">
                  <c:v>0.10550928515342078</c:v>
                </c:pt>
                <c:pt idx="58">
                  <c:v>0.18812075259024796</c:v>
                </c:pt>
                <c:pt idx="59">
                  <c:v>0.1294348414244092</c:v>
                </c:pt>
                <c:pt idx="60">
                  <c:v>-7.5202446180953675E-2</c:v>
                </c:pt>
                <c:pt idx="61">
                  <c:v>-0.19063916559344685</c:v>
                </c:pt>
                <c:pt idx="62">
                  <c:v>-0.33078354779617802</c:v>
                </c:pt>
                <c:pt idx="63">
                  <c:v>-0.29143417539720157</c:v>
                </c:pt>
                <c:pt idx="64">
                  <c:v>-0.1816301145982176</c:v>
                </c:pt>
                <c:pt idx="65">
                  <c:v>-0.31836958767466977</c:v>
                </c:pt>
                <c:pt idx="66">
                  <c:v>-0.31301175331536768</c:v>
                </c:pt>
                <c:pt idx="67">
                  <c:v>-0.43574719118110328</c:v>
                </c:pt>
                <c:pt idx="68">
                  <c:v>-0.39166790794874229</c:v>
                </c:pt>
                <c:pt idx="69">
                  <c:v>-0.39723198359670503</c:v>
                </c:pt>
                <c:pt idx="70">
                  <c:v>-0.50566792813283534</c:v>
                </c:pt>
                <c:pt idx="71">
                  <c:v>-0.55710391531879389</c:v>
                </c:pt>
                <c:pt idx="72">
                  <c:v>-0.44604371058485798</c:v>
                </c:pt>
                <c:pt idx="73">
                  <c:v>-0.38766944277033755</c:v>
                </c:pt>
                <c:pt idx="74">
                  <c:v>-0.48503699589661398</c:v>
                </c:pt>
                <c:pt idx="75">
                  <c:v>-0.49089557221486446</c:v>
                </c:pt>
                <c:pt idx="76">
                  <c:v>-0.40607794462059654</c:v>
                </c:pt>
                <c:pt idx="77">
                  <c:v>-0.47444972618397352</c:v>
                </c:pt>
                <c:pt idx="78">
                  <c:v>-0.49370643363416933</c:v>
                </c:pt>
                <c:pt idx="79">
                  <c:v>-0.66192385797950648</c:v>
                </c:pt>
                <c:pt idx="80">
                  <c:v>-0.85675703201060682</c:v>
                </c:pt>
                <c:pt idx="81">
                  <c:v>-0.96227073643298588</c:v>
                </c:pt>
                <c:pt idx="82">
                  <c:v>-0.9152558878621625</c:v>
                </c:pt>
                <c:pt idx="83">
                  <c:v>-0.94576111750496783</c:v>
                </c:pt>
                <c:pt idx="84">
                  <c:v>-1.037218538989287</c:v>
                </c:pt>
                <c:pt idx="85">
                  <c:v>-1.138384584237069</c:v>
                </c:pt>
                <c:pt idx="86">
                  <c:v>-1.2159868484086331</c:v>
                </c:pt>
                <c:pt idx="87">
                  <c:v>-1.1965629014094414</c:v>
                </c:pt>
                <c:pt idx="88">
                  <c:v>-1.1883370525369983</c:v>
                </c:pt>
                <c:pt idx="89">
                  <c:v>-1.1840686448627618</c:v>
                </c:pt>
                <c:pt idx="90">
                  <c:v>-1.1523351947616558</c:v>
                </c:pt>
                <c:pt idx="91">
                  <c:v>-1.1552374620460644</c:v>
                </c:pt>
                <c:pt idx="92">
                  <c:v>-0.96697366220312142</c:v>
                </c:pt>
                <c:pt idx="93">
                  <c:v>-0.86778286467989829</c:v>
                </c:pt>
                <c:pt idx="94">
                  <c:v>-0.84576829831949041</c:v>
                </c:pt>
                <c:pt idx="95">
                  <c:v>-0.82479359137015362</c:v>
                </c:pt>
                <c:pt idx="96">
                  <c:v>-0.86379762125522774</c:v>
                </c:pt>
                <c:pt idx="97">
                  <c:v>-0.91904273196217268</c:v>
                </c:pt>
                <c:pt idx="98">
                  <c:v>-0.86951263757144037</c:v>
                </c:pt>
                <c:pt idx="99">
                  <c:v>-0.84193641694170296</c:v>
                </c:pt>
                <c:pt idx="100">
                  <c:v>-0.85998768961255623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0E45-86DC-BAC3E89E97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GBM!$G$9:$DC$9</c:f>
              <c:numCache>
                <c:formatCode>General</c:formatCode>
                <c:ptCount val="101"/>
                <c:pt idx="0">
                  <c:v>0</c:v>
                </c:pt>
                <c:pt idx="1">
                  <c:v>-1.5917239026168158E-2</c:v>
                </c:pt>
                <c:pt idx="2">
                  <c:v>1.4326284697481446E-2</c:v>
                </c:pt>
                <c:pt idx="3">
                  <c:v>7.6029865545839768E-3</c:v>
                </c:pt>
                <c:pt idx="4">
                  <c:v>0.20477206928009756</c:v>
                </c:pt>
                <c:pt idx="5">
                  <c:v>0.32828966277388705</c:v>
                </c:pt>
                <c:pt idx="6">
                  <c:v>0.42404038446622333</c:v>
                </c:pt>
                <c:pt idx="7">
                  <c:v>0.37869318468619745</c:v>
                </c:pt>
                <c:pt idx="8">
                  <c:v>0.4175410278901211</c:v>
                </c:pt>
                <c:pt idx="9">
                  <c:v>0.36722236936751318</c:v>
                </c:pt>
                <c:pt idx="10">
                  <c:v>0.38290904955544719</c:v>
                </c:pt>
                <c:pt idx="11">
                  <c:v>0.4008890138328598</c:v>
                </c:pt>
                <c:pt idx="12">
                  <c:v>0.3672772403447726</c:v>
                </c:pt>
                <c:pt idx="13">
                  <c:v>0.44223368806214325</c:v>
                </c:pt>
                <c:pt idx="14">
                  <c:v>0.38465436511942735</c:v>
                </c:pt>
                <c:pt idx="15">
                  <c:v>0.45053555665741096</c:v>
                </c:pt>
                <c:pt idx="16">
                  <c:v>0.49705446379142026</c:v>
                </c:pt>
                <c:pt idx="17">
                  <c:v>0.57925362337551345</c:v>
                </c:pt>
                <c:pt idx="18">
                  <c:v>0.51356957886289223</c:v>
                </c:pt>
                <c:pt idx="19">
                  <c:v>0.52070893019783404</c:v>
                </c:pt>
                <c:pt idx="20">
                  <c:v>0.48452423065749206</c:v>
                </c:pt>
                <c:pt idx="21">
                  <c:v>0.40831444225444441</c:v>
                </c:pt>
                <c:pt idx="22">
                  <c:v>0.28881597230566508</c:v>
                </c:pt>
                <c:pt idx="23">
                  <c:v>0.38393510230978628</c:v>
                </c:pt>
                <c:pt idx="24">
                  <c:v>0.30523001061226934</c:v>
                </c:pt>
                <c:pt idx="25">
                  <c:v>0.27350444874349233</c:v>
                </c:pt>
                <c:pt idx="26">
                  <c:v>0.21038142380284031</c:v>
                </c:pt>
                <c:pt idx="27">
                  <c:v>0.21128921486275701</c:v>
                </c:pt>
                <c:pt idx="28">
                  <c:v>0.26273837130010158</c:v>
                </c:pt>
                <c:pt idx="29">
                  <c:v>0.22956008132747532</c:v>
                </c:pt>
                <c:pt idx="30">
                  <c:v>0.22698394918651124</c:v>
                </c:pt>
                <c:pt idx="31">
                  <c:v>0.10142271771265804</c:v>
                </c:pt>
                <c:pt idx="32">
                  <c:v>0.12607808151347466</c:v>
                </c:pt>
                <c:pt idx="33">
                  <c:v>0.12537846991826995</c:v>
                </c:pt>
                <c:pt idx="34">
                  <c:v>-1.9282397865520884E-2</c:v>
                </c:pt>
                <c:pt idx="35">
                  <c:v>-9.5632809236482694E-2</c:v>
                </c:pt>
                <c:pt idx="36">
                  <c:v>5.3805708085579732E-2</c:v>
                </c:pt>
                <c:pt idx="37">
                  <c:v>-0.15346613569815376</c:v>
                </c:pt>
                <c:pt idx="38">
                  <c:v>-4.8867687829220088E-2</c:v>
                </c:pt>
                <c:pt idx="39">
                  <c:v>9.7105781758247342E-3</c:v>
                </c:pt>
                <c:pt idx="40">
                  <c:v>6.6621089436103897E-2</c:v>
                </c:pt>
                <c:pt idx="41">
                  <c:v>0.13050921065181276</c:v>
                </c:pt>
                <c:pt idx="42">
                  <c:v>0.12126463095608654</c:v>
                </c:pt>
                <c:pt idx="43">
                  <c:v>0.18068951545267237</c:v>
                </c:pt>
                <c:pt idx="44">
                  <c:v>0.10988409439196674</c:v>
                </c:pt>
                <c:pt idx="45">
                  <c:v>3.0610246884805251E-2</c:v>
                </c:pt>
                <c:pt idx="46">
                  <c:v>0.2655003466590784</c:v>
                </c:pt>
                <c:pt idx="47">
                  <c:v>9.0925139551985668E-2</c:v>
                </c:pt>
                <c:pt idx="48">
                  <c:v>-9.1764187700734551E-3</c:v>
                </c:pt>
                <c:pt idx="49">
                  <c:v>-1.374131623411461E-2</c:v>
                </c:pt>
                <c:pt idx="50">
                  <c:v>-0.18106189986842486</c:v>
                </c:pt>
                <c:pt idx="51">
                  <c:v>-0.29960635159445193</c:v>
                </c:pt>
                <c:pt idx="52">
                  <c:v>-0.37261629832099474</c:v>
                </c:pt>
                <c:pt idx="53">
                  <c:v>-0.43896618971368007</c:v>
                </c:pt>
                <c:pt idx="54">
                  <c:v>-0.65801093067346228</c:v>
                </c:pt>
                <c:pt idx="55">
                  <c:v>-0.60916120071022883</c:v>
                </c:pt>
                <c:pt idx="56">
                  <c:v>-0.74288334437368342</c:v>
                </c:pt>
                <c:pt idx="57">
                  <c:v>-0.59741134091224013</c:v>
                </c:pt>
                <c:pt idx="58">
                  <c:v>-0.6611343871061468</c:v>
                </c:pt>
                <c:pt idx="59">
                  <c:v>-0.4594065044895369</c:v>
                </c:pt>
                <c:pt idx="60">
                  <c:v>-0.35271642335015624</c:v>
                </c:pt>
                <c:pt idx="61">
                  <c:v>-0.4529518107932784</c:v>
                </c:pt>
                <c:pt idx="62">
                  <c:v>-0.4692982765863391</c:v>
                </c:pt>
                <c:pt idx="63">
                  <c:v>-0.5711651460000321</c:v>
                </c:pt>
                <c:pt idx="64">
                  <c:v>-0.40800997304290276</c:v>
                </c:pt>
                <c:pt idx="65">
                  <c:v>-0.57896516814461196</c:v>
                </c:pt>
                <c:pt idx="66">
                  <c:v>-0.64711273120038404</c:v>
                </c:pt>
                <c:pt idx="67">
                  <c:v>-0.71435857993559959</c:v>
                </c:pt>
                <c:pt idx="68">
                  <c:v>-0.70106919847692772</c:v>
                </c:pt>
                <c:pt idx="69">
                  <c:v>-0.77603667352105277</c:v>
                </c:pt>
                <c:pt idx="70">
                  <c:v>-0.67067365989566574</c:v>
                </c:pt>
                <c:pt idx="71">
                  <c:v>-0.62120987566538166</c:v>
                </c:pt>
                <c:pt idx="72">
                  <c:v>-0.63513020064043002</c:v>
                </c:pt>
                <c:pt idx="73">
                  <c:v>-0.63581265366000017</c:v>
                </c:pt>
                <c:pt idx="74">
                  <c:v>-0.55917469916477502</c:v>
                </c:pt>
                <c:pt idx="75">
                  <c:v>-0.67961271333548223</c:v>
                </c:pt>
                <c:pt idx="76">
                  <c:v>-0.58582427573279872</c:v>
                </c:pt>
                <c:pt idx="77">
                  <c:v>-0.73456543831558696</c:v>
                </c:pt>
                <c:pt idx="78">
                  <c:v>-0.59007393886589155</c:v>
                </c:pt>
                <c:pt idx="79">
                  <c:v>-0.49568453565434734</c:v>
                </c:pt>
                <c:pt idx="80">
                  <c:v>-0.368264515540076</c:v>
                </c:pt>
                <c:pt idx="81">
                  <c:v>-0.53988881539268452</c:v>
                </c:pt>
                <c:pt idx="82">
                  <c:v>-0.37401970176871779</c:v>
                </c:pt>
                <c:pt idx="83">
                  <c:v>-0.35283583960820364</c:v>
                </c:pt>
                <c:pt idx="84">
                  <c:v>-0.33617317328698709</c:v>
                </c:pt>
                <c:pt idx="85">
                  <c:v>-0.10143953162177155</c:v>
                </c:pt>
                <c:pt idx="86">
                  <c:v>-3.1045191585993448E-2</c:v>
                </c:pt>
                <c:pt idx="87">
                  <c:v>-0.13765837337147255</c:v>
                </c:pt>
                <c:pt idx="88">
                  <c:v>0.10270645522778171</c:v>
                </c:pt>
                <c:pt idx="89">
                  <c:v>-5.8203097849595514E-3</c:v>
                </c:pt>
                <c:pt idx="90">
                  <c:v>2.759052149031322E-2</c:v>
                </c:pt>
                <c:pt idx="91">
                  <c:v>6.4641575250233202E-2</c:v>
                </c:pt>
                <c:pt idx="92">
                  <c:v>7.6767177459072397E-2</c:v>
                </c:pt>
                <c:pt idx="93">
                  <c:v>0.12034238402184191</c:v>
                </c:pt>
                <c:pt idx="94">
                  <c:v>-1.5632245274519008E-2</c:v>
                </c:pt>
                <c:pt idx="95">
                  <c:v>-0.10824491175552897</c:v>
                </c:pt>
                <c:pt idx="96">
                  <c:v>-0.28319951525068832</c:v>
                </c:pt>
                <c:pt idx="97">
                  <c:v>-0.2907697583961209</c:v>
                </c:pt>
                <c:pt idx="98">
                  <c:v>-0.41183561947853048</c:v>
                </c:pt>
                <c:pt idx="99">
                  <c:v>-0.49654826181323086</c:v>
                </c:pt>
                <c:pt idx="100">
                  <c:v>-0.49299935564964498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0E45-86DC-BAC3E89E97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GBM!$G$10:$DC$10</c:f>
              <c:numCache>
                <c:formatCode>General</c:formatCode>
                <c:ptCount val="101"/>
                <c:pt idx="0">
                  <c:v>0</c:v>
                </c:pt>
                <c:pt idx="1">
                  <c:v>3.1470575991598318E-2</c:v>
                </c:pt>
                <c:pt idx="2">
                  <c:v>6.3639336746904168E-2</c:v>
                </c:pt>
                <c:pt idx="3">
                  <c:v>0.16883181426798813</c:v>
                </c:pt>
                <c:pt idx="4">
                  <c:v>5.7723835419832753E-2</c:v>
                </c:pt>
                <c:pt idx="5">
                  <c:v>-5.4176050660331432E-3</c:v>
                </c:pt>
                <c:pt idx="6">
                  <c:v>-0.15751471356948785</c:v>
                </c:pt>
                <c:pt idx="7">
                  <c:v>-0.15740798825498958</c:v>
                </c:pt>
                <c:pt idx="8">
                  <c:v>-5.1541921466620774E-2</c:v>
                </c:pt>
                <c:pt idx="9">
                  <c:v>-0.11417669498630495</c:v>
                </c:pt>
                <c:pt idx="10">
                  <c:v>-9.1745922327372276E-2</c:v>
                </c:pt>
                <c:pt idx="11">
                  <c:v>7.0737447556636357E-2</c:v>
                </c:pt>
                <c:pt idx="12">
                  <c:v>-0.17994493736415468</c:v>
                </c:pt>
                <c:pt idx="13">
                  <c:v>4.9385517484860364E-2</c:v>
                </c:pt>
                <c:pt idx="14">
                  <c:v>6.4354483341120747E-3</c:v>
                </c:pt>
                <c:pt idx="15">
                  <c:v>4.827743366098064E-2</c:v>
                </c:pt>
                <c:pt idx="16">
                  <c:v>-0.1126259850201041</c:v>
                </c:pt>
                <c:pt idx="17">
                  <c:v>-1.8702326574686776E-2</c:v>
                </c:pt>
                <c:pt idx="18">
                  <c:v>6.8187338098299785E-2</c:v>
                </c:pt>
                <c:pt idx="19">
                  <c:v>0.10811118210711507</c:v>
                </c:pt>
                <c:pt idx="20">
                  <c:v>2.7419267662185262E-2</c:v>
                </c:pt>
                <c:pt idx="21">
                  <c:v>4.856268200282482E-2</c:v>
                </c:pt>
                <c:pt idx="22">
                  <c:v>0.13119174711356552</c:v>
                </c:pt>
                <c:pt idx="23">
                  <c:v>0.33121442793270212</c:v>
                </c:pt>
                <c:pt idx="24">
                  <c:v>0.26481108043577628</c:v>
                </c:pt>
                <c:pt idx="25">
                  <c:v>0.3264245288269913</c:v>
                </c:pt>
                <c:pt idx="26">
                  <c:v>0.26045183981526815</c:v>
                </c:pt>
                <c:pt idx="27">
                  <c:v>0.38738943148081018</c:v>
                </c:pt>
                <c:pt idx="28">
                  <c:v>0.3361086318037515</c:v>
                </c:pt>
                <c:pt idx="29">
                  <c:v>0.41179935983715843</c:v>
                </c:pt>
                <c:pt idx="30">
                  <c:v>0.41370062837627258</c:v>
                </c:pt>
                <c:pt idx="31">
                  <c:v>0.26470305120709825</c:v>
                </c:pt>
                <c:pt idx="32">
                  <c:v>0.35110278060318123</c:v>
                </c:pt>
                <c:pt idx="33">
                  <c:v>0.32643470626619675</c:v>
                </c:pt>
                <c:pt idx="34">
                  <c:v>0.26246780776480411</c:v>
                </c:pt>
                <c:pt idx="35">
                  <c:v>0.14246725840433008</c:v>
                </c:pt>
                <c:pt idx="36">
                  <c:v>7.3657472862882573E-2</c:v>
                </c:pt>
                <c:pt idx="37">
                  <c:v>-6.2991202523750345E-2</c:v>
                </c:pt>
                <c:pt idx="38">
                  <c:v>-7.5244567230677364E-3</c:v>
                </c:pt>
                <c:pt idx="39">
                  <c:v>-0.1598153966362052</c:v>
                </c:pt>
                <c:pt idx="40">
                  <c:v>-0.18353879117115357</c:v>
                </c:pt>
                <c:pt idx="41">
                  <c:v>-0.28179174167569271</c:v>
                </c:pt>
                <c:pt idx="42">
                  <c:v>-0.41542604195061605</c:v>
                </c:pt>
                <c:pt idx="43">
                  <c:v>-0.33157559891448141</c:v>
                </c:pt>
                <c:pt idx="44">
                  <c:v>-0.25557447667414473</c:v>
                </c:pt>
                <c:pt idx="45">
                  <c:v>-0.22489098418431924</c:v>
                </c:pt>
                <c:pt idx="46">
                  <c:v>-0.2759795662653125</c:v>
                </c:pt>
                <c:pt idx="47">
                  <c:v>-0.25104749652002339</c:v>
                </c:pt>
                <c:pt idx="48">
                  <c:v>-0.2157427840542851</c:v>
                </c:pt>
                <c:pt idx="49">
                  <c:v>-0.14579968711714467</c:v>
                </c:pt>
                <c:pt idx="50">
                  <c:v>-0.25266558703434971</c:v>
                </c:pt>
                <c:pt idx="51">
                  <c:v>-0.25515085369302432</c:v>
                </c:pt>
                <c:pt idx="52">
                  <c:v>-0.31460091258650491</c:v>
                </c:pt>
                <c:pt idx="53">
                  <c:v>-0.28247186820882803</c:v>
                </c:pt>
                <c:pt idx="54">
                  <c:v>-0.23811711432984226</c:v>
                </c:pt>
                <c:pt idx="55">
                  <c:v>-0.17953018899311757</c:v>
                </c:pt>
                <c:pt idx="56">
                  <c:v>-0.16093205902956856</c:v>
                </c:pt>
                <c:pt idx="57">
                  <c:v>-0.23903101382920919</c:v>
                </c:pt>
                <c:pt idx="58">
                  <c:v>-0.16021661297944756</c:v>
                </c:pt>
                <c:pt idx="59">
                  <c:v>-0.21902713226805595</c:v>
                </c:pt>
                <c:pt idx="60">
                  <c:v>-0.32625152351069553</c:v>
                </c:pt>
                <c:pt idx="61">
                  <c:v>-0.2181911411852504</c:v>
                </c:pt>
                <c:pt idx="62">
                  <c:v>-0.13832288261635445</c:v>
                </c:pt>
                <c:pt idx="63">
                  <c:v>-0.19531314136593725</c:v>
                </c:pt>
                <c:pt idx="64">
                  <c:v>-0.20715375025171689</c:v>
                </c:pt>
                <c:pt idx="65">
                  <c:v>-0.20123408203945534</c:v>
                </c:pt>
                <c:pt idx="66">
                  <c:v>-0.30633223837435675</c:v>
                </c:pt>
                <c:pt idx="67">
                  <c:v>-0.23015453800105115</c:v>
                </c:pt>
                <c:pt idx="68">
                  <c:v>-0.31819693065499016</c:v>
                </c:pt>
                <c:pt idx="69">
                  <c:v>-0.25691086165700955</c:v>
                </c:pt>
                <c:pt idx="70">
                  <c:v>-0.29640164195171725</c:v>
                </c:pt>
                <c:pt idx="71">
                  <c:v>-0.26784359777696898</c:v>
                </c:pt>
                <c:pt idx="72">
                  <c:v>-0.10749532404400028</c:v>
                </c:pt>
                <c:pt idx="73">
                  <c:v>-1.6412634439164381E-2</c:v>
                </c:pt>
                <c:pt idx="74">
                  <c:v>-4.0162064425066285E-2</c:v>
                </c:pt>
                <c:pt idx="75">
                  <c:v>2.9719907032379408E-3</c:v>
                </c:pt>
                <c:pt idx="76">
                  <c:v>-2.9745353113321174E-2</c:v>
                </c:pt>
                <c:pt idx="77">
                  <c:v>-0.10637778976620327</c:v>
                </c:pt>
                <c:pt idx="78">
                  <c:v>-0.14134039824678576</c:v>
                </c:pt>
                <c:pt idx="79">
                  <c:v>-0.15925036128229053</c:v>
                </c:pt>
                <c:pt idx="80">
                  <c:v>-8.7329138937964693E-2</c:v>
                </c:pt>
                <c:pt idx="81">
                  <c:v>-7.8263091026192916E-2</c:v>
                </c:pt>
                <c:pt idx="82">
                  <c:v>-0.2219731915803845</c:v>
                </c:pt>
                <c:pt idx="83">
                  <c:v>-0.24747072355333355</c:v>
                </c:pt>
                <c:pt idx="84">
                  <c:v>-0.28931510335318111</c:v>
                </c:pt>
                <c:pt idx="85">
                  <c:v>-0.38071738490479695</c:v>
                </c:pt>
                <c:pt idx="86">
                  <c:v>-0.51225980202027022</c:v>
                </c:pt>
                <c:pt idx="87">
                  <c:v>-0.37604540295071498</c:v>
                </c:pt>
                <c:pt idx="88">
                  <c:v>-0.15931215020442124</c:v>
                </c:pt>
                <c:pt idx="89">
                  <c:v>-0.19361352275982385</c:v>
                </c:pt>
                <c:pt idx="90">
                  <c:v>-6.8898168934614978E-2</c:v>
                </c:pt>
                <c:pt idx="91">
                  <c:v>-0.12253272999483183</c:v>
                </c:pt>
                <c:pt idx="92">
                  <c:v>-0.12629800695598295</c:v>
                </c:pt>
                <c:pt idx="93">
                  <c:v>-1.7236915788856805E-2</c:v>
                </c:pt>
                <c:pt idx="94">
                  <c:v>-0.29420794443571285</c:v>
                </c:pt>
                <c:pt idx="95">
                  <c:v>-0.46410758825938103</c:v>
                </c:pt>
                <c:pt idx="96">
                  <c:v>-0.51881307125578058</c:v>
                </c:pt>
                <c:pt idx="97">
                  <c:v>-0.58956602990226592</c:v>
                </c:pt>
                <c:pt idx="98">
                  <c:v>-0.61210034556176884</c:v>
                </c:pt>
                <c:pt idx="99">
                  <c:v>-0.83216814682148965</c:v>
                </c:pt>
                <c:pt idx="100">
                  <c:v>-0.72018549266285758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0E45-86DC-BAC3E89E97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GBM!$G$11:$DC$11</c:f>
              <c:numCache>
                <c:formatCode>General</c:formatCode>
                <c:ptCount val="101"/>
                <c:pt idx="0">
                  <c:v>0</c:v>
                </c:pt>
                <c:pt idx="1">
                  <c:v>3.7403507758132164E-2</c:v>
                </c:pt>
                <c:pt idx="2">
                  <c:v>9.3660593318725865E-2</c:v>
                </c:pt>
                <c:pt idx="3">
                  <c:v>4.2954695842029336E-2</c:v>
                </c:pt>
                <c:pt idx="4">
                  <c:v>4.4550351206473805E-2</c:v>
                </c:pt>
                <c:pt idx="5">
                  <c:v>9.6869188750557E-2</c:v>
                </c:pt>
                <c:pt idx="6">
                  <c:v>0.11060516878609206</c:v>
                </c:pt>
                <c:pt idx="7">
                  <c:v>-1.2197433546281916E-2</c:v>
                </c:pt>
                <c:pt idx="8">
                  <c:v>5.1444150983400716E-2</c:v>
                </c:pt>
                <c:pt idx="9">
                  <c:v>-0.20378477895911523</c:v>
                </c:pt>
                <c:pt idx="10">
                  <c:v>-0.20081449915195823</c:v>
                </c:pt>
                <c:pt idx="11">
                  <c:v>-0.37881702707380849</c:v>
                </c:pt>
                <c:pt idx="12">
                  <c:v>-0.25232904130625955</c:v>
                </c:pt>
                <c:pt idx="13">
                  <c:v>-0.36336381517515326</c:v>
                </c:pt>
                <c:pt idx="14">
                  <c:v>-0.37373446284931561</c:v>
                </c:pt>
                <c:pt idx="15">
                  <c:v>-0.46842737814461166</c:v>
                </c:pt>
                <c:pt idx="16">
                  <c:v>-0.53381991913003224</c:v>
                </c:pt>
                <c:pt idx="17">
                  <c:v>-0.77063441746253392</c:v>
                </c:pt>
                <c:pt idx="18">
                  <c:v>-0.75902339711851241</c:v>
                </c:pt>
                <c:pt idx="19">
                  <c:v>-0.94156995464747628</c:v>
                </c:pt>
                <c:pt idx="20">
                  <c:v>-0.93140305365906251</c:v>
                </c:pt>
                <c:pt idx="21">
                  <c:v>-0.93652214859402039</c:v>
                </c:pt>
                <c:pt idx="22">
                  <c:v>-0.94952061588097358</c:v>
                </c:pt>
                <c:pt idx="23">
                  <c:v>-1.1086701348925529</c:v>
                </c:pt>
                <c:pt idx="24">
                  <c:v>-1.0579127135674951</c:v>
                </c:pt>
                <c:pt idx="25">
                  <c:v>-0.91355166562681711</c:v>
                </c:pt>
                <c:pt idx="26">
                  <c:v>-0.89820617459711327</c:v>
                </c:pt>
                <c:pt idx="27">
                  <c:v>-0.90693737104805827</c:v>
                </c:pt>
                <c:pt idx="28">
                  <c:v>-0.80710063262313092</c:v>
                </c:pt>
                <c:pt idx="29">
                  <c:v>-0.84377694905141698</c:v>
                </c:pt>
                <c:pt idx="30">
                  <c:v>-0.81377277100650303</c:v>
                </c:pt>
                <c:pt idx="31">
                  <c:v>-0.83874868241993794</c:v>
                </c:pt>
                <c:pt idx="32">
                  <c:v>-0.83481159470001454</c:v>
                </c:pt>
                <c:pt idx="33">
                  <c:v>-0.84678449181873161</c:v>
                </c:pt>
                <c:pt idx="34">
                  <c:v>-0.71278314162702805</c:v>
                </c:pt>
                <c:pt idx="35">
                  <c:v>-0.7781467986795686</c:v>
                </c:pt>
                <c:pt idx="36">
                  <c:v>-0.78274149793174363</c:v>
                </c:pt>
                <c:pt idx="37">
                  <c:v>-0.71095808489225554</c:v>
                </c:pt>
                <c:pt idx="38">
                  <c:v>-0.73510385432090164</c:v>
                </c:pt>
                <c:pt idx="39">
                  <c:v>-0.73733859015861025</c:v>
                </c:pt>
                <c:pt idx="40">
                  <c:v>-0.65524897442367014</c:v>
                </c:pt>
                <c:pt idx="41">
                  <c:v>-0.5477756201750239</c:v>
                </c:pt>
                <c:pt idx="42">
                  <c:v>-0.44881858653063422</c:v>
                </c:pt>
                <c:pt idx="43">
                  <c:v>-0.36668552523653031</c:v>
                </c:pt>
                <c:pt idx="44">
                  <c:v>-0.46147350894800326</c:v>
                </c:pt>
                <c:pt idx="45">
                  <c:v>-0.4486492383847519</c:v>
                </c:pt>
                <c:pt idx="46">
                  <c:v>-0.4587917449185977</c:v>
                </c:pt>
                <c:pt idx="47">
                  <c:v>-0.52570339257212628</c:v>
                </c:pt>
                <c:pt idx="48">
                  <c:v>-0.53322636377658572</c:v>
                </c:pt>
                <c:pt idx="49">
                  <c:v>-0.68382643286108424</c:v>
                </c:pt>
                <c:pt idx="50">
                  <c:v>-0.59048540791608639</c:v>
                </c:pt>
                <c:pt idx="51">
                  <c:v>-0.65542369631152098</c:v>
                </c:pt>
                <c:pt idx="52">
                  <c:v>-0.59735549039466962</c:v>
                </c:pt>
                <c:pt idx="53">
                  <c:v>-0.547348801936554</c:v>
                </c:pt>
                <c:pt idx="54">
                  <c:v>-0.66408258206525539</c:v>
                </c:pt>
                <c:pt idx="55">
                  <c:v>-0.7238714361562496</c:v>
                </c:pt>
                <c:pt idx="56">
                  <c:v>-0.6916595019679258</c:v>
                </c:pt>
                <c:pt idx="57">
                  <c:v>-0.53729486964460016</c:v>
                </c:pt>
                <c:pt idx="58">
                  <c:v>-0.36982945417854329</c:v>
                </c:pt>
                <c:pt idx="59">
                  <c:v>-0.44309731526948237</c:v>
                </c:pt>
                <c:pt idx="60">
                  <c:v>-0.31253342103963844</c:v>
                </c:pt>
                <c:pt idx="61">
                  <c:v>-0.16634579347374837</c:v>
                </c:pt>
                <c:pt idx="62">
                  <c:v>-0.19183693619716874</c:v>
                </c:pt>
                <c:pt idx="63">
                  <c:v>-0.23324694811545651</c:v>
                </c:pt>
                <c:pt idx="64">
                  <c:v>-0.21017432023435051</c:v>
                </c:pt>
                <c:pt idx="65">
                  <c:v>-9.938846553239794E-2</c:v>
                </c:pt>
                <c:pt idx="66">
                  <c:v>-3.90928780930987E-2</c:v>
                </c:pt>
                <c:pt idx="67">
                  <c:v>4.2617902224501292E-3</c:v>
                </c:pt>
                <c:pt idx="68">
                  <c:v>-0.17145985300713218</c:v>
                </c:pt>
                <c:pt idx="69">
                  <c:v>-6.9909311390151149E-2</c:v>
                </c:pt>
                <c:pt idx="70">
                  <c:v>-7.5576095245331543E-2</c:v>
                </c:pt>
                <c:pt idx="71">
                  <c:v>-7.8182427527589693E-3</c:v>
                </c:pt>
                <c:pt idx="72">
                  <c:v>6.7505201447361454E-2</c:v>
                </c:pt>
                <c:pt idx="73">
                  <c:v>9.907670289244852E-2</c:v>
                </c:pt>
                <c:pt idx="74">
                  <c:v>0.18597368199429182</c:v>
                </c:pt>
                <c:pt idx="75">
                  <c:v>0.26525619759356472</c:v>
                </c:pt>
                <c:pt idx="76">
                  <c:v>0.22786126114045635</c:v>
                </c:pt>
                <c:pt idx="77">
                  <c:v>0.26672064327614781</c:v>
                </c:pt>
                <c:pt idx="78">
                  <c:v>0.27626305489085162</c:v>
                </c:pt>
                <c:pt idx="79">
                  <c:v>0.38185099803722988</c:v>
                </c:pt>
                <c:pt idx="80">
                  <c:v>0.38624816547754914</c:v>
                </c:pt>
                <c:pt idx="81">
                  <c:v>0.30746248672616916</c:v>
                </c:pt>
                <c:pt idx="82">
                  <c:v>0.27509475327834443</c:v>
                </c:pt>
                <c:pt idx="83">
                  <c:v>0.25476969005990757</c:v>
                </c:pt>
                <c:pt idx="84">
                  <c:v>0.29122946490335133</c:v>
                </c:pt>
                <c:pt idx="85">
                  <c:v>0.29125660487270327</c:v>
                </c:pt>
                <c:pt idx="86">
                  <c:v>0.4279631201401245</c:v>
                </c:pt>
                <c:pt idx="87">
                  <c:v>0.43507176600210307</c:v>
                </c:pt>
                <c:pt idx="88">
                  <c:v>0.60589825402434483</c:v>
                </c:pt>
                <c:pt idx="89">
                  <c:v>0.60453110559503376</c:v>
                </c:pt>
                <c:pt idx="90">
                  <c:v>0.64783156828532751</c:v>
                </c:pt>
                <c:pt idx="91">
                  <c:v>0.60464898206089202</c:v>
                </c:pt>
                <c:pt idx="92">
                  <c:v>0.65007648490441139</c:v>
                </c:pt>
                <c:pt idx="93">
                  <c:v>0.61297921564292135</c:v>
                </c:pt>
                <c:pt idx="94">
                  <c:v>0.60424638886885107</c:v>
                </c:pt>
                <c:pt idx="95">
                  <c:v>0.61573906082467944</c:v>
                </c:pt>
                <c:pt idx="96">
                  <c:v>0.66468980388999488</c:v>
                </c:pt>
                <c:pt idx="97">
                  <c:v>0.66688611356576899</c:v>
                </c:pt>
                <c:pt idx="98">
                  <c:v>0.74026190670574599</c:v>
                </c:pt>
                <c:pt idx="99">
                  <c:v>0.57991555888573054</c:v>
                </c:pt>
                <c:pt idx="100">
                  <c:v>0.59395431227370288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0E45-86DC-BAC3E89E97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GBM!$G$12:$DC$12</c:f>
              <c:numCache>
                <c:formatCode>General</c:formatCode>
                <c:ptCount val="101"/>
                <c:pt idx="0">
                  <c:v>0</c:v>
                </c:pt>
                <c:pt idx="1">
                  <c:v>0.10534962062005884</c:v>
                </c:pt>
                <c:pt idx="2">
                  <c:v>0.16857910017636096</c:v>
                </c:pt>
                <c:pt idx="3">
                  <c:v>0.12622580782801995</c:v>
                </c:pt>
                <c:pt idx="4">
                  <c:v>0.11303711655540252</c:v>
                </c:pt>
                <c:pt idx="5">
                  <c:v>-2.9313383343952365E-2</c:v>
                </c:pt>
                <c:pt idx="6">
                  <c:v>-0.12405711491774278</c:v>
                </c:pt>
                <c:pt idx="7">
                  <c:v>-9.5384618429839252E-2</c:v>
                </c:pt>
                <c:pt idx="8">
                  <c:v>-0.37016076150098248</c:v>
                </c:pt>
                <c:pt idx="9">
                  <c:v>-0.33433203190852157</c:v>
                </c:pt>
                <c:pt idx="10">
                  <c:v>-0.27642813772834385</c:v>
                </c:pt>
                <c:pt idx="11">
                  <c:v>-0.27970841157263443</c:v>
                </c:pt>
                <c:pt idx="12">
                  <c:v>-0.28244032330736196</c:v>
                </c:pt>
                <c:pt idx="13">
                  <c:v>-0.14401150075001379</c:v>
                </c:pt>
                <c:pt idx="14">
                  <c:v>-7.0363077532441531E-2</c:v>
                </c:pt>
                <c:pt idx="15">
                  <c:v>-0.4077161913971572</c:v>
                </c:pt>
                <c:pt idx="16">
                  <c:v>-0.4449998088378101</c:v>
                </c:pt>
                <c:pt idx="17">
                  <c:v>-0.30658177022290162</c:v>
                </c:pt>
                <c:pt idx="18">
                  <c:v>-0.36558430026102079</c:v>
                </c:pt>
                <c:pt idx="19">
                  <c:v>-0.43014934464180665</c:v>
                </c:pt>
                <c:pt idx="20">
                  <c:v>-0.35758828135034432</c:v>
                </c:pt>
                <c:pt idx="21">
                  <c:v>-0.35139834346974386</c:v>
                </c:pt>
                <c:pt idx="22">
                  <c:v>-0.28351382712325973</c:v>
                </c:pt>
                <c:pt idx="23">
                  <c:v>-0.41117198916600828</c:v>
                </c:pt>
                <c:pt idx="24">
                  <c:v>-0.32018387965792378</c:v>
                </c:pt>
                <c:pt idx="25">
                  <c:v>-0.21083678026074995</c:v>
                </c:pt>
                <c:pt idx="26">
                  <c:v>-0.27028476177829314</c:v>
                </c:pt>
                <c:pt idx="27">
                  <c:v>-0.41920819310229041</c:v>
                </c:pt>
                <c:pt idx="28">
                  <c:v>-0.46460264090775422</c:v>
                </c:pt>
                <c:pt idx="29">
                  <c:v>-0.32155873284160463</c:v>
                </c:pt>
                <c:pt idx="30">
                  <c:v>-0.30329077970096985</c:v>
                </c:pt>
                <c:pt idx="31">
                  <c:v>-0.17252268752314981</c:v>
                </c:pt>
                <c:pt idx="32">
                  <c:v>-0.23092380547083871</c:v>
                </c:pt>
                <c:pt idx="33">
                  <c:v>-0.3045807896354546</c:v>
                </c:pt>
                <c:pt idx="34">
                  <c:v>-0.40780834110553971</c:v>
                </c:pt>
                <c:pt idx="35">
                  <c:v>-0.51490416721237686</c:v>
                </c:pt>
                <c:pt idx="36">
                  <c:v>-0.47752788024786025</c:v>
                </c:pt>
                <c:pt idx="37">
                  <c:v>-0.59622907431741734</c:v>
                </c:pt>
                <c:pt idx="38">
                  <c:v>-0.80594494473857536</c:v>
                </c:pt>
                <c:pt idx="39">
                  <c:v>-0.77266186067325504</c:v>
                </c:pt>
                <c:pt idx="40">
                  <c:v>-0.68378386782517286</c:v>
                </c:pt>
                <c:pt idx="41">
                  <c:v>-0.7520732821043179</c:v>
                </c:pt>
                <c:pt idx="42">
                  <c:v>-0.87767375796031877</c:v>
                </c:pt>
                <c:pt idx="43">
                  <c:v>-0.96448052544036855</c:v>
                </c:pt>
                <c:pt idx="44">
                  <c:v>-0.80773536577546257</c:v>
                </c:pt>
                <c:pt idx="45">
                  <c:v>-0.75273026911379226</c:v>
                </c:pt>
                <c:pt idx="46">
                  <c:v>-0.8843143548454403</c:v>
                </c:pt>
                <c:pt idx="47">
                  <c:v>-0.82426848603664138</c:v>
                </c:pt>
                <c:pt idx="48">
                  <c:v>-0.97698229270364711</c:v>
                </c:pt>
                <c:pt idx="49">
                  <c:v>-1.0545718169956033</c:v>
                </c:pt>
                <c:pt idx="50">
                  <c:v>-1.2868007689757388</c:v>
                </c:pt>
                <c:pt idx="51">
                  <c:v>-1.3404967044525777</c:v>
                </c:pt>
                <c:pt idx="52">
                  <c:v>-1.3407920693659692</c:v>
                </c:pt>
                <c:pt idx="53">
                  <c:v>-1.4454015101529136</c:v>
                </c:pt>
                <c:pt idx="54">
                  <c:v>-1.2996669820220548</c:v>
                </c:pt>
                <c:pt idx="55">
                  <c:v>-1.2330462827436413</c:v>
                </c:pt>
                <c:pt idx="56">
                  <c:v>-1.2519645659570269</c:v>
                </c:pt>
                <c:pt idx="57">
                  <c:v>-1.3424599910073323</c:v>
                </c:pt>
                <c:pt idx="58">
                  <c:v>-1.2422995188929067</c:v>
                </c:pt>
                <c:pt idx="59">
                  <c:v>-1.2291665673642096</c:v>
                </c:pt>
                <c:pt idx="60">
                  <c:v>-1.2757547474291038</c:v>
                </c:pt>
                <c:pt idx="61">
                  <c:v>-1.3114211204838999</c:v>
                </c:pt>
                <c:pt idx="62">
                  <c:v>-1.283570108903906</c:v>
                </c:pt>
                <c:pt idx="63">
                  <c:v>-1.2158038298737561</c:v>
                </c:pt>
                <c:pt idx="64">
                  <c:v>-1.2379681431215959</c:v>
                </c:pt>
                <c:pt idx="65">
                  <c:v>-1.0981712067234393</c:v>
                </c:pt>
                <c:pt idx="66">
                  <c:v>-1.1482726911954038</c:v>
                </c:pt>
                <c:pt idx="67">
                  <c:v>-1.3806520961132418</c:v>
                </c:pt>
                <c:pt idx="68">
                  <c:v>-1.3654791785964466</c:v>
                </c:pt>
                <c:pt idx="69">
                  <c:v>-1.3585821627325534</c:v>
                </c:pt>
                <c:pt idx="70">
                  <c:v>-1.2640408486098569</c:v>
                </c:pt>
                <c:pt idx="71">
                  <c:v>-1.3338588242016869</c:v>
                </c:pt>
                <c:pt idx="72">
                  <c:v>-1.4432635425375997</c:v>
                </c:pt>
                <c:pt idx="73">
                  <c:v>-1.4488659529489494</c:v>
                </c:pt>
                <c:pt idx="74">
                  <c:v>-1.5956694723917195</c:v>
                </c:pt>
                <c:pt idx="75">
                  <c:v>-1.5718273647443555</c:v>
                </c:pt>
                <c:pt idx="76">
                  <c:v>-1.6804670177882459</c:v>
                </c:pt>
                <c:pt idx="77">
                  <c:v>-1.6243495500326155</c:v>
                </c:pt>
                <c:pt idx="78">
                  <c:v>-1.7248070450902004</c:v>
                </c:pt>
                <c:pt idx="79">
                  <c:v>-1.6069886417151689</c:v>
                </c:pt>
                <c:pt idx="80">
                  <c:v>-1.4780165557297726</c:v>
                </c:pt>
                <c:pt idx="81">
                  <c:v>-1.4654820956623258</c:v>
                </c:pt>
                <c:pt idx="82">
                  <c:v>-1.615687240552363</c:v>
                </c:pt>
                <c:pt idx="83">
                  <c:v>-1.6263703194673569</c:v>
                </c:pt>
                <c:pt idx="84">
                  <c:v>-1.5541002078832553</c:v>
                </c:pt>
                <c:pt idx="85">
                  <c:v>-1.5735873220897856</c:v>
                </c:pt>
                <c:pt idx="86">
                  <c:v>-1.6289852201675565</c:v>
                </c:pt>
                <c:pt idx="87">
                  <c:v>-1.8481812049673252</c:v>
                </c:pt>
                <c:pt idx="88">
                  <c:v>-1.9485010259460733</c:v>
                </c:pt>
                <c:pt idx="89">
                  <c:v>-2.0404993880232554</c:v>
                </c:pt>
                <c:pt idx="90">
                  <c:v>-2.0491232212525614</c:v>
                </c:pt>
                <c:pt idx="91">
                  <c:v>-2.0347998222040955</c:v>
                </c:pt>
                <c:pt idx="92">
                  <c:v>-2.0901638698806</c:v>
                </c:pt>
                <c:pt idx="93">
                  <c:v>-2.083126050568294</c:v>
                </c:pt>
                <c:pt idx="94">
                  <c:v>-1.9699670146262596</c:v>
                </c:pt>
                <c:pt idx="95">
                  <c:v>-1.9848328063936209</c:v>
                </c:pt>
                <c:pt idx="96">
                  <c:v>-1.9552928425405041</c:v>
                </c:pt>
                <c:pt idx="97">
                  <c:v>-2.0582250183197353</c:v>
                </c:pt>
                <c:pt idx="98">
                  <c:v>-2.0320605231599393</c:v>
                </c:pt>
                <c:pt idx="99">
                  <c:v>-1.9381569191231363</c:v>
                </c:pt>
                <c:pt idx="100">
                  <c:v>-1.7732361873477007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0E45-86DC-BAC3E89E97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GBM!$G$13:$DC$13</c:f>
              <c:numCache>
                <c:formatCode>General</c:formatCode>
                <c:ptCount val="101"/>
                <c:pt idx="0">
                  <c:v>0</c:v>
                </c:pt>
                <c:pt idx="1">
                  <c:v>9.5030013054241691E-2</c:v>
                </c:pt>
                <c:pt idx="2">
                  <c:v>-3.296305179928416E-2</c:v>
                </c:pt>
                <c:pt idx="3">
                  <c:v>-0.17012388006889231</c:v>
                </c:pt>
                <c:pt idx="4">
                  <c:v>-6.035955597226636E-2</c:v>
                </c:pt>
                <c:pt idx="5">
                  <c:v>-0.13148012031664774</c:v>
                </c:pt>
                <c:pt idx="6">
                  <c:v>-0.1149916555892377</c:v>
                </c:pt>
                <c:pt idx="7">
                  <c:v>-6.0005580600999739E-2</c:v>
                </c:pt>
                <c:pt idx="8">
                  <c:v>-0.15974516431951882</c:v>
                </c:pt>
                <c:pt idx="9">
                  <c:v>-0.19708157024578551</c:v>
                </c:pt>
                <c:pt idx="10">
                  <c:v>-8.2900748265754831E-2</c:v>
                </c:pt>
                <c:pt idx="11">
                  <c:v>-0.10443217336746927</c:v>
                </c:pt>
                <c:pt idx="12">
                  <c:v>-9.9056937097450781E-2</c:v>
                </c:pt>
                <c:pt idx="13">
                  <c:v>2.0618853118967814E-2</c:v>
                </c:pt>
                <c:pt idx="14">
                  <c:v>-0.17200462558081531</c:v>
                </c:pt>
                <c:pt idx="15">
                  <c:v>-0.22050814334863766</c:v>
                </c:pt>
                <c:pt idx="16">
                  <c:v>-0.17786273878462611</c:v>
                </c:pt>
                <c:pt idx="17">
                  <c:v>-0.18106624904807767</c:v>
                </c:pt>
                <c:pt idx="18">
                  <c:v>-6.1276739441035524E-2</c:v>
                </c:pt>
                <c:pt idx="19">
                  <c:v>-4.9173092112206676E-2</c:v>
                </c:pt>
                <c:pt idx="20">
                  <c:v>-0.28117585647482374</c:v>
                </c:pt>
                <c:pt idx="21">
                  <c:v>-0.16397839548526563</c:v>
                </c:pt>
                <c:pt idx="22">
                  <c:v>-0.2000214250677283</c:v>
                </c:pt>
                <c:pt idx="23">
                  <c:v>-0.11593989330927119</c:v>
                </c:pt>
                <c:pt idx="24">
                  <c:v>0.14520181709941909</c:v>
                </c:pt>
                <c:pt idx="25">
                  <c:v>1.0796508750963829E-2</c:v>
                </c:pt>
                <c:pt idx="26">
                  <c:v>-0.19618420086687371</c:v>
                </c:pt>
                <c:pt idx="27">
                  <c:v>-0.29183772627559912</c:v>
                </c:pt>
                <c:pt idx="28">
                  <c:v>-0.38041044275728764</c:v>
                </c:pt>
                <c:pt idx="29">
                  <c:v>-0.15736467217707334</c:v>
                </c:pt>
                <c:pt idx="30">
                  <c:v>-0.15168033759983382</c:v>
                </c:pt>
                <c:pt idx="31">
                  <c:v>-0.22340843648399383</c:v>
                </c:pt>
                <c:pt idx="32">
                  <c:v>-0.27029036125662254</c:v>
                </c:pt>
                <c:pt idx="33">
                  <c:v>-0.22493003059867317</c:v>
                </c:pt>
                <c:pt idx="34">
                  <c:v>-0.26681614867659187</c:v>
                </c:pt>
                <c:pt idx="35">
                  <c:v>-0.30456107446477071</c:v>
                </c:pt>
                <c:pt idx="36">
                  <c:v>-0.4197539399078421</c:v>
                </c:pt>
                <c:pt idx="37">
                  <c:v>-0.45030797679809759</c:v>
                </c:pt>
                <c:pt idx="38">
                  <c:v>-0.54454076441568477</c:v>
                </c:pt>
                <c:pt idx="39">
                  <c:v>-0.54419332369343298</c:v>
                </c:pt>
                <c:pt idx="40">
                  <c:v>-0.45705180913410176</c:v>
                </c:pt>
                <c:pt idx="41">
                  <c:v>-0.41803599342637626</c:v>
                </c:pt>
                <c:pt idx="42">
                  <c:v>-0.49897342801918981</c:v>
                </c:pt>
                <c:pt idx="43">
                  <c:v>-0.52912159612511578</c:v>
                </c:pt>
                <c:pt idx="44">
                  <c:v>-0.61492508620147157</c:v>
                </c:pt>
                <c:pt idx="45">
                  <c:v>-0.53014538111752563</c:v>
                </c:pt>
                <c:pt idx="46">
                  <c:v>-0.48234542176083312</c:v>
                </c:pt>
                <c:pt idx="47">
                  <c:v>-0.56037894237777108</c:v>
                </c:pt>
                <c:pt idx="48">
                  <c:v>-0.48670509589048705</c:v>
                </c:pt>
                <c:pt idx="49">
                  <c:v>-0.36774964338182692</c:v>
                </c:pt>
                <c:pt idx="50">
                  <c:v>-0.21952563904484132</c:v>
                </c:pt>
                <c:pt idx="51">
                  <c:v>-0.37355951882199184</c:v>
                </c:pt>
                <c:pt idx="52">
                  <c:v>-0.36684457632921824</c:v>
                </c:pt>
                <c:pt idx="53">
                  <c:v>-0.46425606655021112</c:v>
                </c:pt>
                <c:pt idx="54">
                  <c:v>-0.6102637515927527</c:v>
                </c:pt>
                <c:pt idx="55">
                  <c:v>-0.68549429962194375</c:v>
                </c:pt>
                <c:pt idx="56">
                  <c:v>-0.5592012000857457</c:v>
                </c:pt>
                <c:pt idx="57">
                  <c:v>-0.53528901727167211</c:v>
                </c:pt>
                <c:pt idx="58">
                  <c:v>-0.63542954480108438</c:v>
                </c:pt>
                <c:pt idx="59">
                  <c:v>-0.78573276666696612</c:v>
                </c:pt>
                <c:pt idx="60">
                  <c:v>-0.87474832953042836</c:v>
                </c:pt>
                <c:pt idx="61">
                  <c:v>-0.64591119996082969</c:v>
                </c:pt>
                <c:pt idx="62">
                  <c:v>-0.49387361056343382</c:v>
                </c:pt>
                <c:pt idx="63">
                  <c:v>-0.48311792945616461</c:v>
                </c:pt>
                <c:pt idx="64">
                  <c:v>-0.48320230539680414</c:v>
                </c:pt>
                <c:pt idx="65">
                  <c:v>-0.37360389156610496</c:v>
                </c:pt>
                <c:pt idx="66">
                  <c:v>-0.42770147394273689</c:v>
                </c:pt>
                <c:pt idx="67">
                  <c:v>-0.51908063736729293</c:v>
                </c:pt>
                <c:pt idx="68">
                  <c:v>-0.55764250888625011</c:v>
                </c:pt>
                <c:pt idx="69">
                  <c:v>-0.56925377971914026</c:v>
                </c:pt>
                <c:pt idx="70">
                  <c:v>-0.69594776731885366</c:v>
                </c:pt>
                <c:pt idx="71">
                  <c:v>-0.64577961178123267</c:v>
                </c:pt>
                <c:pt idx="72">
                  <c:v>-0.46813541586357366</c:v>
                </c:pt>
                <c:pt idx="73">
                  <c:v>-0.59405961715645583</c:v>
                </c:pt>
                <c:pt idx="74">
                  <c:v>-0.72886239124361352</c:v>
                </c:pt>
                <c:pt idx="75">
                  <c:v>-0.69644777308037553</c:v>
                </c:pt>
                <c:pt idx="76">
                  <c:v>-0.50835061548755811</c:v>
                </c:pt>
                <c:pt idx="77">
                  <c:v>-0.5775680395650673</c:v>
                </c:pt>
                <c:pt idx="78">
                  <c:v>-0.71632002316134358</c:v>
                </c:pt>
                <c:pt idx="79">
                  <c:v>-0.94181113010432638</c:v>
                </c:pt>
                <c:pt idx="80">
                  <c:v>-1.1063231437325172</c:v>
                </c:pt>
                <c:pt idx="81">
                  <c:v>-0.93387734851765736</c:v>
                </c:pt>
                <c:pt idx="82">
                  <c:v>-0.84904658759919782</c:v>
                </c:pt>
                <c:pt idx="83">
                  <c:v>-0.97336107573150055</c:v>
                </c:pt>
                <c:pt idx="84">
                  <c:v>-0.78244562459978784</c:v>
                </c:pt>
                <c:pt idx="85">
                  <c:v>-0.68017903546369984</c:v>
                </c:pt>
                <c:pt idx="86">
                  <c:v>-0.79005016435142261</c:v>
                </c:pt>
                <c:pt idx="87">
                  <c:v>-0.82795610420918964</c:v>
                </c:pt>
                <c:pt idx="88">
                  <c:v>-0.82825968365201763</c:v>
                </c:pt>
                <c:pt idx="89">
                  <c:v>-0.84211031839404638</c:v>
                </c:pt>
                <c:pt idx="90">
                  <c:v>-0.815258307039745</c:v>
                </c:pt>
                <c:pt idx="91">
                  <c:v>-0.61521865582982682</c:v>
                </c:pt>
                <c:pt idx="92">
                  <c:v>-0.53894859031549014</c:v>
                </c:pt>
                <c:pt idx="93">
                  <c:v>-0.58693292548203535</c:v>
                </c:pt>
                <c:pt idx="94">
                  <c:v>-0.73062861109650301</c:v>
                </c:pt>
                <c:pt idx="95">
                  <c:v>-0.69234390195482387</c:v>
                </c:pt>
                <c:pt idx="96">
                  <c:v>-0.72659571802018619</c:v>
                </c:pt>
                <c:pt idx="97">
                  <c:v>-0.73965234971730698</c:v>
                </c:pt>
                <c:pt idx="98">
                  <c:v>-0.73911900597271263</c:v>
                </c:pt>
                <c:pt idx="99">
                  <c:v>-0.71230297669180509</c:v>
                </c:pt>
                <c:pt idx="100">
                  <c:v>-0.70600235690104418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0E45-86DC-BAC3E89E97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GBM!$G$14:$DC$14</c:f>
              <c:numCache>
                <c:formatCode>General</c:formatCode>
                <c:ptCount val="101"/>
                <c:pt idx="0">
                  <c:v>0</c:v>
                </c:pt>
                <c:pt idx="1">
                  <c:v>-7.7427091647640056E-2</c:v>
                </c:pt>
                <c:pt idx="2">
                  <c:v>-8.4481292254554557E-2</c:v>
                </c:pt>
                <c:pt idx="3">
                  <c:v>-0.13820241234306255</c:v>
                </c:pt>
                <c:pt idx="4">
                  <c:v>-0.18850238083532095</c:v>
                </c:pt>
                <c:pt idx="5">
                  <c:v>-0.23726296553933013</c:v>
                </c:pt>
                <c:pt idx="6">
                  <c:v>-0.29368231047338533</c:v>
                </c:pt>
                <c:pt idx="7">
                  <c:v>-0.42974735899943139</c:v>
                </c:pt>
                <c:pt idx="8">
                  <c:v>-0.49775477653967659</c:v>
                </c:pt>
                <c:pt idx="9">
                  <c:v>-0.59983955112536003</c:v>
                </c:pt>
                <c:pt idx="10">
                  <c:v>-0.52650445400067447</c:v>
                </c:pt>
                <c:pt idx="11">
                  <c:v>-0.70465331488666894</c:v>
                </c:pt>
                <c:pt idx="12">
                  <c:v>-0.74179654274746631</c:v>
                </c:pt>
                <c:pt idx="13">
                  <c:v>-0.69112703544369325</c:v>
                </c:pt>
                <c:pt idx="14">
                  <c:v>-0.68569938939216013</c:v>
                </c:pt>
                <c:pt idx="15">
                  <c:v>-0.79192325408932018</c:v>
                </c:pt>
                <c:pt idx="16">
                  <c:v>-0.55360770017348859</c:v>
                </c:pt>
                <c:pt idx="17">
                  <c:v>-0.51349795588583125</c:v>
                </c:pt>
                <c:pt idx="18">
                  <c:v>-0.43919693258530768</c:v>
                </c:pt>
                <c:pt idx="19">
                  <c:v>-0.29211561080614934</c:v>
                </c:pt>
                <c:pt idx="20">
                  <c:v>-0.39540156526884035</c:v>
                </c:pt>
                <c:pt idx="21">
                  <c:v>-0.64306787053675518</c:v>
                </c:pt>
                <c:pt idx="22">
                  <c:v>-0.5644548228992079</c:v>
                </c:pt>
                <c:pt idx="23">
                  <c:v>-0.6445915955302961</c:v>
                </c:pt>
                <c:pt idx="24">
                  <c:v>-0.56934257425611101</c:v>
                </c:pt>
                <c:pt idx="25">
                  <c:v>-0.52132052049095134</c:v>
                </c:pt>
                <c:pt idx="26">
                  <c:v>-0.6831882717010721</c:v>
                </c:pt>
                <c:pt idx="27">
                  <c:v>-0.69590882425822598</c:v>
                </c:pt>
                <c:pt idx="28">
                  <c:v>-0.59644187453003794</c:v>
                </c:pt>
                <c:pt idx="29">
                  <c:v>-0.49227255067207842</c:v>
                </c:pt>
                <c:pt idx="30">
                  <c:v>-0.58241168934577248</c:v>
                </c:pt>
                <c:pt idx="31">
                  <c:v>-0.85247782678763229</c:v>
                </c:pt>
                <c:pt idx="32">
                  <c:v>-0.81021343171220195</c:v>
                </c:pt>
                <c:pt idx="33">
                  <c:v>-0.74689384501510303</c:v>
                </c:pt>
                <c:pt idx="34">
                  <c:v>-0.630110095740127</c:v>
                </c:pt>
                <c:pt idx="35">
                  <c:v>-0.56790543135010241</c:v>
                </c:pt>
                <c:pt idx="36">
                  <c:v>-0.67340312958906845</c:v>
                </c:pt>
                <c:pt idx="37">
                  <c:v>-0.76208308119309665</c:v>
                </c:pt>
                <c:pt idx="38">
                  <c:v>-0.8420277462438347</c:v>
                </c:pt>
                <c:pt idx="39">
                  <c:v>-0.85848245793112776</c:v>
                </c:pt>
                <c:pt idx="40">
                  <c:v>-0.64254981869706373</c:v>
                </c:pt>
                <c:pt idx="41">
                  <c:v>-0.7595161418629951</c:v>
                </c:pt>
                <c:pt idx="42">
                  <c:v>-0.72892666086888935</c:v>
                </c:pt>
                <c:pt idx="43">
                  <c:v>-0.68937185411899282</c:v>
                </c:pt>
                <c:pt idx="44">
                  <c:v>-0.70563553711910409</c:v>
                </c:pt>
                <c:pt idx="45">
                  <c:v>-0.55454185073989759</c:v>
                </c:pt>
                <c:pt idx="46">
                  <c:v>-0.46664959340479917</c:v>
                </c:pt>
                <c:pt idx="47">
                  <c:v>-0.4748215908399871</c:v>
                </c:pt>
                <c:pt idx="48">
                  <c:v>-0.43277151536561181</c:v>
                </c:pt>
                <c:pt idx="49">
                  <c:v>-0.39429331094368969</c:v>
                </c:pt>
                <c:pt idx="50">
                  <c:v>-0.4300938603588158</c:v>
                </c:pt>
                <c:pt idx="51">
                  <c:v>-0.41168174027031412</c:v>
                </c:pt>
                <c:pt idx="52">
                  <c:v>-0.42380375894951128</c:v>
                </c:pt>
                <c:pt idx="53">
                  <c:v>-0.53554212762167663</c:v>
                </c:pt>
                <c:pt idx="54">
                  <c:v>-0.60197703580764117</c:v>
                </c:pt>
                <c:pt idx="55">
                  <c:v>-0.82041624678491631</c:v>
                </c:pt>
                <c:pt idx="56">
                  <c:v>-0.68760089784298328</c:v>
                </c:pt>
                <c:pt idx="57">
                  <c:v>-0.69188411226788848</c:v>
                </c:pt>
                <c:pt idx="58">
                  <c:v>-0.93079365248144152</c:v>
                </c:pt>
                <c:pt idx="59">
                  <c:v>-0.87360818277378216</c:v>
                </c:pt>
                <c:pt idx="60">
                  <c:v>-0.94652324671333143</c:v>
                </c:pt>
                <c:pt idx="61">
                  <c:v>-0.95898324330169993</c:v>
                </c:pt>
                <c:pt idx="62">
                  <c:v>-1.1215053013845686</c:v>
                </c:pt>
                <c:pt idx="63">
                  <c:v>-1.1589314052068178</c:v>
                </c:pt>
                <c:pt idx="64">
                  <c:v>-1.3189079746742141</c:v>
                </c:pt>
                <c:pt idx="65">
                  <c:v>-1.3369163278453879</c:v>
                </c:pt>
                <c:pt idx="66">
                  <c:v>-1.3995159784345561</c:v>
                </c:pt>
                <c:pt idx="67">
                  <c:v>-1.3320177599425729</c:v>
                </c:pt>
                <c:pt idx="68">
                  <c:v>-1.4513558258623691</c:v>
                </c:pt>
                <c:pt idx="69">
                  <c:v>-1.4820330585359416</c:v>
                </c:pt>
                <c:pt idx="70">
                  <c:v>-1.5328749398522876</c:v>
                </c:pt>
                <c:pt idx="71">
                  <c:v>-1.5104315969383388</c:v>
                </c:pt>
                <c:pt idx="72">
                  <c:v>-1.4464423510365565</c:v>
                </c:pt>
                <c:pt idx="73">
                  <c:v>-1.6078888108754263</c:v>
                </c:pt>
                <c:pt idx="74">
                  <c:v>-1.5183103427016509</c:v>
                </c:pt>
                <c:pt idx="75">
                  <c:v>-1.4430337842071108</c:v>
                </c:pt>
                <c:pt idx="76">
                  <c:v>-1.4972004740739964</c:v>
                </c:pt>
                <c:pt idx="77">
                  <c:v>-1.3837754106770748</c:v>
                </c:pt>
                <c:pt idx="78">
                  <c:v>-1.3923654351266961</c:v>
                </c:pt>
                <c:pt idx="79">
                  <c:v>-1.2421803448310127</c:v>
                </c:pt>
                <c:pt idx="80">
                  <c:v>-1.2335657112741829</c:v>
                </c:pt>
                <c:pt idx="81">
                  <c:v>-1.1298567637590495</c:v>
                </c:pt>
                <c:pt idx="82">
                  <c:v>-1.150233134274159</c:v>
                </c:pt>
                <c:pt idx="83">
                  <c:v>-1.2315955504472904</c:v>
                </c:pt>
                <c:pt idx="84">
                  <c:v>-1.3461002468586198</c:v>
                </c:pt>
                <c:pt idx="85">
                  <c:v>-1.4188558958120907</c:v>
                </c:pt>
                <c:pt idx="86">
                  <c:v>-1.3657685358106102</c:v>
                </c:pt>
                <c:pt idx="87">
                  <c:v>-1.3920503997727989</c:v>
                </c:pt>
                <c:pt idx="88">
                  <c:v>-1.3976220031806079</c:v>
                </c:pt>
                <c:pt idx="89">
                  <c:v>-1.3474100113174556</c:v>
                </c:pt>
                <c:pt idx="90">
                  <c:v>-1.5073043135371802</c:v>
                </c:pt>
                <c:pt idx="91">
                  <c:v>-1.5364204174755014</c:v>
                </c:pt>
                <c:pt idx="92">
                  <c:v>-1.6408740173824947</c:v>
                </c:pt>
                <c:pt idx="93">
                  <c:v>-1.7338790526818422</c:v>
                </c:pt>
                <c:pt idx="94">
                  <c:v>-1.8768958095545218</c:v>
                </c:pt>
                <c:pt idx="95">
                  <c:v>-1.8294313360993546</c:v>
                </c:pt>
                <c:pt idx="96">
                  <c:v>-1.8382333374082664</c:v>
                </c:pt>
                <c:pt idx="97">
                  <c:v>-1.8846523075201453</c:v>
                </c:pt>
                <c:pt idx="98">
                  <c:v>-1.6985330807275565</c:v>
                </c:pt>
                <c:pt idx="99">
                  <c:v>-1.6949877651577911</c:v>
                </c:pt>
                <c:pt idx="100">
                  <c:v>-1.8231916421489838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0E45-86DC-BAC3E89E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641536"/>
        <c:axId val="746643168"/>
      </c:lineChart>
      <c:catAx>
        <c:axId val="74664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46643168"/>
        <c:crosses val="autoZero"/>
        <c:auto val="1"/>
        <c:lblAlgn val="ctr"/>
        <c:lblOffset val="100"/>
        <c:noMultiLvlLbl val="0"/>
      </c:catAx>
      <c:valAx>
        <c:axId val="7466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466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1146106736655E-2"/>
          <c:y val="4.1666666666666664E-2"/>
          <c:w val="0.74661986001749781"/>
          <c:h val="0.89814814814814814"/>
        </c:manualLayout>
      </c:layout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GBM!$G$19:$DC$19</c:f>
              <c:numCache>
                <c:formatCode>General</c:formatCode>
                <c:ptCount val="101"/>
                <c:pt idx="0">
                  <c:v>0</c:v>
                </c:pt>
                <c:pt idx="1">
                  <c:v>5.3801075453166675E-2</c:v>
                </c:pt>
                <c:pt idx="2">
                  <c:v>1.9231859164455294E-2</c:v>
                </c:pt>
                <c:pt idx="3">
                  <c:v>0.11305715921440916</c:v>
                </c:pt>
                <c:pt idx="4">
                  <c:v>-2.7512474648992088E-2</c:v>
                </c:pt>
                <c:pt idx="5">
                  <c:v>-3.1251222719140631E-2</c:v>
                </c:pt>
                <c:pt idx="6">
                  <c:v>8.5558346170293953E-2</c:v>
                </c:pt>
                <c:pt idx="7">
                  <c:v>3.3764110791340111E-2</c:v>
                </c:pt>
                <c:pt idx="8">
                  <c:v>-0.13837038288454381</c:v>
                </c:pt>
                <c:pt idx="9">
                  <c:v>-0.12749983802662554</c:v>
                </c:pt>
                <c:pt idx="10">
                  <c:v>2.615076940217257E-2</c:v>
                </c:pt>
                <c:pt idx="11">
                  <c:v>-4.4245768943826161E-2</c:v>
                </c:pt>
                <c:pt idx="12">
                  <c:v>1.272724464191953E-2</c:v>
                </c:pt>
                <c:pt idx="13">
                  <c:v>-6.2744563228411293E-2</c:v>
                </c:pt>
                <c:pt idx="14">
                  <c:v>-0.11974382456839545</c:v>
                </c:pt>
                <c:pt idx="15">
                  <c:v>-7.5410091000244581E-2</c:v>
                </c:pt>
                <c:pt idx="16">
                  <c:v>7.7893173293785381E-2</c:v>
                </c:pt>
                <c:pt idx="17">
                  <c:v>-0.15419111118294992</c:v>
                </c:pt>
                <c:pt idx="18">
                  <c:v>-1.1457802868026813E-2</c:v>
                </c:pt>
                <c:pt idx="19">
                  <c:v>-0.24559236710076995</c:v>
                </c:pt>
                <c:pt idx="20">
                  <c:v>4.0467675343114837E-2</c:v>
                </c:pt>
                <c:pt idx="21">
                  <c:v>6.7728981064984085E-3</c:v>
                </c:pt>
                <c:pt idx="22">
                  <c:v>-0.20682616645168939</c:v>
                </c:pt>
                <c:pt idx="23">
                  <c:v>-3.8163483235406654E-3</c:v>
                </c:pt>
                <c:pt idx="24">
                  <c:v>4.7852658116319259E-2</c:v>
                </c:pt>
                <c:pt idx="25">
                  <c:v>0.11353249164723665</c:v>
                </c:pt>
                <c:pt idx="26">
                  <c:v>-0.10705832110462424</c:v>
                </c:pt>
                <c:pt idx="27">
                  <c:v>0.25306297346228429</c:v>
                </c:pt>
                <c:pt idx="28">
                  <c:v>7.3368956546402769E-2</c:v>
                </c:pt>
                <c:pt idx="29">
                  <c:v>8.1444458516261531E-2</c:v>
                </c:pt>
                <c:pt idx="30">
                  <c:v>-6.7841144993202193E-2</c:v>
                </c:pt>
                <c:pt idx="31">
                  <c:v>0.13177114529479056</c:v>
                </c:pt>
                <c:pt idx="32">
                  <c:v>2.842392645020287E-2</c:v>
                </c:pt>
                <c:pt idx="33">
                  <c:v>-2.9098928632215314E-3</c:v>
                </c:pt>
                <c:pt idx="34">
                  <c:v>-6.5846577710094431E-2</c:v>
                </c:pt>
                <c:pt idx="35">
                  <c:v>-1.2534489031041677E-2</c:v>
                </c:pt>
                <c:pt idx="36">
                  <c:v>3.3255610986456775E-2</c:v>
                </c:pt>
                <c:pt idx="37">
                  <c:v>-1.4061405710046747E-3</c:v>
                </c:pt>
                <c:pt idx="38">
                  <c:v>-1.963820477914701E-2</c:v>
                </c:pt>
                <c:pt idx="39">
                  <c:v>-6.1165026607537511E-2</c:v>
                </c:pt>
                <c:pt idx="40">
                  <c:v>-3.6812132991228048E-2</c:v>
                </c:pt>
                <c:pt idx="41">
                  <c:v>2.9527104450420713E-2</c:v>
                </c:pt>
                <c:pt idx="42">
                  <c:v>-6.5405889496684359E-3</c:v>
                </c:pt>
                <c:pt idx="43">
                  <c:v>0.24815351284575821</c:v>
                </c:pt>
                <c:pt idx="44">
                  <c:v>-8.4738083214927096E-2</c:v>
                </c:pt>
                <c:pt idx="45">
                  <c:v>2.6015093236797346E-3</c:v>
                </c:pt>
                <c:pt idx="46">
                  <c:v>-0.14447551107191101</c:v>
                </c:pt>
                <c:pt idx="47">
                  <c:v>-0.1700686495179983</c:v>
                </c:pt>
                <c:pt idx="48">
                  <c:v>5.9011691504438551E-2</c:v>
                </c:pt>
                <c:pt idx="49">
                  <c:v>-6.7486320400695729E-2</c:v>
                </c:pt>
                <c:pt idx="50">
                  <c:v>-7.6757339191651066E-3</c:v>
                </c:pt>
                <c:pt idx="51">
                  <c:v>0.18308844620952192</c:v>
                </c:pt>
                <c:pt idx="52">
                  <c:v>6.8955329201816712E-2</c:v>
                </c:pt>
                <c:pt idx="53">
                  <c:v>-0.21063610745880529</c:v>
                </c:pt>
                <c:pt idx="54">
                  <c:v>0.15507625970205108</c:v>
                </c:pt>
                <c:pt idx="55">
                  <c:v>7.7732039803027217E-2</c:v>
                </c:pt>
                <c:pt idx="56">
                  <c:v>-0.10379713921338303</c:v>
                </c:pt>
                <c:pt idx="57">
                  <c:v>-8.2815972643476718E-2</c:v>
                </c:pt>
                <c:pt idx="58">
                  <c:v>-0.17473808866426657</c:v>
                </c:pt>
                <c:pt idx="59">
                  <c:v>-5.4290784119713026E-2</c:v>
                </c:pt>
                <c:pt idx="60">
                  <c:v>5.9525274576448531E-2</c:v>
                </c:pt>
                <c:pt idx="61">
                  <c:v>5.7951173969189251E-2</c:v>
                </c:pt>
                <c:pt idx="62">
                  <c:v>-3.6314460768359279E-2</c:v>
                </c:pt>
                <c:pt idx="63">
                  <c:v>-1.8033660669811071E-2</c:v>
                </c:pt>
                <c:pt idx="64">
                  <c:v>6.1473281659777328E-2</c:v>
                </c:pt>
                <c:pt idx="65">
                  <c:v>0.19045165370659428</c:v>
                </c:pt>
                <c:pt idx="66">
                  <c:v>0.18036730743487128</c:v>
                </c:pt>
                <c:pt idx="67">
                  <c:v>4.0324471646473209E-2</c:v>
                </c:pt>
                <c:pt idx="68">
                  <c:v>-0.11375889097994814</c:v>
                </c:pt>
                <c:pt idx="69">
                  <c:v>1.3957339346938012E-2</c:v>
                </c:pt>
                <c:pt idx="70">
                  <c:v>6.8722826293048413E-3</c:v>
                </c:pt>
                <c:pt idx="71">
                  <c:v>1.775675450867429E-2</c:v>
                </c:pt>
                <c:pt idx="72">
                  <c:v>5.0244878874164817E-2</c:v>
                </c:pt>
                <c:pt idx="73">
                  <c:v>-0.1116395949838614</c:v>
                </c:pt>
                <c:pt idx="74">
                  <c:v>-4.8900994726428421E-2</c:v>
                </c:pt>
                <c:pt idx="75">
                  <c:v>3.4737817850517959E-2</c:v>
                </c:pt>
                <c:pt idx="76">
                  <c:v>-0.1428994497231425</c:v>
                </c:pt>
                <c:pt idx="77">
                  <c:v>-5.352614774005543E-2</c:v>
                </c:pt>
                <c:pt idx="78">
                  <c:v>9.0559441715511738E-2</c:v>
                </c:pt>
                <c:pt idx="79">
                  <c:v>-1.1433480184357003E-2</c:v>
                </c:pt>
                <c:pt idx="80">
                  <c:v>8.8352818768713134E-2</c:v>
                </c:pt>
                <c:pt idx="81">
                  <c:v>0.20624483069477462</c:v>
                </c:pt>
                <c:pt idx="82">
                  <c:v>-2.8671393495476922E-4</c:v>
                </c:pt>
                <c:pt idx="83">
                  <c:v>-3.407062829533232E-2</c:v>
                </c:pt>
                <c:pt idx="84">
                  <c:v>0.1278242591698914</c:v>
                </c:pt>
                <c:pt idx="85">
                  <c:v>-5.2642549657138042E-2</c:v>
                </c:pt>
                <c:pt idx="86">
                  <c:v>0.1361747732105702</c:v>
                </c:pt>
                <c:pt idx="87">
                  <c:v>-0.14082756521107267</c:v>
                </c:pt>
                <c:pt idx="88">
                  <c:v>-0.15012009412282917</c:v>
                </c:pt>
                <c:pt idx="89">
                  <c:v>8.3981777399197276E-3</c:v>
                </c:pt>
                <c:pt idx="90">
                  <c:v>7.5293127258898682E-2</c:v>
                </c:pt>
                <c:pt idx="91">
                  <c:v>-2.4297168811438018E-2</c:v>
                </c:pt>
                <c:pt idx="92">
                  <c:v>7.5096611370432803E-2</c:v>
                </c:pt>
                <c:pt idx="93">
                  <c:v>-0.17350091276444088</c:v>
                </c:pt>
                <c:pt idx="94">
                  <c:v>-3.2349808178217379E-2</c:v>
                </c:pt>
                <c:pt idx="95">
                  <c:v>6.2398391167939396E-2</c:v>
                </c:pt>
                <c:pt idx="96">
                  <c:v>0.13356786985769872</c:v>
                </c:pt>
                <c:pt idx="97">
                  <c:v>0.20066424562814131</c:v>
                </c:pt>
                <c:pt idx="98">
                  <c:v>1.2741665845406322E-2</c:v>
                </c:pt>
                <c:pt idx="99">
                  <c:v>-3.2847399185883003E-2</c:v>
                </c:pt>
                <c:pt idx="100">
                  <c:v>3.2916425511204196E-2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E-644A-9DE0-A1CB657F52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GBM!$G$20:$DC$20</c:f>
              <c:numCache>
                <c:formatCode>General</c:formatCode>
                <c:ptCount val="101"/>
                <c:pt idx="0">
                  <c:v>0</c:v>
                </c:pt>
                <c:pt idx="1">
                  <c:v>-0.11356550841148856</c:v>
                </c:pt>
                <c:pt idx="2">
                  <c:v>2.395130541066047E-2</c:v>
                </c:pt>
                <c:pt idx="3">
                  <c:v>4.7711913475909334E-2</c:v>
                </c:pt>
                <c:pt idx="4">
                  <c:v>0.16953416577329827</c:v>
                </c:pt>
                <c:pt idx="5">
                  <c:v>4.4018238246836768E-2</c:v>
                </c:pt>
                <c:pt idx="6">
                  <c:v>-0.11511390336995364</c:v>
                </c:pt>
                <c:pt idx="7">
                  <c:v>0.1278343124667761</c:v>
                </c:pt>
                <c:pt idx="8">
                  <c:v>0.14688252240874256</c:v>
                </c:pt>
                <c:pt idx="9">
                  <c:v>-9.444972698765158E-3</c:v>
                </c:pt>
                <c:pt idx="10">
                  <c:v>-2.4585584410808523E-2</c:v>
                </c:pt>
                <c:pt idx="11">
                  <c:v>4.6695525151536903E-2</c:v>
                </c:pt>
                <c:pt idx="12">
                  <c:v>-0.15442175380260414</c:v>
                </c:pt>
                <c:pt idx="13">
                  <c:v>-1.0614895109241927E-2</c:v>
                </c:pt>
                <c:pt idx="14">
                  <c:v>1.8496503700771428E-2</c:v>
                </c:pt>
                <c:pt idx="15">
                  <c:v>2.0626016521623474E-2</c:v>
                </c:pt>
                <c:pt idx="16">
                  <c:v>0.12682595813301192</c:v>
                </c:pt>
                <c:pt idx="17">
                  <c:v>-8.4292748754450031E-2</c:v>
                </c:pt>
                <c:pt idx="18">
                  <c:v>-4.1975706508028655E-2</c:v>
                </c:pt>
                <c:pt idx="19">
                  <c:v>-1.3087974530263877E-2</c:v>
                </c:pt>
                <c:pt idx="20">
                  <c:v>7.0073634039327481E-2</c:v>
                </c:pt>
                <c:pt idx="21">
                  <c:v>-9.8922504208012088E-2</c:v>
                </c:pt>
                <c:pt idx="22">
                  <c:v>-8.1293932735890181E-2</c:v>
                </c:pt>
                <c:pt idx="23">
                  <c:v>-8.1001920957062989E-2</c:v>
                </c:pt>
                <c:pt idx="24">
                  <c:v>1.6132199134939944E-2</c:v>
                </c:pt>
                <c:pt idx="25">
                  <c:v>0.14175742888786005</c:v>
                </c:pt>
                <c:pt idx="26">
                  <c:v>-4.0260164910757283E-2</c:v>
                </c:pt>
                <c:pt idx="27">
                  <c:v>9.9334879878945403E-2</c:v>
                </c:pt>
                <c:pt idx="28">
                  <c:v>5.211094058381386E-2</c:v>
                </c:pt>
                <c:pt idx="29">
                  <c:v>-3.1984646568978252E-2</c:v>
                </c:pt>
                <c:pt idx="30">
                  <c:v>-4.9744685543012E-2</c:v>
                </c:pt>
                <c:pt idx="31">
                  <c:v>-0.23193316192930102</c:v>
                </c:pt>
                <c:pt idx="32">
                  <c:v>0.1413565200825854</c:v>
                </c:pt>
                <c:pt idx="33">
                  <c:v>9.423038599518696E-2</c:v>
                </c:pt>
                <c:pt idx="34">
                  <c:v>5.4939338961732392E-2</c:v>
                </c:pt>
                <c:pt idx="35">
                  <c:v>-4.2105956475423673E-2</c:v>
                </c:pt>
                <c:pt idx="36">
                  <c:v>2.2879037293584804E-2</c:v>
                </c:pt>
                <c:pt idx="37">
                  <c:v>7.1455408938293705E-3</c:v>
                </c:pt>
                <c:pt idx="38">
                  <c:v>-2.5563678429282012E-2</c:v>
                </c:pt>
                <c:pt idx="39">
                  <c:v>-2.1845639761763975E-2</c:v>
                </c:pt>
                <c:pt idx="40">
                  <c:v>-0.20416877489665641</c:v>
                </c:pt>
                <c:pt idx="41">
                  <c:v>2.4574011160513321E-2</c:v>
                </c:pt>
                <c:pt idx="42">
                  <c:v>0.14187988667513404</c:v>
                </c:pt>
                <c:pt idx="43">
                  <c:v>-1.0351874820574666E-2</c:v>
                </c:pt>
                <c:pt idx="44">
                  <c:v>1.3371773267025031E-2</c:v>
                </c:pt>
                <c:pt idx="45">
                  <c:v>-2.4514758660474867E-2</c:v>
                </c:pt>
                <c:pt idx="46">
                  <c:v>-9.6642943075326837E-3</c:v>
                </c:pt>
                <c:pt idx="47">
                  <c:v>2.7162414859273572E-2</c:v>
                </c:pt>
                <c:pt idx="48">
                  <c:v>-0.10291123666030483</c:v>
                </c:pt>
                <c:pt idx="49">
                  <c:v>6.9996745123072843E-2</c:v>
                </c:pt>
                <c:pt idx="50">
                  <c:v>0.11853125087417778</c:v>
                </c:pt>
                <c:pt idx="51">
                  <c:v>-6.2733083940468394E-3</c:v>
                </c:pt>
                <c:pt idx="52">
                  <c:v>-4.6784805774400945E-2</c:v>
                </c:pt>
                <c:pt idx="53">
                  <c:v>-3.6680213168563812E-2</c:v>
                </c:pt>
                <c:pt idx="54">
                  <c:v>-0.15475086687198172</c:v>
                </c:pt>
                <c:pt idx="55">
                  <c:v>-4.1022375063600638E-2</c:v>
                </c:pt>
                <c:pt idx="56">
                  <c:v>-9.1727571565221711E-2</c:v>
                </c:pt>
                <c:pt idx="57">
                  <c:v>-1.8717796345998922E-2</c:v>
                </c:pt>
                <c:pt idx="58">
                  <c:v>1.85710460985152E-2</c:v>
                </c:pt>
                <c:pt idx="59">
                  <c:v>3.6290178025739347E-2</c:v>
                </c:pt>
                <c:pt idx="60">
                  <c:v>-0.1031249806447681</c:v>
                </c:pt>
                <c:pt idx="61">
                  <c:v>-9.8824987599660047E-2</c:v>
                </c:pt>
                <c:pt idx="62">
                  <c:v>-0.14266955328158365</c:v>
                </c:pt>
                <c:pt idx="63">
                  <c:v>-0.1159633336798551</c:v>
                </c:pt>
                <c:pt idx="64">
                  <c:v>-0.12742104243558208</c:v>
                </c:pt>
                <c:pt idx="65">
                  <c:v>4.7006296174349101E-2</c:v>
                </c:pt>
                <c:pt idx="66">
                  <c:v>7.8856250751870999E-2</c:v>
                </c:pt>
                <c:pt idx="67">
                  <c:v>-8.6825071655493524E-2</c:v>
                </c:pt>
                <c:pt idx="68">
                  <c:v>-5.6302158914394863E-2</c:v>
                </c:pt>
                <c:pt idx="69">
                  <c:v>8.0224264841488716E-2</c:v>
                </c:pt>
                <c:pt idx="70">
                  <c:v>0.17098864053878055</c:v>
                </c:pt>
                <c:pt idx="71">
                  <c:v>1.9719005731081291E-2</c:v>
                </c:pt>
                <c:pt idx="72">
                  <c:v>-0.15198415228970832</c:v>
                </c:pt>
                <c:pt idx="73">
                  <c:v>-8.8614233851642119E-2</c:v>
                </c:pt>
                <c:pt idx="74">
                  <c:v>0.14532368752766087</c:v>
                </c:pt>
                <c:pt idx="75">
                  <c:v>-6.8478086088741997E-3</c:v>
                </c:pt>
                <c:pt idx="76">
                  <c:v>-7.701079004312425E-3</c:v>
                </c:pt>
                <c:pt idx="77">
                  <c:v>-8.7605302500655749E-2</c:v>
                </c:pt>
                <c:pt idx="78">
                  <c:v>8.7722697142760153E-2</c:v>
                </c:pt>
                <c:pt idx="79">
                  <c:v>0.11019677173277667</c:v>
                </c:pt>
                <c:pt idx="80">
                  <c:v>-1.109882717503401E-2</c:v>
                </c:pt>
                <c:pt idx="81">
                  <c:v>-4.1874735281142239E-3</c:v>
                </c:pt>
                <c:pt idx="82">
                  <c:v>-0.11456582890728549</c:v>
                </c:pt>
                <c:pt idx="83">
                  <c:v>-2.7696505234688848E-2</c:v>
                </c:pt>
                <c:pt idx="84">
                  <c:v>-6.6040037277482026E-3</c:v>
                </c:pt>
                <c:pt idx="85">
                  <c:v>-6.4221052052367444E-2</c:v>
                </c:pt>
                <c:pt idx="86">
                  <c:v>8.2291232001648076E-2</c:v>
                </c:pt>
                <c:pt idx="87">
                  <c:v>0.13681464460979029</c:v>
                </c:pt>
                <c:pt idx="88">
                  <c:v>7.1437052365325215E-2</c:v>
                </c:pt>
                <c:pt idx="89">
                  <c:v>2.4583287228264916E-2</c:v>
                </c:pt>
                <c:pt idx="90">
                  <c:v>1.3531625466433826E-2</c:v>
                </c:pt>
                <c:pt idx="91">
                  <c:v>-0.15194568908680775</c:v>
                </c:pt>
                <c:pt idx="92">
                  <c:v>1.5972348916094625E-2</c:v>
                </c:pt>
                <c:pt idx="93">
                  <c:v>-2.4403908558604123E-2</c:v>
                </c:pt>
                <c:pt idx="94">
                  <c:v>-9.8456082171151385E-2</c:v>
                </c:pt>
                <c:pt idx="95">
                  <c:v>-0.13056098944736325</c:v>
                </c:pt>
                <c:pt idx="96">
                  <c:v>0.10757107455386949</c:v>
                </c:pt>
                <c:pt idx="97">
                  <c:v>3.7620073129396379E-2</c:v>
                </c:pt>
                <c:pt idx="98">
                  <c:v>-1.5337596356037642E-2</c:v>
                </c:pt>
                <c:pt idx="99">
                  <c:v>-6.6155943242433707E-3</c:v>
                </c:pt>
                <c:pt idx="100">
                  <c:v>0.15394953450417537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E-644A-9DE0-A1CB657F52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GBM!$G$21:$DC$21</c:f>
              <c:numCache>
                <c:formatCode>General</c:formatCode>
                <c:ptCount val="101"/>
                <c:pt idx="0">
                  <c:v>0</c:v>
                </c:pt>
                <c:pt idx="1">
                  <c:v>2.2517135700385875E-2</c:v>
                </c:pt>
                <c:pt idx="2">
                  <c:v>6.0809701697952113E-2</c:v>
                </c:pt>
                <c:pt idx="3">
                  <c:v>0.13166738257355151</c:v>
                </c:pt>
                <c:pt idx="4">
                  <c:v>2.3325675904649207E-2</c:v>
                </c:pt>
                <c:pt idx="5">
                  <c:v>-6.6259031444340449E-2</c:v>
                </c:pt>
                <c:pt idx="6">
                  <c:v>6.4487471504161883E-2</c:v>
                </c:pt>
                <c:pt idx="7">
                  <c:v>-0.21611358426597771</c:v>
                </c:pt>
                <c:pt idx="8">
                  <c:v>0.11278393581791056</c:v>
                </c:pt>
                <c:pt idx="9">
                  <c:v>-0.10002930681208431</c:v>
                </c:pt>
                <c:pt idx="10">
                  <c:v>0.2184210041366581</c:v>
                </c:pt>
                <c:pt idx="11">
                  <c:v>5.5820980452159254E-2</c:v>
                </c:pt>
                <c:pt idx="12">
                  <c:v>-7.7035276248778262E-2</c:v>
                </c:pt>
                <c:pt idx="13">
                  <c:v>-0.13243497156891956</c:v>
                </c:pt>
                <c:pt idx="14">
                  <c:v>0.14784251110329369</c:v>
                </c:pt>
                <c:pt idx="15">
                  <c:v>9.6270675290888355E-2</c:v>
                </c:pt>
                <c:pt idx="16">
                  <c:v>-8.786500253702316E-2</c:v>
                </c:pt>
                <c:pt idx="17">
                  <c:v>-7.1668478003529296E-2</c:v>
                </c:pt>
                <c:pt idx="18">
                  <c:v>0.16079189198189772</c:v>
                </c:pt>
                <c:pt idx="19">
                  <c:v>-0.19738545449420009</c:v>
                </c:pt>
                <c:pt idx="20">
                  <c:v>6.4770093409368013E-2</c:v>
                </c:pt>
                <c:pt idx="21">
                  <c:v>-1.1438520278089793E-2</c:v>
                </c:pt>
                <c:pt idx="22">
                  <c:v>-6.5194805635169786E-2</c:v>
                </c:pt>
                <c:pt idx="23">
                  <c:v>-7.8670752742533531E-2</c:v>
                </c:pt>
                <c:pt idx="24">
                  <c:v>-7.1970968953147793E-2</c:v>
                </c:pt>
                <c:pt idx="25">
                  <c:v>-0.11075610955503233</c:v>
                </c:pt>
                <c:pt idx="26">
                  <c:v>-5.9189910784895251E-2</c:v>
                </c:pt>
                <c:pt idx="27">
                  <c:v>0.1778547375088417</c:v>
                </c:pt>
                <c:pt idx="28">
                  <c:v>-0.10494194875333246</c:v>
                </c:pt>
                <c:pt idx="29">
                  <c:v>-5.8615288981984738E-2</c:v>
                </c:pt>
                <c:pt idx="30">
                  <c:v>-1.9945582249175253E-2</c:v>
                </c:pt>
                <c:pt idx="31">
                  <c:v>-1.3359187974489562E-2</c:v>
                </c:pt>
                <c:pt idx="32">
                  <c:v>-0.105543901129936</c:v>
                </c:pt>
                <c:pt idx="33">
                  <c:v>2.4737775535805709E-2</c:v>
                </c:pt>
                <c:pt idx="34">
                  <c:v>2.222136100292205E-2</c:v>
                </c:pt>
                <c:pt idx="35">
                  <c:v>-0.11125407057598212</c:v>
                </c:pt>
                <c:pt idx="36">
                  <c:v>0.13884073162234242</c:v>
                </c:pt>
                <c:pt idx="37">
                  <c:v>1.9528016893543641E-2</c:v>
                </c:pt>
                <c:pt idx="38">
                  <c:v>-1.9678786812427152E-3</c:v>
                </c:pt>
                <c:pt idx="39">
                  <c:v>-0.12199704644687902</c:v>
                </c:pt>
                <c:pt idx="40">
                  <c:v>0.14228386841398963</c:v>
                </c:pt>
                <c:pt idx="41">
                  <c:v>-2.6311265959028048E-2</c:v>
                </c:pt>
                <c:pt idx="42">
                  <c:v>8.9619973851868345E-2</c:v>
                </c:pt>
                <c:pt idx="43">
                  <c:v>5.1211141183804348E-2</c:v>
                </c:pt>
                <c:pt idx="44">
                  <c:v>3.5328746596804669E-2</c:v>
                </c:pt>
                <c:pt idx="45">
                  <c:v>2.6004574505133091E-2</c:v>
                </c:pt>
                <c:pt idx="46">
                  <c:v>-8.2888093444637278E-3</c:v>
                </c:pt>
                <c:pt idx="47">
                  <c:v>4.6166304062483343E-2</c:v>
                </c:pt>
                <c:pt idx="48">
                  <c:v>-2.4975485262622707E-2</c:v>
                </c:pt>
                <c:pt idx="49">
                  <c:v>-8.0438928132031573E-2</c:v>
                </c:pt>
                <c:pt idx="50">
                  <c:v>-0.13961760868971995</c:v>
                </c:pt>
                <c:pt idx="51">
                  <c:v>9.6430155852855373E-2</c:v>
                </c:pt>
                <c:pt idx="52">
                  <c:v>0.13280249895904661</c:v>
                </c:pt>
                <c:pt idx="53">
                  <c:v>-2.6599046445006221E-2</c:v>
                </c:pt>
                <c:pt idx="54">
                  <c:v>0.13407106674982791</c:v>
                </c:pt>
                <c:pt idx="55">
                  <c:v>9.2805964606574629E-2</c:v>
                </c:pt>
                <c:pt idx="56">
                  <c:v>1.0488816616965622E-2</c:v>
                </c:pt>
                <c:pt idx="57">
                  <c:v>6.0783241434337276E-2</c:v>
                </c:pt>
                <c:pt idx="58">
                  <c:v>7.3982122175385814E-2</c:v>
                </c:pt>
                <c:pt idx="59">
                  <c:v>0.1888196262783787</c:v>
                </c:pt>
                <c:pt idx="60">
                  <c:v>8.0868276937187886E-2</c:v>
                </c:pt>
                <c:pt idx="61">
                  <c:v>-0.14278350045492683</c:v>
                </c:pt>
                <c:pt idx="62">
                  <c:v>-6.8975184582205459E-2</c:v>
                </c:pt>
                <c:pt idx="63">
                  <c:v>2.9060312174168629E-2</c:v>
                </c:pt>
                <c:pt idx="64">
                  <c:v>-0.19291928662993907</c:v>
                </c:pt>
                <c:pt idx="65">
                  <c:v>8.5633852171256311E-2</c:v>
                </c:pt>
                <c:pt idx="66">
                  <c:v>0.27577605678415223</c:v>
                </c:pt>
                <c:pt idx="67">
                  <c:v>1.9338118376870814E-2</c:v>
                </c:pt>
                <c:pt idx="68">
                  <c:v>4.8144119216763905E-2</c:v>
                </c:pt>
                <c:pt idx="69">
                  <c:v>8.8593774034532086E-2</c:v>
                </c:pt>
                <c:pt idx="70">
                  <c:v>-1.8634609033766233E-2</c:v>
                </c:pt>
                <c:pt idx="71">
                  <c:v>6.3643900779364951E-2</c:v>
                </c:pt>
                <c:pt idx="72">
                  <c:v>-7.006559834936503E-2</c:v>
                </c:pt>
                <c:pt idx="73">
                  <c:v>4.2190356784276906E-2</c:v>
                </c:pt>
                <c:pt idx="74">
                  <c:v>9.6926636070783917E-2</c:v>
                </c:pt>
                <c:pt idx="75">
                  <c:v>7.7021321161585693E-2</c:v>
                </c:pt>
                <c:pt idx="76">
                  <c:v>-5.5694907370404015E-2</c:v>
                </c:pt>
                <c:pt idx="77">
                  <c:v>6.9298549377221685E-2</c:v>
                </c:pt>
                <c:pt idx="78">
                  <c:v>-1.5095703797179708E-2</c:v>
                </c:pt>
                <c:pt idx="79">
                  <c:v>5.9169164739582329E-2</c:v>
                </c:pt>
                <c:pt idx="80">
                  <c:v>-4.9371062395225422E-2</c:v>
                </c:pt>
                <c:pt idx="81">
                  <c:v>-9.47526975395033E-2</c:v>
                </c:pt>
                <c:pt idx="82">
                  <c:v>2.1649859096841251E-2</c:v>
                </c:pt>
                <c:pt idx="83">
                  <c:v>7.7379872901173291E-2</c:v>
                </c:pt>
                <c:pt idx="84">
                  <c:v>4.8589010724979155E-2</c:v>
                </c:pt>
                <c:pt idx="85">
                  <c:v>0.13842733602994894</c:v>
                </c:pt>
                <c:pt idx="86">
                  <c:v>3.1982593463318991E-2</c:v>
                </c:pt>
                <c:pt idx="87">
                  <c:v>2.9364880824021611E-2</c:v>
                </c:pt>
                <c:pt idx="88">
                  <c:v>-2.3083456214937306E-2</c:v>
                </c:pt>
                <c:pt idx="89">
                  <c:v>-5.6224986410902157E-2</c:v>
                </c:pt>
                <c:pt idx="90">
                  <c:v>9.6620241119242667E-2</c:v>
                </c:pt>
                <c:pt idx="91">
                  <c:v>2.6257520355610426E-2</c:v>
                </c:pt>
                <c:pt idx="92">
                  <c:v>4.1573920902216242E-5</c:v>
                </c:pt>
                <c:pt idx="93">
                  <c:v>-6.1182758341530967E-2</c:v>
                </c:pt>
                <c:pt idx="94">
                  <c:v>0.1460656399816446</c:v>
                </c:pt>
                <c:pt idx="95">
                  <c:v>-0.16266662461354733</c:v>
                </c:pt>
                <c:pt idx="96">
                  <c:v>-0.17515936049582159</c:v>
                </c:pt>
                <c:pt idx="97">
                  <c:v>-5.4612546789799279E-2</c:v>
                </c:pt>
                <c:pt idx="98">
                  <c:v>-3.4299033017544507E-2</c:v>
                </c:pt>
                <c:pt idx="99">
                  <c:v>0.16493574785380186</c:v>
                </c:pt>
                <c:pt idx="100">
                  <c:v>-1.8678395433962408E-2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E-644A-9DE0-A1CB657F52A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GBM!$G$22:$DC$22</c:f>
              <c:numCache>
                <c:formatCode>General</c:formatCode>
                <c:ptCount val="101"/>
                <c:pt idx="0">
                  <c:v>0</c:v>
                </c:pt>
                <c:pt idx="1">
                  <c:v>-0.1410805779689592</c:v>
                </c:pt>
                <c:pt idx="2">
                  <c:v>-3.33935741143477E-2</c:v>
                </c:pt>
                <c:pt idx="3">
                  <c:v>1.4907573632644808E-2</c:v>
                </c:pt>
                <c:pt idx="4">
                  <c:v>5.9488123524078895E-2</c:v>
                </c:pt>
                <c:pt idx="5">
                  <c:v>-1.2727294739205947E-2</c:v>
                </c:pt>
                <c:pt idx="6">
                  <c:v>-1.1988002582734658E-2</c:v>
                </c:pt>
                <c:pt idx="7">
                  <c:v>0.12355725778658683</c:v>
                </c:pt>
                <c:pt idx="8">
                  <c:v>-4.9713283900063791E-2</c:v>
                </c:pt>
                <c:pt idx="9">
                  <c:v>0.11047398198490384</c:v>
                </c:pt>
                <c:pt idx="10">
                  <c:v>-5.8369581257091074E-2</c:v>
                </c:pt>
                <c:pt idx="11">
                  <c:v>9.9020402748141501E-2</c:v>
                </c:pt>
                <c:pt idx="12">
                  <c:v>-0.10092066358440668</c:v>
                </c:pt>
                <c:pt idx="13">
                  <c:v>7.6344351480184855E-2</c:v>
                </c:pt>
                <c:pt idx="14">
                  <c:v>0.13140770030507057</c:v>
                </c:pt>
                <c:pt idx="15">
                  <c:v>-0.14489505354583546</c:v>
                </c:pt>
                <c:pt idx="16">
                  <c:v>4.6652928264541774E-2</c:v>
                </c:pt>
                <c:pt idx="17">
                  <c:v>-3.202478588107914E-2</c:v>
                </c:pt>
                <c:pt idx="18">
                  <c:v>-0.13880322432816813</c:v>
                </c:pt>
                <c:pt idx="19">
                  <c:v>-6.170685591561742E-2</c:v>
                </c:pt>
                <c:pt idx="20">
                  <c:v>2.1051415183307859E-2</c:v>
                </c:pt>
                <c:pt idx="21">
                  <c:v>1.8927948597567999E-2</c:v>
                </c:pt>
                <c:pt idx="22">
                  <c:v>-4.7446583176047039E-2</c:v>
                </c:pt>
                <c:pt idx="23">
                  <c:v>-6.4025843428838825E-2</c:v>
                </c:pt>
                <c:pt idx="24">
                  <c:v>4.861408233247938E-2</c:v>
                </c:pt>
                <c:pt idx="25">
                  <c:v>4.9792712736540248E-2</c:v>
                </c:pt>
                <c:pt idx="26">
                  <c:v>5.6019341422469331E-2</c:v>
                </c:pt>
                <c:pt idx="27">
                  <c:v>2.200060977921036E-2</c:v>
                </c:pt>
                <c:pt idx="28">
                  <c:v>-5.4825798987058073E-3</c:v>
                </c:pt>
                <c:pt idx="29">
                  <c:v>1.7332606321734039E-2</c:v>
                </c:pt>
                <c:pt idx="30">
                  <c:v>-1.4761449683288921E-2</c:v>
                </c:pt>
                <c:pt idx="31">
                  <c:v>4.1002683889109305E-2</c:v>
                </c:pt>
                <c:pt idx="32">
                  <c:v>0.12370134718861325</c:v>
                </c:pt>
                <c:pt idx="33">
                  <c:v>3.7833207944675928E-2</c:v>
                </c:pt>
                <c:pt idx="34">
                  <c:v>-0.10643855478304648</c:v>
                </c:pt>
                <c:pt idx="35">
                  <c:v>-5.4337659363041246E-2</c:v>
                </c:pt>
                <c:pt idx="36">
                  <c:v>-1.8595645094280123E-2</c:v>
                </c:pt>
                <c:pt idx="37">
                  <c:v>-8.5794387535067906E-2</c:v>
                </c:pt>
                <c:pt idx="38">
                  <c:v>6.5089202194400467E-2</c:v>
                </c:pt>
                <c:pt idx="39">
                  <c:v>7.9960178573154017E-2</c:v>
                </c:pt>
                <c:pt idx="40">
                  <c:v>-0.10381720363784828</c:v>
                </c:pt>
                <c:pt idx="41">
                  <c:v>-8.4750855971868627E-2</c:v>
                </c:pt>
                <c:pt idx="42">
                  <c:v>0.19043426701318808</c:v>
                </c:pt>
                <c:pt idx="43">
                  <c:v>-6.6505971865911451E-2</c:v>
                </c:pt>
                <c:pt idx="44">
                  <c:v>-1.4298957258821236E-2</c:v>
                </c:pt>
                <c:pt idx="45">
                  <c:v>2.2866912244073917E-2</c:v>
                </c:pt>
                <c:pt idx="46">
                  <c:v>-2.1597993916060931E-2</c:v>
                </c:pt>
                <c:pt idx="47">
                  <c:v>9.2633556569603356E-2</c:v>
                </c:pt>
                <c:pt idx="48">
                  <c:v>3.3704749306830692E-2</c:v>
                </c:pt>
                <c:pt idx="49">
                  <c:v>7.3051550136658969E-2</c:v>
                </c:pt>
                <c:pt idx="50">
                  <c:v>-3.2628344071822697E-2</c:v>
                </c:pt>
                <c:pt idx="51">
                  <c:v>3.6333610201264237E-2</c:v>
                </c:pt>
                <c:pt idx="52">
                  <c:v>3.1031596596262531E-2</c:v>
                </c:pt>
                <c:pt idx="53">
                  <c:v>3.1351325663884939E-3</c:v>
                </c:pt>
                <c:pt idx="54">
                  <c:v>0.11694352789619103</c:v>
                </c:pt>
                <c:pt idx="55">
                  <c:v>6.0474074721960272E-2</c:v>
                </c:pt>
                <c:pt idx="56">
                  <c:v>0.10630320219059591</c:v>
                </c:pt>
                <c:pt idx="57">
                  <c:v>6.8375181828475115E-2</c:v>
                </c:pt>
                <c:pt idx="58">
                  <c:v>-2.2762754309896469E-2</c:v>
                </c:pt>
                <c:pt idx="59">
                  <c:v>5.1872750263492022E-2</c:v>
                </c:pt>
                <c:pt idx="60">
                  <c:v>-0.10593300032319977</c:v>
                </c:pt>
                <c:pt idx="61">
                  <c:v>-0.12059457085983756</c:v>
                </c:pt>
                <c:pt idx="62">
                  <c:v>4.9000419555105743E-2</c:v>
                </c:pt>
                <c:pt idx="63">
                  <c:v>-0.15668498233213696</c:v>
                </c:pt>
                <c:pt idx="64">
                  <c:v>3.7043942487018436E-3</c:v>
                </c:pt>
                <c:pt idx="65">
                  <c:v>-0.10854194359933429</c:v>
                </c:pt>
                <c:pt idx="66">
                  <c:v>1.2215484645358024E-2</c:v>
                </c:pt>
                <c:pt idx="67">
                  <c:v>-6.8457260087112656E-2</c:v>
                </c:pt>
                <c:pt idx="68">
                  <c:v>5.845606357593805E-2</c:v>
                </c:pt>
                <c:pt idx="69">
                  <c:v>-0.20428872863620012</c:v>
                </c:pt>
                <c:pt idx="70">
                  <c:v>-0.15143380994540437</c:v>
                </c:pt>
                <c:pt idx="71">
                  <c:v>-2.7683245480169316E-2</c:v>
                </c:pt>
                <c:pt idx="72">
                  <c:v>4.7447365542555358E-3</c:v>
                </c:pt>
                <c:pt idx="73">
                  <c:v>-7.7582439087676092E-2</c:v>
                </c:pt>
                <c:pt idx="74">
                  <c:v>7.6032825557568106E-3</c:v>
                </c:pt>
                <c:pt idx="75">
                  <c:v>6.629791018898365E-2</c:v>
                </c:pt>
                <c:pt idx="76">
                  <c:v>1.0714752873053688E-2</c:v>
                </c:pt>
                <c:pt idx="77">
                  <c:v>0.17029784395142367</c:v>
                </c:pt>
                <c:pt idx="78">
                  <c:v>-1.2370842649850753E-2</c:v>
                </c:pt>
                <c:pt idx="79">
                  <c:v>1.2031051047261365E-3</c:v>
                </c:pt>
                <c:pt idx="80">
                  <c:v>2.0500389300240108E-2</c:v>
                </c:pt>
                <c:pt idx="81">
                  <c:v>-0.17537405900651368</c:v>
                </c:pt>
                <c:pt idx="82">
                  <c:v>0.10397789201067205</c:v>
                </c:pt>
                <c:pt idx="83">
                  <c:v>1.4837577494211555E-2</c:v>
                </c:pt>
                <c:pt idx="84">
                  <c:v>-2.5966196235967583E-2</c:v>
                </c:pt>
                <c:pt idx="85">
                  <c:v>3.1553789995606048E-2</c:v>
                </c:pt>
                <c:pt idx="86">
                  <c:v>-3.1165505099376618E-2</c:v>
                </c:pt>
                <c:pt idx="87">
                  <c:v>5.7810948312795762E-2</c:v>
                </c:pt>
                <c:pt idx="88">
                  <c:v>-9.88927803010861E-2</c:v>
                </c:pt>
                <c:pt idx="89">
                  <c:v>3.9740198707090162E-2</c:v>
                </c:pt>
                <c:pt idx="90">
                  <c:v>7.5291477864091572E-2</c:v>
                </c:pt>
                <c:pt idx="91">
                  <c:v>-0.16362743889390208</c:v>
                </c:pt>
                <c:pt idx="92">
                  <c:v>-4.9248056233118655E-2</c:v>
                </c:pt>
                <c:pt idx="93">
                  <c:v>6.6713337624980759E-2</c:v>
                </c:pt>
                <c:pt idx="94">
                  <c:v>-9.4149112955024566E-2</c:v>
                </c:pt>
                <c:pt idx="95">
                  <c:v>-8.6796285937024986E-2</c:v>
                </c:pt>
                <c:pt idx="96">
                  <c:v>0.17168437341533893</c:v>
                </c:pt>
                <c:pt idx="97">
                  <c:v>0.15429238067542542</c:v>
                </c:pt>
                <c:pt idx="98">
                  <c:v>2.9297151481551736E-2</c:v>
                </c:pt>
                <c:pt idx="99">
                  <c:v>-6.0952238511276208E-5</c:v>
                </c:pt>
                <c:pt idx="100">
                  <c:v>-1.0648841164708605E-2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5E-644A-9DE0-A1CB657F52A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GBM!$G$23:$DC$23</c:f>
              <c:numCache>
                <c:formatCode>General</c:formatCode>
                <c:ptCount val="101"/>
                <c:pt idx="0">
                  <c:v>0</c:v>
                </c:pt>
                <c:pt idx="1">
                  <c:v>1.5294866215221789E-2</c:v>
                </c:pt>
                <c:pt idx="2">
                  <c:v>-1.9804000375226671E-2</c:v>
                </c:pt>
                <c:pt idx="3">
                  <c:v>-3.7328254075732967E-2</c:v>
                </c:pt>
                <c:pt idx="4">
                  <c:v>-8.4914232252523494E-2</c:v>
                </c:pt>
                <c:pt idx="5">
                  <c:v>-0.21852828915160308</c:v>
                </c:pt>
                <c:pt idx="6">
                  <c:v>-4.785935858002327E-2</c:v>
                </c:pt>
                <c:pt idx="7">
                  <c:v>-1.4703552096763634E-2</c:v>
                </c:pt>
                <c:pt idx="8">
                  <c:v>4.2840450909534998E-2</c:v>
                </c:pt>
                <c:pt idx="9">
                  <c:v>0.11999563878153402</c:v>
                </c:pt>
                <c:pt idx="10">
                  <c:v>8.027381395698252E-2</c:v>
                </c:pt>
                <c:pt idx="11">
                  <c:v>-4.4379148792644117E-2</c:v>
                </c:pt>
                <c:pt idx="12">
                  <c:v>-0.10314112193796342</c:v>
                </c:pt>
                <c:pt idx="13">
                  <c:v>2.8203118248834359E-2</c:v>
                </c:pt>
                <c:pt idx="14">
                  <c:v>-0.1145515228587155</c:v>
                </c:pt>
                <c:pt idx="15">
                  <c:v>-0.10184209813596341</c:v>
                </c:pt>
                <c:pt idx="16">
                  <c:v>-0.27396183214173225</c:v>
                </c:pt>
                <c:pt idx="17">
                  <c:v>-1.691564552663892E-2</c:v>
                </c:pt>
                <c:pt idx="18">
                  <c:v>-7.7537769932848458E-2</c:v>
                </c:pt>
                <c:pt idx="19">
                  <c:v>0.12137523542430016</c:v>
                </c:pt>
                <c:pt idx="20">
                  <c:v>-0.1462037522324757</c:v>
                </c:pt>
                <c:pt idx="21">
                  <c:v>5.8549150888206891E-2</c:v>
                </c:pt>
                <c:pt idx="22">
                  <c:v>-0.10907940192158533</c:v>
                </c:pt>
                <c:pt idx="23">
                  <c:v>5.175962953067581E-2</c:v>
                </c:pt>
                <c:pt idx="24">
                  <c:v>-0.1574921390019586</c:v>
                </c:pt>
                <c:pt idx="25">
                  <c:v>6.1156947991096069E-2</c:v>
                </c:pt>
                <c:pt idx="26">
                  <c:v>-6.0648891879480833E-4</c:v>
                </c:pt>
                <c:pt idx="27">
                  <c:v>0.11791058213441385</c:v>
                </c:pt>
                <c:pt idx="28">
                  <c:v>7.8054414146961126E-2</c:v>
                </c:pt>
                <c:pt idx="29">
                  <c:v>5.6787441332429439E-2</c:v>
                </c:pt>
                <c:pt idx="30">
                  <c:v>-0.15651687778757953</c:v>
                </c:pt>
                <c:pt idx="31">
                  <c:v>-5.6843176433415223E-2</c:v>
                </c:pt>
                <c:pt idx="32">
                  <c:v>-5.6667274866010454E-2</c:v>
                </c:pt>
                <c:pt idx="33">
                  <c:v>-0.11121670498060605</c:v>
                </c:pt>
                <c:pt idx="34">
                  <c:v>-0.1338056723891462</c:v>
                </c:pt>
                <c:pt idx="35">
                  <c:v>2.1026197711246131E-2</c:v>
                </c:pt>
                <c:pt idx="36">
                  <c:v>-0.14552326929605242</c:v>
                </c:pt>
                <c:pt idx="37">
                  <c:v>1.5614434041539796E-2</c:v>
                </c:pt>
                <c:pt idx="38">
                  <c:v>-9.9713437692111107E-2</c:v>
                </c:pt>
                <c:pt idx="39">
                  <c:v>3.1272824606551154E-2</c:v>
                </c:pt>
                <c:pt idx="40">
                  <c:v>4.7454548529854139E-2</c:v>
                </c:pt>
                <c:pt idx="41">
                  <c:v>-6.5186806404060757E-2</c:v>
                </c:pt>
                <c:pt idx="42">
                  <c:v>-6.7612279879951304E-2</c:v>
                </c:pt>
                <c:pt idx="43">
                  <c:v>-0.15222243784627662</c:v>
                </c:pt>
                <c:pt idx="44">
                  <c:v>8.445237815546032E-2</c:v>
                </c:pt>
                <c:pt idx="45">
                  <c:v>-0.15561618502567751</c:v>
                </c:pt>
                <c:pt idx="46">
                  <c:v>1.986943518708242E-2</c:v>
                </c:pt>
                <c:pt idx="47">
                  <c:v>-2.7763691868684954E-3</c:v>
                </c:pt>
                <c:pt idx="48">
                  <c:v>-0.11142467529939347</c:v>
                </c:pt>
                <c:pt idx="49">
                  <c:v>-3.3972478888954792E-2</c:v>
                </c:pt>
                <c:pt idx="50">
                  <c:v>3.9643742566238043E-3</c:v>
                </c:pt>
                <c:pt idx="51">
                  <c:v>-5.4928770702980393E-3</c:v>
                </c:pt>
                <c:pt idx="52">
                  <c:v>-0.10677956331593474</c:v>
                </c:pt>
                <c:pt idx="53">
                  <c:v>-0.11807693924159618</c:v>
                </c:pt>
                <c:pt idx="54">
                  <c:v>3.7960774100715584E-2</c:v>
                </c:pt>
                <c:pt idx="55">
                  <c:v>8.4222825135972901E-2</c:v>
                </c:pt>
                <c:pt idx="56">
                  <c:v>1.3505650045624118E-2</c:v>
                </c:pt>
                <c:pt idx="57">
                  <c:v>-2.9627877078111653E-2</c:v>
                </c:pt>
                <c:pt idx="58">
                  <c:v>5.421889065764221E-2</c:v>
                </c:pt>
                <c:pt idx="59">
                  <c:v>1.0687128242257496E-3</c:v>
                </c:pt>
                <c:pt idx="60">
                  <c:v>-0.11509839574295162</c:v>
                </c:pt>
                <c:pt idx="61">
                  <c:v>0.10185075659710763</c:v>
                </c:pt>
                <c:pt idx="62">
                  <c:v>3.3742181368192417E-2</c:v>
                </c:pt>
                <c:pt idx="63">
                  <c:v>6.5749826153785981E-2</c:v>
                </c:pt>
                <c:pt idx="64">
                  <c:v>-8.7520455251672742E-3</c:v>
                </c:pt>
                <c:pt idx="65">
                  <c:v>2.6016518383296362E-2</c:v>
                </c:pt>
                <c:pt idx="66">
                  <c:v>5.8813776608500415E-2</c:v>
                </c:pt>
                <c:pt idx="67">
                  <c:v>3.8727618156428535E-2</c:v>
                </c:pt>
                <c:pt idx="68">
                  <c:v>1.3196743114527157E-2</c:v>
                </c:pt>
                <c:pt idx="69">
                  <c:v>4.3548636333632304E-2</c:v>
                </c:pt>
                <c:pt idx="70">
                  <c:v>1.5741034286557735E-3</c:v>
                </c:pt>
                <c:pt idx="71">
                  <c:v>-2.0150028480694956E-2</c:v>
                </c:pt>
                <c:pt idx="72">
                  <c:v>0.19873937509051465</c:v>
                </c:pt>
                <c:pt idx="73">
                  <c:v>-8.8104693242974916E-2</c:v>
                </c:pt>
                <c:pt idx="74">
                  <c:v>4.4602858294295221E-3</c:v>
                </c:pt>
                <c:pt idx="75">
                  <c:v>-0.10780115533120034</c:v>
                </c:pt>
                <c:pt idx="76">
                  <c:v>-2.834169217904722E-2</c:v>
                </c:pt>
                <c:pt idx="77">
                  <c:v>-0.14589305562119509</c:v>
                </c:pt>
                <c:pt idx="78">
                  <c:v>-1.3960486038095483E-2</c:v>
                </c:pt>
                <c:pt idx="79">
                  <c:v>5.5701724269794667E-2</c:v>
                </c:pt>
                <c:pt idx="80">
                  <c:v>-9.6403699101917761E-2</c:v>
                </c:pt>
                <c:pt idx="81">
                  <c:v>1.0038529705400962E-2</c:v>
                </c:pt>
                <c:pt idx="82">
                  <c:v>8.2382813860009674E-2</c:v>
                </c:pt>
                <c:pt idx="83">
                  <c:v>8.9179057647215537E-2</c:v>
                </c:pt>
                <c:pt idx="84">
                  <c:v>-3.2908036336539402E-2</c:v>
                </c:pt>
                <c:pt idx="85">
                  <c:v>-0.21080521827197948</c:v>
                </c:pt>
                <c:pt idx="86">
                  <c:v>-6.9294106763577626E-2</c:v>
                </c:pt>
                <c:pt idx="87">
                  <c:v>0.13040961806821344</c:v>
                </c:pt>
                <c:pt idx="88">
                  <c:v>6.2782435734915126E-2</c:v>
                </c:pt>
                <c:pt idx="89">
                  <c:v>-9.7480926662208395E-2</c:v>
                </c:pt>
                <c:pt idx="90">
                  <c:v>-7.6726436516317331E-2</c:v>
                </c:pt>
                <c:pt idx="91">
                  <c:v>6.2966631358323588E-2</c:v>
                </c:pt>
                <c:pt idx="92">
                  <c:v>3.9623742373974561E-3</c:v>
                </c:pt>
                <c:pt idx="93">
                  <c:v>5.885812848544078E-2</c:v>
                </c:pt>
                <c:pt idx="94">
                  <c:v>2.6749025118102107E-2</c:v>
                </c:pt>
                <c:pt idx="95">
                  <c:v>7.0765757782485436E-2</c:v>
                </c:pt>
                <c:pt idx="96">
                  <c:v>-0.17827555252432503</c:v>
                </c:pt>
                <c:pt idx="97">
                  <c:v>0.23584964904362407</c:v>
                </c:pt>
                <c:pt idx="98">
                  <c:v>0.16354770139440858</c:v>
                </c:pt>
                <c:pt idx="99">
                  <c:v>-6.0107561233916723E-2</c:v>
                </c:pt>
                <c:pt idx="100">
                  <c:v>0.26128954032459001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5E-644A-9DE0-A1CB657F52A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GBM!$G$24:$DC$24</c:f>
              <c:numCache>
                <c:formatCode>General</c:formatCode>
                <c:ptCount val="101"/>
                <c:pt idx="0">
                  <c:v>0</c:v>
                </c:pt>
                <c:pt idx="1">
                  <c:v>-2.8093002887214721E-2</c:v>
                </c:pt>
                <c:pt idx="2">
                  <c:v>2.7905383992481728E-2</c:v>
                </c:pt>
                <c:pt idx="3">
                  <c:v>-0.17924216131302173</c:v>
                </c:pt>
                <c:pt idx="4">
                  <c:v>6.4869476571273567E-3</c:v>
                </c:pt>
                <c:pt idx="5">
                  <c:v>-2.950804065354188E-2</c:v>
                </c:pt>
                <c:pt idx="6">
                  <c:v>0.12072949265533989</c:v>
                </c:pt>
                <c:pt idx="7">
                  <c:v>-7.0520752153548194E-2</c:v>
                </c:pt>
                <c:pt idx="8">
                  <c:v>-0.19295171487631591</c:v>
                </c:pt>
                <c:pt idx="9">
                  <c:v>7.5748404902416331E-3</c:v>
                </c:pt>
                <c:pt idx="10">
                  <c:v>0.25554176464755346</c:v>
                </c:pt>
                <c:pt idx="11">
                  <c:v>0.14049928932792322</c:v>
                </c:pt>
                <c:pt idx="12">
                  <c:v>-7.9155028571224681E-3</c:v>
                </c:pt>
                <c:pt idx="13">
                  <c:v>-7.805353073876713E-3</c:v>
                </c:pt>
                <c:pt idx="14">
                  <c:v>1.2617664908178236E-2</c:v>
                </c:pt>
                <c:pt idx="15">
                  <c:v>-3.206312829160532E-2</c:v>
                </c:pt>
                <c:pt idx="16">
                  <c:v>-0.13136171800921911</c:v>
                </c:pt>
                <c:pt idx="17">
                  <c:v>-0.14422361318299781</c:v>
                </c:pt>
                <c:pt idx="18">
                  <c:v>-3.3902994225458082E-2</c:v>
                </c:pt>
                <c:pt idx="19">
                  <c:v>-6.7989149279156239E-2</c:v>
                </c:pt>
                <c:pt idx="20">
                  <c:v>-2.7609440752465034E-2</c:v>
                </c:pt>
                <c:pt idx="21">
                  <c:v>-1.167270296967806E-2</c:v>
                </c:pt>
                <c:pt idx="22">
                  <c:v>8.8433098607857086E-2</c:v>
                </c:pt>
                <c:pt idx="23">
                  <c:v>-2.9621856865947663E-2</c:v>
                </c:pt>
                <c:pt idx="24">
                  <c:v>-1.6478438034696639E-2</c:v>
                </c:pt>
                <c:pt idx="25">
                  <c:v>-7.7761169687937851E-2</c:v>
                </c:pt>
                <c:pt idx="26">
                  <c:v>-8.2063941647599392E-2</c:v>
                </c:pt>
                <c:pt idx="27">
                  <c:v>3.693162254530493E-2</c:v>
                </c:pt>
                <c:pt idx="28">
                  <c:v>-5.3698106590860219E-3</c:v>
                </c:pt>
                <c:pt idx="29">
                  <c:v>0.13267964204361879</c:v>
                </c:pt>
                <c:pt idx="30">
                  <c:v>9.1458603180823078E-2</c:v>
                </c:pt>
                <c:pt idx="31">
                  <c:v>-8.8733679982677005E-2</c:v>
                </c:pt>
                <c:pt idx="32">
                  <c:v>-4.1520816881666062E-2</c:v>
                </c:pt>
                <c:pt idx="33">
                  <c:v>-0.13888915659606682</c:v>
                </c:pt>
                <c:pt idx="34">
                  <c:v>1.2695220775515846E-2</c:v>
                </c:pt>
                <c:pt idx="35">
                  <c:v>-0.10456466556608308</c:v>
                </c:pt>
                <c:pt idx="36">
                  <c:v>-9.5700100285338943E-3</c:v>
                </c:pt>
                <c:pt idx="37">
                  <c:v>8.1482994867265499E-2</c:v>
                </c:pt>
                <c:pt idx="38">
                  <c:v>-1.8731060329182373E-2</c:v>
                </c:pt>
                <c:pt idx="39">
                  <c:v>-2.8104407225346476E-2</c:v>
                </c:pt>
                <c:pt idx="40">
                  <c:v>-0.11726556229407002</c:v>
                </c:pt>
                <c:pt idx="41">
                  <c:v>-0.13309764921616807</c:v>
                </c:pt>
                <c:pt idx="42">
                  <c:v>-1.7272164109686305E-2</c:v>
                </c:pt>
                <c:pt idx="43">
                  <c:v>-0.16721726053727148</c:v>
                </c:pt>
                <c:pt idx="44">
                  <c:v>0.10376833288522198</c:v>
                </c:pt>
                <c:pt idx="45">
                  <c:v>0.16563981229489155</c:v>
                </c:pt>
                <c:pt idx="46">
                  <c:v>6.2815529829055472E-2</c:v>
                </c:pt>
                <c:pt idx="47">
                  <c:v>1.7336434372072045E-2</c:v>
                </c:pt>
                <c:pt idx="48">
                  <c:v>0.21242587863654694</c:v>
                </c:pt>
                <c:pt idx="49">
                  <c:v>3.8725914293059868E-2</c:v>
                </c:pt>
                <c:pt idx="50">
                  <c:v>9.717635372896638E-2</c:v>
                </c:pt>
                <c:pt idx="51">
                  <c:v>-2.2544544623641811E-2</c:v>
                </c:pt>
                <c:pt idx="52">
                  <c:v>9.287109038945339E-2</c:v>
                </c:pt>
                <c:pt idx="53">
                  <c:v>6.0511898290113046E-2</c:v>
                </c:pt>
                <c:pt idx="54">
                  <c:v>4.7062910938957536E-2</c:v>
                </c:pt>
                <c:pt idx="55">
                  <c:v>-1.6754979594598918E-2</c:v>
                </c:pt>
                <c:pt idx="56">
                  <c:v>-8.0724268353924399E-3</c:v>
                </c:pt>
                <c:pt idx="57">
                  <c:v>-9.8750906566424962E-2</c:v>
                </c:pt>
                <c:pt idx="58">
                  <c:v>-7.6350917263685134E-2</c:v>
                </c:pt>
                <c:pt idx="59">
                  <c:v>5.1087908024823638E-3</c:v>
                </c:pt>
                <c:pt idx="60">
                  <c:v>8.1849189266583355E-2</c:v>
                </c:pt>
                <c:pt idx="61">
                  <c:v>0.10055204298117795</c:v>
                </c:pt>
                <c:pt idx="62">
                  <c:v>8.6488456188935692E-2</c:v>
                </c:pt>
                <c:pt idx="63">
                  <c:v>-4.9366206101987123E-2</c:v>
                </c:pt>
                <c:pt idx="64">
                  <c:v>-0.15147467721597552</c:v>
                </c:pt>
                <c:pt idx="65">
                  <c:v>0.22349094872449432</c:v>
                </c:pt>
                <c:pt idx="66">
                  <c:v>-7.7689663623826094E-2</c:v>
                </c:pt>
                <c:pt idx="67">
                  <c:v>-5.0193864640727164E-2</c:v>
                </c:pt>
                <c:pt idx="68">
                  <c:v>0.18768590600374283</c:v>
                </c:pt>
                <c:pt idx="69">
                  <c:v>-0.10248096112322769</c:v>
                </c:pt>
                <c:pt idx="70">
                  <c:v>-8.4620879025098156E-2</c:v>
                </c:pt>
                <c:pt idx="71">
                  <c:v>2.9659819972358715E-2</c:v>
                </c:pt>
                <c:pt idx="72">
                  <c:v>0.1213385912566482</c:v>
                </c:pt>
                <c:pt idx="73">
                  <c:v>-0.19833621577676666</c:v>
                </c:pt>
                <c:pt idx="74">
                  <c:v>2.929324313070163E-2</c:v>
                </c:pt>
                <c:pt idx="75">
                  <c:v>3.3455851152915821E-2</c:v>
                </c:pt>
                <c:pt idx="76">
                  <c:v>-0.1024636531348917</c:v>
                </c:pt>
                <c:pt idx="77">
                  <c:v>0.14230755654628743</c:v>
                </c:pt>
                <c:pt idx="78">
                  <c:v>-5.6650976864560526E-2</c:v>
                </c:pt>
                <c:pt idx="79">
                  <c:v>-7.9921125398637216E-2</c:v>
                </c:pt>
                <c:pt idx="80">
                  <c:v>-0.1014293549035163</c:v>
                </c:pt>
                <c:pt idx="81">
                  <c:v>6.7751968939872703E-2</c:v>
                </c:pt>
                <c:pt idx="82">
                  <c:v>-9.4996176770107674E-2</c:v>
                </c:pt>
                <c:pt idx="83">
                  <c:v>-5.9606322736934662E-2</c:v>
                </c:pt>
                <c:pt idx="84">
                  <c:v>0.10707932224427984</c:v>
                </c:pt>
                <c:pt idx="85">
                  <c:v>-9.1837495945445949E-2</c:v>
                </c:pt>
                <c:pt idx="86">
                  <c:v>5.2679740209928841E-2</c:v>
                </c:pt>
                <c:pt idx="87">
                  <c:v>0.13193791577246833</c:v>
                </c:pt>
                <c:pt idx="88">
                  <c:v>-6.3444986890740615E-2</c:v>
                </c:pt>
                <c:pt idx="89">
                  <c:v>0.10102722016472337</c:v>
                </c:pt>
                <c:pt idx="90">
                  <c:v>6.3311801373082163E-2</c:v>
                </c:pt>
                <c:pt idx="91">
                  <c:v>-0.15996189222139379</c:v>
                </c:pt>
                <c:pt idx="92">
                  <c:v>-0.10177684057315406</c:v>
                </c:pt>
                <c:pt idx="93">
                  <c:v>-9.999684433415873E-2</c:v>
                </c:pt>
                <c:pt idx="94">
                  <c:v>-0.17347391460884598</c:v>
                </c:pt>
                <c:pt idx="95">
                  <c:v>-6.1129677150649833E-2</c:v>
                </c:pt>
                <c:pt idx="96">
                  <c:v>-3.7981621303539298E-2</c:v>
                </c:pt>
                <c:pt idx="97">
                  <c:v>0.17301932147362759</c:v>
                </c:pt>
                <c:pt idx="98">
                  <c:v>9.5073844856062656E-2</c:v>
                </c:pt>
                <c:pt idx="99">
                  <c:v>8.1491809386832186E-3</c:v>
                </c:pt>
                <c:pt idx="100">
                  <c:v>-7.4020910373357035E-2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5E-644A-9DE0-A1CB657F52A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GBM!$G$25:$DC$25</c:f>
              <c:numCache>
                <c:formatCode>General</c:formatCode>
                <c:ptCount val="101"/>
                <c:pt idx="0">
                  <c:v>0</c:v>
                </c:pt>
                <c:pt idx="1">
                  <c:v>-3.8576416748605291E-2</c:v>
                </c:pt>
                <c:pt idx="2">
                  <c:v>0.15086944946753839</c:v>
                </c:pt>
                <c:pt idx="3">
                  <c:v>-3.2908032323662052E-2</c:v>
                </c:pt>
                <c:pt idx="4">
                  <c:v>7.3944824169820803E-2</c:v>
                </c:pt>
                <c:pt idx="5">
                  <c:v>-1.3765209544350133E-2</c:v>
                </c:pt>
                <c:pt idx="6">
                  <c:v>-1.0563687377817245E-2</c:v>
                </c:pt>
                <c:pt idx="7">
                  <c:v>2.8652640018280873E-2</c:v>
                </c:pt>
                <c:pt idx="8">
                  <c:v>0.10779510930964374</c:v>
                </c:pt>
                <c:pt idx="9">
                  <c:v>-4.022546691779557E-2</c:v>
                </c:pt>
                <c:pt idx="10">
                  <c:v>5.334039652825226E-2</c:v>
                </c:pt>
                <c:pt idx="11">
                  <c:v>9.9930191747078633E-3</c:v>
                </c:pt>
                <c:pt idx="12">
                  <c:v>2.3075129444362651E-2</c:v>
                </c:pt>
                <c:pt idx="13">
                  <c:v>8.1669893205347385E-2</c:v>
                </c:pt>
                <c:pt idx="14">
                  <c:v>9.4851357949132173E-2</c:v>
                </c:pt>
                <c:pt idx="15">
                  <c:v>7.5994489539682269E-2</c:v>
                </c:pt>
                <c:pt idx="16">
                  <c:v>-0.20378296651089189</c:v>
                </c:pt>
                <c:pt idx="17">
                  <c:v>9.1258148919816484E-2</c:v>
                </c:pt>
                <c:pt idx="18">
                  <c:v>-0.10105134829852572</c:v>
                </c:pt>
                <c:pt idx="19">
                  <c:v>-2.0896427138125453E-4</c:v>
                </c:pt>
                <c:pt idx="20">
                  <c:v>0.10569101616972668</c:v>
                </c:pt>
                <c:pt idx="21">
                  <c:v>-6.4714299148842511E-2</c:v>
                </c:pt>
                <c:pt idx="22">
                  <c:v>-0.10710169794393783</c:v>
                </c:pt>
                <c:pt idx="23">
                  <c:v>9.4330623371995576E-2</c:v>
                </c:pt>
                <c:pt idx="24">
                  <c:v>-8.246100243451579E-2</c:v>
                </c:pt>
                <c:pt idx="25">
                  <c:v>0.1330019723543171</c:v>
                </c:pt>
                <c:pt idx="26">
                  <c:v>-2.8353376910535574E-2</c:v>
                </c:pt>
                <c:pt idx="27">
                  <c:v>4.6603709738209834E-2</c:v>
                </c:pt>
                <c:pt idx="28">
                  <c:v>0.26113113830044049</c:v>
                </c:pt>
                <c:pt idx="29">
                  <c:v>-2.012126157609739E-3</c:v>
                </c:pt>
                <c:pt idx="30">
                  <c:v>-2.934378701002462E-2</c:v>
                </c:pt>
                <c:pt idx="31">
                  <c:v>0.19609202072914614</c:v>
                </c:pt>
                <c:pt idx="32">
                  <c:v>0.10647280153926314</c:v>
                </c:pt>
                <c:pt idx="33">
                  <c:v>-0.27449818250526925</c:v>
                </c:pt>
                <c:pt idx="34">
                  <c:v>5.9418171926954068E-2</c:v>
                </c:pt>
                <c:pt idx="35">
                  <c:v>-0.13706134022332631</c:v>
                </c:pt>
                <c:pt idx="36">
                  <c:v>-5.1688303249910958E-3</c:v>
                </c:pt>
                <c:pt idx="37">
                  <c:v>3.5415571835248724E-2</c:v>
                </c:pt>
                <c:pt idx="38">
                  <c:v>-0.12457867421491438</c:v>
                </c:pt>
                <c:pt idx="39">
                  <c:v>-2.022128433662581E-2</c:v>
                </c:pt>
                <c:pt idx="40">
                  <c:v>9.7116330825278721E-2</c:v>
                </c:pt>
                <c:pt idx="41">
                  <c:v>5.7140641771427927E-2</c:v>
                </c:pt>
                <c:pt idx="42">
                  <c:v>-0.12533769616240284</c:v>
                </c:pt>
                <c:pt idx="43">
                  <c:v>-0.10733194921555544</c:v>
                </c:pt>
                <c:pt idx="44">
                  <c:v>-0.12594923042114881</c:v>
                </c:pt>
                <c:pt idx="45">
                  <c:v>4.9870696452489177E-2</c:v>
                </c:pt>
                <c:pt idx="46">
                  <c:v>2.0858645125535737E-2</c:v>
                </c:pt>
                <c:pt idx="47">
                  <c:v>5.1077020503511164E-2</c:v>
                </c:pt>
                <c:pt idx="48">
                  <c:v>-0.23276375921538561</c:v>
                </c:pt>
                <c:pt idx="49">
                  <c:v>-3.4945698352223956E-2</c:v>
                </c:pt>
                <c:pt idx="50">
                  <c:v>-0.14286377443087286</c:v>
                </c:pt>
                <c:pt idx="51">
                  <c:v>0.10208955776554972</c:v>
                </c:pt>
                <c:pt idx="52">
                  <c:v>-0.11917530722949277</c:v>
                </c:pt>
                <c:pt idx="53">
                  <c:v>-8.9436777769116321E-2</c:v>
                </c:pt>
                <c:pt idx="54">
                  <c:v>-2.3696857246429122E-2</c:v>
                </c:pt>
                <c:pt idx="55">
                  <c:v>4.8455904118638933E-2</c:v>
                </c:pt>
                <c:pt idx="56">
                  <c:v>-8.5044700311162069E-2</c:v>
                </c:pt>
                <c:pt idx="57">
                  <c:v>3.4506532150604785E-2</c:v>
                </c:pt>
                <c:pt idx="58">
                  <c:v>-3.5898938290855775E-2</c:v>
                </c:pt>
                <c:pt idx="59">
                  <c:v>4.0430336093830684E-2</c:v>
                </c:pt>
                <c:pt idx="60">
                  <c:v>-3.6998713813600433E-2</c:v>
                </c:pt>
                <c:pt idx="61">
                  <c:v>-5.3755724395701115E-2</c:v>
                </c:pt>
                <c:pt idx="62">
                  <c:v>1.6336466148502926E-2</c:v>
                </c:pt>
                <c:pt idx="63">
                  <c:v>1.2493848016026161E-2</c:v>
                </c:pt>
                <c:pt idx="64">
                  <c:v>-6.4976664692023817E-2</c:v>
                </c:pt>
                <c:pt idx="65">
                  <c:v>0.15342386521527637</c:v>
                </c:pt>
                <c:pt idx="66">
                  <c:v>3.6914892730503711E-2</c:v>
                </c:pt>
                <c:pt idx="67">
                  <c:v>9.1843378198095474E-2</c:v>
                </c:pt>
                <c:pt idx="68">
                  <c:v>-0.10125845576424999</c:v>
                </c:pt>
                <c:pt idx="69">
                  <c:v>0.24955524801615836</c:v>
                </c:pt>
                <c:pt idx="70">
                  <c:v>-6.4335354283885746E-2</c:v>
                </c:pt>
                <c:pt idx="71">
                  <c:v>-5.2569583898438133E-2</c:v>
                </c:pt>
                <c:pt idx="72">
                  <c:v>-0.19608076795240181</c:v>
                </c:pt>
                <c:pt idx="73">
                  <c:v>6.3008318675219874E-2</c:v>
                </c:pt>
                <c:pt idx="74">
                  <c:v>1.2565009060403063E-2</c:v>
                </c:pt>
                <c:pt idx="75">
                  <c:v>-3.2892106307069881E-2</c:v>
                </c:pt>
                <c:pt idx="76">
                  <c:v>2.7617430439082574E-2</c:v>
                </c:pt>
                <c:pt idx="77">
                  <c:v>0.16922469148581296</c:v>
                </c:pt>
                <c:pt idx="78">
                  <c:v>-9.3647476027922227E-2</c:v>
                </c:pt>
                <c:pt idx="79">
                  <c:v>-8.5072691290349611E-2</c:v>
                </c:pt>
                <c:pt idx="80">
                  <c:v>0.18922099293346484</c:v>
                </c:pt>
                <c:pt idx="81">
                  <c:v>0.10962500770367894</c:v>
                </c:pt>
                <c:pt idx="82">
                  <c:v>2.599679864908196E-2</c:v>
                </c:pt>
                <c:pt idx="83">
                  <c:v>7.7308892807489094E-2</c:v>
                </c:pt>
                <c:pt idx="84">
                  <c:v>6.3240517067429267E-2</c:v>
                </c:pt>
                <c:pt idx="85">
                  <c:v>3.7256337051810605E-5</c:v>
                </c:pt>
                <c:pt idx="86">
                  <c:v>0.20161010706061566</c:v>
                </c:pt>
                <c:pt idx="87">
                  <c:v>-5.4025638538826984E-2</c:v>
                </c:pt>
                <c:pt idx="88">
                  <c:v>0.15777087083446226</c:v>
                </c:pt>
                <c:pt idx="89">
                  <c:v>6.5040023700428093E-2</c:v>
                </c:pt>
                <c:pt idx="90">
                  <c:v>-0.10165716314525122</c:v>
                </c:pt>
                <c:pt idx="91">
                  <c:v>-4.4665482520110031E-2</c:v>
                </c:pt>
                <c:pt idx="92">
                  <c:v>0.1134611716309413</c:v>
                </c:pt>
                <c:pt idx="93">
                  <c:v>0.10821245045388435</c:v>
                </c:pt>
                <c:pt idx="94">
                  <c:v>-1.4057602937186621E-2</c:v>
                </c:pt>
                <c:pt idx="95">
                  <c:v>3.6807624719744914E-2</c:v>
                </c:pt>
                <c:pt idx="96">
                  <c:v>7.3715647274170015E-2</c:v>
                </c:pt>
                <c:pt idx="97">
                  <c:v>-6.4662956498084997E-2</c:v>
                </c:pt>
                <c:pt idx="98">
                  <c:v>-7.3747548231343732E-2</c:v>
                </c:pt>
                <c:pt idx="99">
                  <c:v>2.4425586579501744E-2</c:v>
                </c:pt>
                <c:pt idx="100">
                  <c:v>0.2092826503683925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5E-644A-9DE0-A1CB657F52A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GBM!$G$26:$DC$26</c:f>
              <c:numCache>
                <c:formatCode>General</c:formatCode>
                <c:ptCount val="101"/>
                <c:pt idx="0">
                  <c:v>0</c:v>
                </c:pt>
                <c:pt idx="1">
                  <c:v>6.6097292888989245E-2</c:v>
                </c:pt>
                <c:pt idx="2">
                  <c:v>7.8527978319371153E-2</c:v>
                </c:pt>
                <c:pt idx="3">
                  <c:v>-4.4913512930183919E-2</c:v>
                </c:pt>
                <c:pt idx="4">
                  <c:v>4.5578507632954388E-2</c:v>
                </c:pt>
                <c:pt idx="5">
                  <c:v>-0.11985919102287589</c:v>
                </c:pt>
                <c:pt idx="6">
                  <c:v>2.2942694404487242E-2</c:v>
                </c:pt>
                <c:pt idx="7">
                  <c:v>-0.10439310672046087</c:v>
                </c:pt>
                <c:pt idx="8">
                  <c:v>-5.7393895473229734E-2</c:v>
                </c:pt>
                <c:pt idx="9">
                  <c:v>-0.13728947669617644</c:v>
                </c:pt>
                <c:pt idx="10">
                  <c:v>0.13637638163886434</c:v>
                </c:pt>
                <c:pt idx="11">
                  <c:v>-0.18207440560485963</c:v>
                </c:pt>
                <c:pt idx="12">
                  <c:v>-0.31723990760441567</c:v>
                </c:pt>
                <c:pt idx="13">
                  <c:v>-4.2240205271228903E-2</c:v>
                </c:pt>
                <c:pt idx="14">
                  <c:v>0.12554436593938917</c:v>
                </c:pt>
                <c:pt idx="15">
                  <c:v>-6.2936087354083958E-2</c:v>
                </c:pt>
                <c:pt idx="16">
                  <c:v>-8.0872714305236668E-2</c:v>
                </c:pt>
                <c:pt idx="17">
                  <c:v>-9.5543568558762088E-2</c:v>
                </c:pt>
                <c:pt idx="18">
                  <c:v>3.5940230258703701E-2</c:v>
                </c:pt>
                <c:pt idx="19">
                  <c:v>-0.13678345355663124</c:v>
                </c:pt>
                <c:pt idx="20">
                  <c:v>-9.7283688482573391E-2</c:v>
                </c:pt>
                <c:pt idx="21">
                  <c:v>0.11623875643608889</c:v>
                </c:pt>
                <c:pt idx="22">
                  <c:v>2.559239513168084E-2</c:v>
                </c:pt>
                <c:pt idx="23">
                  <c:v>-2.8923279747967129E-2</c:v>
                </c:pt>
                <c:pt idx="24">
                  <c:v>3.4492451863878691E-2</c:v>
                </c:pt>
                <c:pt idx="25">
                  <c:v>5.9152633397636357E-2</c:v>
                </c:pt>
                <c:pt idx="26">
                  <c:v>-8.2570596719854769E-2</c:v>
                </c:pt>
                <c:pt idx="27">
                  <c:v>5.1730026284380115E-2</c:v>
                </c:pt>
                <c:pt idx="28">
                  <c:v>4.9087684200625065E-2</c:v>
                </c:pt>
                <c:pt idx="29">
                  <c:v>5.9134013463970486E-2</c:v>
                </c:pt>
                <c:pt idx="30">
                  <c:v>-3.373677311339366E-2</c:v>
                </c:pt>
                <c:pt idx="31">
                  <c:v>-9.5790356776569566E-2</c:v>
                </c:pt>
                <c:pt idx="32">
                  <c:v>-5.5698051844088173E-2</c:v>
                </c:pt>
                <c:pt idx="33">
                  <c:v>-0.11769823776297235</c:v>
                </c:pt>
                <c:pt idx="34">
                  <c:v>8.7112894687105015E-3</c:v>
                </c:pt>
                <c:pt idx="35">
                  <c:v>0.11077348680915121</c:v>
                </c:pt>
                <c:pt idx="36">
                  <c:v>-0.11640075492462859</c:v>
                </c:pt>
                <c:pt idx="37">
                  <c:v>-3.5949114197854758E-2</c:v>
                </c:pt>
                <c:pt idx="38">
                  <c:v>-6.854872541596134E-2</c:v>
                </c:pt>
                <c:pt idx="39">
                  <c:v>-0.11510441215751342</c:v>
                </c:pt>
                <c:pt idx="40">
                  <c:v>-0.20561473858798554</c:v>
                </c:pt>
                <c:pt idx="41">
                  <c:v>-7.8588825252326744E-2</c:v>
                </c:pt>
                <c:pt idx="42">
                  <c:v>8.721315489285368E-4</c:v>
                </c:pt>
                <c:pt idx="43">
                  <c:v>-6.4049072592060968E-2</c:v>
                </c:pt>
                <c:pt idx="44">
                  <c:v>0.11675960353281592</c:v>
                </c:pt>
                <c:pt idx="45">
                  <c:v>6.7588225406047642E-2</c:v>
                </c:pt>
                <c:pt idx="46">
                  <c:v>-2.8804170843055196E-2</c:v>
                </c:pt>
                <c:pt idx="47">
                  <c:v>-0.19881877167776596</c:v>
                </c:pt>
                <c:pt idx="48">
                  <c:v>-0.11102544882630597</c:v>
                </c:pt>
                <c:pt idx="49">
                  <c:v>-6.2979654363092587E-3</c:v>
                </c:pt>
                <c:pt idx="50">
                  <c:v>-5.0613644763388643E-2</c:v>
                </c:pt>
                <c:pt idx="51">
                  <c:v>1.7265781536757754E-2</c:v>
                </c:pt>
                <c:pt idx="52">
                  <c:v>1.1518222789493195E-2</c:v>
                </c:pt>
                <c:pt idx="53">
                  <c:v>-6.9803086340586296E-2</c:v>
                </c:pt>
                <c:pt idx="54">
                  <c:v>7.3146053710332372E-3</c:v>
                </c:pt>
                <c:pt idx="55">
                  <c:v>-5.227390301191475E-2</c:v>
                </c:pt>
                <c:pt idx="56">
                  <c:v>-1.1753037675460407E-2</c:v>
                </c:pt>
                <c:pt idx="57">
                  <c:v>-0.2299067883888527</c:v>
                </c:pt>
                <c:pt idx="58">
                  <c:v>1.2858281965899507E-2</c:v>
                </c:pt>
                <c:pt idx="59">
                  <c:v>2.0722277707858405E-2</c:v>
                </c:pt>
                <c:pt idx="60">
                  <c:v>0.18110341676362041</c:v>
                </c:pt>
                <c:pt idx="61">
                  <c:v>-4.5772851150970136E-2</c:v>
                </c:pt>
                <c:pt idx="62">
                  <c:v>3.7036274439274083E-2</c:v>
                </c:pt>
                <c:pt idx="63">
                  <c:v>-0.20436842604429217</c:v>
                </c:pt>
                <c:pt idx="64">
                  <c:v>1.2663615170796628E-2</c:v>
                </c:pt>
                <c:pt idx="65">
                  <c:v>5.0343059053161776E-2</c:v>
                </c:pt>
                <c:pt idx="66">
                  <c:v>-9.932081847824431E-2</c:v>
                </c:pt>
                <c:pt idx="67">
                  <c:v>-4.1353816776867031E-2</c:v>
                </c:pt>
                <c:pt idx="68">
                  <c:v>4.7165180344797171E-2</c:v>
                </c:pt>
                <c:pt idx="69">
                  <c:v>-3.5505237358453422E-2</c:v>
                </c:pt>
                <c:pt idx="70">
                  <c:v>6.2339336479481887E-3</c:v>
                </c:pt>
                <c:pt idx="71">
                  <c:v>0.25190117270917817</c:v>
                </c:pt>
                <c:pt idx="72">
                  <c:v>-2.4913877833295545E-2</c:v>
                </c:pt>
                <c:pt idx="73">
                  <c:v>-3.9739554421945475E-2</c:v>
                </c:pt>
                <c:pt idx="74">
                  <c:v>0.14300108737114242</c:v>
                </c:pt>
                <c:pt idx="75">
                  <c:v>0.15927691603873767</c:v>
                </c:pt>
                <c:pt idx="76">
                  <c:v>8.0284969552142482E-2</c:v>
                </c:pt>
                <c:pt idx="77">
                  <c:v>-4.4569077653330812E-2</c:v>
                </c:pt>
                <c:pt idx="78">
                  <c:v>2.1834311584515036E-2</c:v>
                </c:pt>
                <c:pt idx="79">
                  <c:v>9.7197786726788249E-2</c:v>
                </c:pt>
                <c:pt idx="80">
                  <c:v>-0.18784927316888012</c:v>
                </c:pt>
                <c:pt idx="81">
                  <c:v>-2.5217962919938032E-2</c:v>
                </c:pt>
                <c:pt idx="82">
                  <c:v>0.28845114578172637</c:v>
                </c:pt>
                <c:pt idx="83">
                  <c:v>3.57446304894583E-2</c:v>
                </c:pt>
                <c:pt idx="84">
                  <c:v>4.2586071149140092E-2</c:v>
                </c:pt>
                <c:pt idx="85">
                  <c:v>0.10489261883035311</c:v>
                </c:pt>
                <c:pt idx="86">
                  <c:v>-6.5222374100733296E-2</c:v>
                </c:pt>
                <c:pt idx="87">
                  <c:v>-8.5292930310075038E-2</c:v>
                </c:pt>
                <c:pt idx="88">
                  <c:v>0.13214615523592274</c:v>
                </c:pt>
                <c:pt idx="89">
                  <c:v>-4.2971433007774423E-2</c:v>
                </c:pt>
                <c:pt idx="90">
                  <c:v>-2.1898893188266155E-2</c:v>
                </c:pt>
                <c:pt idx="91">
                  <c:v>-2.0936908390849763E-2</c:v>
                </c:pt>
                <c:pt idx="92">
                  <c:v>-8.0425914433265264E-5</c:v>
                </c:pt>
                <c:pt idx="93">
                  <c:v>3.9127512057282869E-2</c:v>
                </c:pt>
                <c:pt idx="94">
                  <c:v>-0.15337820461849921</c:v>
                </c:pt>
                <c:pt idx="95">
                  <c:v>8.0247739240547122E-2</c:v>
                </c:pt>
                <c:pt idx="96">
                  <c:v>0.11262335115039238</c:v>
                </c:pt>
                <c:pt idx="97">
                  <c:v>-3.7849076776417592E-2</c:v>
                </c:pt>
                <c:pt idx="98">
                  <c:v>0.15348519574404429</c:v>
                </c:pt>
                <c:pt idx="99">
                  <c:v>-3.9453736061975296E-2</c:v>
                </c:pt>
                <c:pt idx="100">
                  <c:v>4.4870308133064668E-2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5E-644A-9DE0-A1CB657F52A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GBM!$G$27:$DC$27</c:f>
              <c:numCache>
                <c:formatCode>General</c:formatCode>
                <c:ptCount val="101"/>
                <c:pt idx="0">
                  <c:v>0</c:v>
                </c:pt>
                <c:pt idx="1">
                  <c:v>7.685623973357289E-2</c:v>
                </c:pt>
                <c:pt idx="2">
                  <c:v>-2.0858342002640872E-2</c:v>
                </c:pt>
                <c:pt idx="3">
                  <c:v>-4.5137211467924897E-2</c:v>
                </c:pt>
                <c:pt idx="4">
                  <c:v>-0.1283486240239976</c:v>
                </c:pt>
                <c:pt idx="5">
                  <c:v>9.8243251391154585E-2</c:v>
                </c:pt>
                <c:pt idx="6">
                  <c:v>1.2447206010278343E-2</c:v>
                </c:pt>
                <c:pt idx="7">
                  <c:v>-0.10299574885024004</c:v>
                </c:pt>
                <c:pt idx="8">
                  <c:v>-1.5788698506504988E-2</c:v>
                </c:pt>
                <c:pt idx="9">
                  <c:v>2.3630261923692726E-2</c:v>
                </c:pt>
                <c:pt idx="10">
                  <c:v>0.27285046798450402</c:v>
                </c:pt>
                <c:pt idx="11">
                  <c:v>0.14478153585964298</c:v>
                </c:pt>
                <c:pt idx="12">
                  <c:v>0.10490438696211793</c:v>
                </c:pt>
                <c:pt idx="13">
                  <c:v>0.10630543652608221</c:v>
                </c:pt>
                <c:pt idx="14">
                  <c:v>-5.5661895602340007E-2</c:v>
                </c:pt>
                <c:pt idx="15">
                  <c:v>-0.1092502445148938</c:v>
                </c:pt>
                <c:pt idx="16">
                  <c:v>4.5542301222715381E-2</c:v>
                </c:pt>
                <c:pt idx="17">
                  <c:v>-8.5893477206540669E-2</c:v>
                </c:pt>
                <c:pt idx="18">
                  <c:v>-2.5588265922044742E-2</c:v>
                </c:pt>
                <c:pt idx="19">
                  <c:v>8.8894619902651739E-2</c:v>
                </c:pt>
                <c:pt idx="20">
                  <c:v>-4.8879615742644718E-2</c:v>
                </c:pt>
                <c:pt idx="21">
                  <c:v>-0.17975283735361455</c:v>
                </c:pt>
                <c:pt idx="22">
                  <c:v>-2.6444293967525363E-2</c:v>
                </c:pt>
                <c:pt idx="23">
                  <c:v>-7.5234451376319317E-2</c:v>
                </c:pt>
                <c:pt idx="24">
                  <c:v>8.7553645889995424E-2</c:v>
                </c:pt>
                <c:pt idx="25">
                  <c:v>-7.5662029491674804E-2</c:v>
                </c:pt>
                <c:pt idx="26">
                  <c:v>0.12800116340908785</c:v>
                </c:pt>
                <c:pt idx="27">
                  <c:v>-4.9388927502392016E-2</c:v>
                </c:pt>
                <c:pt idx="28">
                  <c:v>-4.6125069100220045E-2</c:v>
                </c:pt>
                <c:pt idx="29">
                  <c:v>7.5672769100605122E-2</c:v>
                </c:pt>
                <c:pt idx="30">
                  <c:v>9.4436128073070572E-2</c:v>
                </c:pt>
                <c:pt idx="31">
                  <c:v>2.8435984243160739E-2</c:v>
                </c:pt>
                <c:pt idx="32">
                  <c:v>-0.10588235474745851</c:v>
                </c:pt>
                <c:pt idx="33">
                  <c:v>-4.4740380136971486E-2</c:v>
                </c:pt>
                <c:pt idx="34">
                  <c:v>-4.6464461738570896E-3</c:v>
                </c:pt>
                <c:pt idx="35">
                  <c:v>-0.12401939128350348</c:v>
                </c:pt>
                <c:pt idx="36">
                  <c:v>-5.5120596432905657E-2</c:v>
                </c:pt>
                <c:pt idx="37">
                  <c:v>0.18642633655796237</c:v>
                </c:pt>
                <c:pt idx="38">
                  <c:v>3.078332982654014E-2</c:v>
                </c:pt>
                <c:pt idx="39">
                  <c:v>9.0690309032830208E-2</c:v>
                </c:pt>
                <c:pt idx="40">
                  <c:v>0.11941587217924868</c:v>
                </c:pt>
                <c:pt idx="41">
                  <c:v>-3.0065486114305703E-2</c:v>
                </c:pt>
                <c:pt idx="42">
                  <c:v>2.8104388698064416E-2</c:v>
                </c:pt>
                <c:pt idx="43">
                  <c:v>-3.3815614635081398E-2</c:v>
                </c:pt>
                <c:pt idx="44">
                  <c:v>8.3418191327036706E-2</c:v>
                </c:pt>
                <c:pt idx="45">
                  <c:v>7.7913186847525975E-2</c:v>
                </c:pt>
                <c:pt idx="46">
                  <c:v>0.21101873246152181</c:v>
                </c:pt>
                <c:pt idx="47">
                  <c:v>3.3245624771483372E-2</c:v>
                </c:pt>
                <c:pt idx="48">
                  <c:v>7.6185404577333853E-4</c:v>
                </c:pt>
                <c:pt idx="49">
                  <c:v>0.10566053232667361</c:v>
                </c:pt>
                <c:pt idx="50">
                  <c:v>-1.2391958639884289E-2</c:v>
                </c:pt>
                <c:pt idx="51">
                  <c:v>-1.9033255007547972E-2</c:v>
                </c:pt>
                <c:pt idx="52">
                  <c:v>3.2949280048982552E-2</c:v>
                </c:pt>
                <c:pt idx="53">
                  <c:v>-8.1538420465421535E-3</c:v>
                </c:pt>
                <c:pt idx="54">
                  <c:v>4.705681276100937E-2</c:v>
                </c:pt>
                <c:pt idx="55">
                  <c:v>-1.3230260079156606E-2</c:v>
                </c:pt>
                <c:pt idx="56">
                  <c:v>-0.12392755945049316</c:v>
                </c:pt>
                <c:pt idx="57">
                  <c:v>7.17377646550868E-3</c:v>
                </c:pt>
                <c:pt idx="58">
                  <c:v>-9.907444562264002E-2</c:v>
                </c:pt>
                <c:pt idx="59">
                  <c:v>-3.3664087479702495E-2</c:v>
                </c:pt>
                <c:pt idx="60">
                  <c:v>7.1315048419415425E-2</c:v>
                </c:pt>
                <c:pt idx="61">
                  <c:v>7.2528540070206676E-2</c:v>
                </c:pt>
                <c:pt idx="62">
                  <c:v>2.1390446076680423E-3</c:v>
                </c:pt>
                <c:pt idx="63">
                  <c:v>-2.6722584464901247E-2</c:v>
                </c:pt>
                <c:pt idx="64">
                  <c:v>1.7232366502003479E-2</c:v>
                </c:pt>
                <c:pt idx="65">
                  <c:v>-4.1440429740064337E-2</c:v>
                </c:pt>
                <c:pt idx="66">
                  <c:v>0.14858056746648532</c:v>
                </c:pt>
                <c:pt idx="67">
                  <c:v>5.2852914485969238E-2</c:v>
                </c:pt>
                <c:pt idx="68">
                  <c:v>-5.6243710826175801E-4</c:v>
                </c:pt>
                <c:pt idx="69">
                  <c:v>-8.964720739298021E-2</c:v>
                </c:pt>
                <c:pt idx="70">
                  <c:v>8.1322085989709691E-2</c:v>
                </c:pt>
                <c:pt idx="71">
                  <c:v>3.1639771589190797E-2</c:v>
                </c:pt>
                <c:pt idx="72">
                  <c:v>-2.2475578120456814E-3</c:v>
                </c:pt>
                <c:pt idx="73">
                  <c:v>-4.5229891877513903E-2</c:v>
                </c:pt>
                <c:pt idx="74">
                  <c:v>-2.5084943761368592E-2</c:v>
                </c:pt>
                <c:pt idx="75">
                  <c:v>-9.0614435482610535E-3</c:v>
                </c:pt>
                <c:pt idx="76">
                  <c:v>0.15630884127229452</c:v>
                </c:pt>
                <c:pt idx="77">
                  <c:v>0.1703430787094036</c:v>
                </c:pt>
                <c:pt idx="78">
                  <c:v>-4.2764609635035054E-2</c:v>
                </c:pt>
                <c:pt idx="79">
                  <c:v>-0.14698995010607499</c:v>
                </c:pt>
                <c:pt idx="80">
                  <c:v>-3.2417160832168752E-3</c:v>
                </c:pt>
                <c:pt idx="81">
                  <c:v>-0.15540819223317481</c:v>
                </c:pt>
                <c:pt idx="82">
                  <c:v>0.20033369565514933</c:v>
                </c:pt>
                <c:pt idx="83">
                  <c:v>1.6522340978955032E-3</c:v>
                </c:pt>
                <c:pt idx="84">
                  <c:v>6.7767348495896329E-2</c:v>
                </c:pt>
                <c:pt idx="85">
                  <c:v>-6.2056532951302347E-2</c:v>
                </c:pt>
                <c:pt idx="86">
                  <c:v>-6.3487859164715098E-3</c:v>
                </c:pt>
                <c:pt idx="87">
                  <c:v>2.4438359666411922E-2</c:v>
                </c:pt>
                <c:pt idx="88">
                  <c:v>2.6550473743600339E-2</c:v>
                </c:pt>
                <c:pt idx="89">
                  <c:v>-9.599519125620494E-2</c:v>
                </c:pt>
                <c:pt idx="90">
                  <c:v>-0.19470753473197489</c:v>
                </c:pt>
                <c:pt idx="91">
                  <c:v>3.2358619776962208E-2</c:v>
                </c:pt>
                <c:pt idx="92">
                  <c:v>-4.3690427264689982E-2</c:v>
                </c:pt>
                <c:pt idx="93">
                  <c:v>0.21281542760577379</c:v>
                </c:pt>
                <c:pt idx="94">
                  <c:v>-0.15666843841035305</c:v>
                </c:pt>
                <c:pt idx="95">
                  <c:v>2.1109827992669649E-2</c:v>
                </c:pt>
                <c:pt idx="96">
                  <c:v>-2.8876182282963781E-2</c:v>
                </c:pt>
                <c:pt idx="97">
                  <c:v>-0.10337908022627902</c:v>
                </c:pt>
                <c:pt idx="98">
                  <c:v>-5.7192867304195143E-2</c:v>
                </c:pt>
                <c:pt idx="99">
                  <c:v>-0.16718439962143072</c:v>
                </c:pt>
                <c:pt idx="100">
                  <c:v>0.20647566111358151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5E-644A-9DE0-A1CB657F52A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GBM!$G$28:$DC$28</c:f>
              <c:numCache>
                <c:formatCode>General</c:formatCode>
                <c:ptCount val="101"/>
                <c:pt idx="0">
                  <c:v>0</c:v>
                </c:pt>
                <c:pt idx="1">
                  <c:v>6.3193660284962289E-2</c:v>
                </c:pt>
                <c:pt idx="2">
                  <c:v>-0.109396731269769</c:v>
                </c:pt>
                <c:pt idx="3">
                  <c:v>3.0239903115949189E-4</c:v>
                </c:pt>
                <c:pt idx="4">
                  <c:v>0.19862635680496876</c:v>
                </c:pt>
                <c:pt idx="5">
                  <c:v>-3.1197600452347591E-3</c:v>
                </c:pt>
                <c:pt idx="6">
                  <c:v>0.16183835368706781</c:v>
                </c:pt>
                <c:pt idx="7">
                  <c:v>-3.8179539999236539E-2</c:v>
                </c:pt>
                <c:pt idx="8">
                  <c:v>0.11100360954725814</c:v>
                </c:pt>
                <c:pt idx="9">
                  <c:v>9.8749952517333484E-2</c:v>
                </c:pt>
                <c:pt idx="10">
                  <c:v>0.17694221389519596</c:v>
                </c:pt>
                <c:pt idx="11">
                  <c:v>0.14226852046908314</c:v>
                </c:pt>
                <c:pt idx="12">
                  <c:v>-2.1456321649783425E-2</c:v>
                </c:pt>
                <c:pt idx="13">
                  <c:v>-7.9705546465628288E-2</c:v>
                </c:pt>
                <c:pt idx="14">
                  <c:v>6.8370851741189542E-3</c:v>
                </c:pt>
                <c:pt idx="15">
                  <c:v>6.8927596509790884E-2</c:v>
                </c:pt>
                <c:pt idx="16">
                  <c:v>1.1094789661228295E-2</c:v>
                </c:pt>
                <c:pt idx="17">
                  <c:v>-1.9424131647500897E-2</c:v>
                </c:pt>
                <c:pt idx="18">
                  <c:v>-1.2264531116072118E-2</c:v>
                </c:pt>
                <c:pt idx="19">
                  <c:v>8.0749781950606447E-2</c:v>
                </c:pt>
                <c:pt idx="20">
                  <c:v>-6.9732619651480532E-2</c:v>
                </c:pt>
                <c:pt idx="21">
                  <c:v>4.6575341873065987E-2</c:v>
                </c:pt>
                <c:pt idx="22">
                  <c:v>3.1967672023501337E-3</c:v>
                </c:pt>
                <c:pt idx="23">
                  <c:v>-2.8111866517402419E-2</c:v>
                </c:pt>
                <c:pt idx="24">
                  <c:v>6.2500818261910576E-2</c:v>
                </c:pt>
                <c:pt idx="25">
                  <c:v>-7.8013254127732579E-2</c:v>
                </c:pt>
                <c:pt idx="26">
                  <c:v>0.16710034439014823</c:v>
                </c:pt>
                <c:pt idx="27">
                  <c:v>-0.10555691186313697</c:v>
                </c:pt>
                <c:pt idx="28">
                  <c:v>4.0153121277334988E-2</c:v>
                </c:pt>
                <c:pt idx="29">
                  <c:v>4.4333462203698354E-2</c:v>
                </c:pt>
                <c:pt idx="30">
                  <c:v>3.9565368025028774E-2</c:v>
                </c:pt>
                <c:pt idx="31">
                  <c:v>-0.14828549540926517</c:v>
                </c:pt>
                <c:pt idx="32">
                  <c:v>-5.5420128441315955E-2</c:v>
                </c:pt>
                <c:pt idx="33">
                  <c:v>-1.3022185638617175E-3</c:v>
                </c:pt>
                <c:pt idx="34">
                  <c:v>4.0257924065406903E-2</c:v>
                </c:pt>
                <c:pt idx="35">
                  <c:v>8.0010123449063636E-2</c:v>
                </c:pt>
                <c:pt idx="36">
                  <c:v>-1.2973818191425304E-2</c:v>
                </c:pt>
                <c:pt idx="37">
                  <c:v>2.8543256776913883E-2</c:v>
                </c:pt>
                <c:pt idx="38">
                  <c:v>-0.19272659113959376</c:v>
                </c:pt>
                <c:pt idx="39">
                  <c:v>-9.2678963016077642E-2</c:v>
                </c:pt>
                <c:pt idx="40">
                  <c:v>-3.0571367471617442E-2</c:v>
                </c:pt>
                <c:pt idx="41">
                  <c:v>0.23234930862965061</c:v>
                </c:pt>
                <c:pt idx="42">
                  <c:v>-5.8716242053979163E-3</c:v>
                </c:pt>
                <c:pt idx="43">
                  <c:v>-0.11982758301595919</c:v>
                </c:pt>
                <c:pt idx="44">
                  <c:v>0.20018039207107133</c:v>
                </c:pt>
                <c:pt idx="45">
                  <c:v>-4.8083233855978111E-2</c:v>
                </c:pt>
                <c:pt idx="46">
                  <c:v>0.16035584735838657</c:v>
                </c:pt>
                <c:pt idx="47">
                  <c:v>-9.3254414761638621E-2</c:v>
                </c:pt>
                <c:pt idx="48">
                  <c:v>-7.4367148265866614E-2</c:v>
                </c:pt>
                <c:pt idx="49">
                  <c:v>9.22081859471858E-2</c:v>
                </c:pt>
                <c:pt idx="50">
                  <c:v>-0.17437971466429397</c:v>
                </c:pt>
                <c:pt idx="51">
                  <c:v>-0.13358099549814181</c:v>
                </c:pt>
                <c:pt idx="52">
                  <c:v>1.1586213841223415E-2</c:v>
                </c:pt>
                <c:pt idx="53">
                  <c:v>0.1005743828650013</c:v>
                </c:pt>
                <c:pt idx="54">
                  <c:v>-7.2634229457489265E-3</c:v>
                </c:pt>
                <c:pt idx="55">
                  <c:v>-2.0539816532648266E-3</c:v>
                </c:pt>
                <c:pt idx="56">
                  <c:v>-9.4157454197709878E-2</c:v>
                </c:pt>
                <c:pt idx="57">
                  <c:v>5.7271567442305727E-3</c:v>
                </c:pt>
                <c:pt idx="58">
                  <c:v>-3.5504291311753804E-2</c:v>
                </c:pt>
                <c:pt idx="59">
                  <c:v>-2.5924726245771246E-2</c:v>
                </c:pt>
                <c:pt idx="60">
                  <c:v>0.24468844694749714</c:v>
                </c:pt>
                <c:pt idx="61">
                  <c:v>6.5251998570246498E-3</c:v>
                </c:pt>
                <c:pt idx="62">
                  <c:v>-3.7070777295338697E-2</c:v>
                </c:pt>
                <c:pt idx="63">
                  <c:v>1.9738941764758784E-2</c:v>
                </c:pt>
                <c:pt idx="64">
                  <c:v>-1.6712763642780435E-2</c:v>
                </c:pt>
                <c:pt idx="65">
                  <c:v>-1.6074790784778348E-2</c:v>
                </c:pt>
                <c:pt idx="66">
                  <c:v>-0.23092702209736282</c:v>
                </c:pt>
                <c:pt idx="67">
                  <c:v>-0.13812797197861848</c:v>
                </c:pt>
                <c:pt idx="68">
                  <c:v>5.6769600081807814E-2</c:v>
                </c:pt>
                <c:pt idx="69">
                  <c:v>-3.2137874548625316E-2</c:v>
                </c:pt>
                <c:pt idx="70">
                  <c:v>-1.9588347991732445E-3</c:v>
                </c:pt>
                <c:pt idx="71">
                  <c:v>-0.14291125072192148</c:v>
                </c:pt>
                <c:pt idx="72">
                  <c:v>-3.8945865700621196E-2</c:v>
                </c:pt>
                <c:pt idx="73">
                  <c:v>3.6452557687400765E-2</c:v>
                </c:pt>
                <c:pt idx="74">
                  <c:v>0.1208023818937119</c:v>
                </c:pt>
                <c:pt idx="75">
                  <c:v>4.9006563747237858E-2</c:v>
                </c:pt>
                <c:pt idx="76">
                  <c:v>-1.6952362957358521E-2</c:v>
                </c:pt>
                <c:pt idx="77">
                  <c:v>9.6712799209209589E-4</c:v>
                </c:pt>
                <c:pt idx="78">
                  <c:v>5.5717137497361707E-2</c:v>
                </c:pt>
                <c:pt idx="79">
                  <c:v>0.14846690850752817</c:v>
                </c:pt>
                <c:pt idx="80">
                  <c:v>6.0733625553487547E-2</c:v>
                </c:pt>
                <c:pt idx="81">
                  <c:v>9.640624055252224E-2</c:v>
                </c:pt>
                <c:pt idx="82">
                  <c:v>-9.0816712990963055E-2</c:v>
                </c:pt>
                <c:pt idx="83">
                  <c:v>-1.4746549474337048E-2</c:v>
                </c:pt>
                <c:pt idx="84">
                  <c:v>-0.1210202147304813</c:v>
                </c:pt>
                <c:pt idx="85">
                  <c:v>0.19576802741391602</c:v>
                </c:pt>
                <c:pt idx="86">
                  <c:v>6.8354335039016487E-2</c:v>
                </c:pt>
                <c:pt idx="87">
                  <c:v>-0.13443672311390278</c:v>
                </c:pt>
                <c:pt idx="88">
                  <c:v>3.5675739045182057E-2</c:v>
                </c:pt>
                <c:pt idx="89">
                  <c:v>0.12981238674481244</c:v>
                </c:pt>
                <c:pt idx="90">
                  <c:v>8.4530017167494934E-2</c:v>
                </c:pt>
                <c:pt idx="91">
                  <c:v>4.1193742084918425E-2</c:v>
                </c:pt>
                <c:pt idx="92">
                  <c:v>4.2307896493700231E-2</c:v>
                </c:pt>
                <c:pt idx="93">
                  <c:v>1.1228782833392251E-2</c:v>
                </c:pt>
                <c:pt idx="94">
                  <c:v>-0.22399371751192737</c:v>
                </c:pt>
                <c:pt idx="95">
                  <c:v>-0.17490913113626694</c:v>
                </c:pt>
                <c:pt idx="96">
                  <c:v>4.663225182033332E-3</c:v>
                </c:pt>
                <c:pt idx="97">
                  <c:v>-1.6422220270029077E-2</c:v>
                </c:pt>
                <c:pt idx="98">
                  <c:v>-0.10587972845480338</c:v>
                </c:pt>
                <c:pt idx="99">
                  <c:v>4.6125939150150314E-2</c:v>
                </c:pt>
                <c:pt idx="100">
                  <c:v>0.12974458158067093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5E-644A-9DE0-A1CB657F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03408"/>
        <c:axId val="759989904"/>
        <c:axId val="747560736"/>
      </c:line3DChart>
      <c:catAx>
        <c:axId val="759603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59989904"/>
        <c:crosses val="autoZero"/>
        <c:auto val="1"/>
        <c:lblAlgn val="ctr"/>
        <c:lblOffset val="100"/>
        <c:noMultiLvlLbl val="0"/>
      </c:catAx>
      <c:valAx>
        <c:axId val="7599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59603408"/>
        <c:crosses val="autoZero"/>
        <c:crossBetween val="between"/>
      </c:valAx>
      <c:serAx>
        <c:axId val="74756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599899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GBM!$G$19:$DC$19</c:f>
              <c:numCache>
                <c:formatCode>General</c:formatCode>
                <c:ptCount val="101"/>
                <c:pt idx="0">
                  <c:v>0</c:v>
                </c:pt>
                <c:pt idx="1">
                  <c:v>5.3801075453166675E-2</c:v>
                </c:pt>
                <c:pt idx="2">
                  <c:v>1.9231859164455294E-2</c:v>
                </c:pt>
                <c:pt idx="3">
                  <c:v>0.11305715921440916</c:v>
                </c:pt>
                <c:pt idx="4">
                  <c:v>-2.7512474648992088E-2</c:v>
                </c:pt>
                <c:pt idx="5">
                  <c:v>-3.1251222719140631E-2</c:v>
                </c:pt>
                <c:pt idx="6">
                  <c:v>8.5558346170293953E-2</c:v>
                </c:pt>
                <c:pt idx="7">
                  <c:v>3.3764110791340111E-2</c:v>
                </c:pt>
                <c:pt idx="8">
                  <c:v>-0.13837038288454381</c:v>
                </c:pt>
                <c:pt idx="9">
                  <c:v>-0.12749983802662554</c:v>
                </c:pt>
                <c:pt idx="10">
                  <c:v>2.615076940217257E-2</c:v>
                </c:pt>
                <c:pt idx="11">
                  <c:v>-4.4245768943826161E-2</c:v>
                </c:pt>
                <c:pt idx="12">
                  <c:v>1.272724464191953E-2</c:v>
                </c:pt>
                <c:pt idx="13">
                  <c:v>-6.2744563228411293E-2</c:v>
                </c:pt>
                <c:pt idx="14">
                  <c:v>-0.11974382456839545</c:v>
                </c:pt>
                <c:pt idx="15">
                  <c:v>-7.5410091000244581E-2</c:v>
                </c:pt>
                <c:pt idx="16">
                  <c:v>7.7893173293785381E-2</c:v>
                </c:pt>
                <c:pt idx="17">
                  <c:v>-0.15419111118294992</c:v>
                </c:pt>
                <c:pt idx="18">
                  <c:v>-1.1457802868026813E-2</c:v>
                </c:pt>
                <c:pt idx="19">
                  <c:v>-0.24559236710076995</c:v>
                </c:pt>
                <c:pt idx="20">
                  <c:v>4.0467675343114837E-2</c:v>
                </c:pt>
                <c:pt idx="21">
                  <c:v>6.7728981064984085E-3</c:v>
                </c:pt>
                <c:pt idx="22">
                  <c:v>-0.20682616645168939</c:v>
                </c:pt>
                <c:pt idx="23">
                  <c:v>-3.8163483235406654E-3</c:v>
                </c:pt>
                <c:pt idx="24">
                  <c:v>4.7852658116319259E-2</c:v>
                </c:pt>
                <c:pt idx="25">
                  <c:v>0.11353249164723665</c:v>
                </c:pt>
                <c:pt idx="26">
                  <c:v>-0.10705832110462424</c:v>
                </c:pt>
                <c:pt idx="27">
                  <c:v>0.25306297346228429</c:v>
                </c:pt>
                <c:pt idx="28">
                  <c:v>7.3368956546402769E-2</c:v>
                </c:pt>
                <c:pt idx="29">
                  <c:v>8.1444458516261531E-2</c:v>
                </c:pt>
                <c:pt idx="30">
                  <c:v>-6.7841144993202193E-2</c:v>
                </c:pt>
                <c:pt idx="31">
                  <c:v>0.13177114529479056</c:v>
                </c:pt>
                <c:pt idx="32">
                  <c:v>2.842392645020287E-2</c:v>
                </c:pt>
                <c:pt idx="33">
                  <c:v>-2.9098928632215314E-3</c:v>
                </c:pt>
                <c:pt idx="34">
                  <c:v>-6.5846577710094431E-2</c:v>
                </c:pt>
                <c:pt idx="35">
                  <c:v>-1.2534489031041677E-2</c:v>
                </c:pt>
                <c:pt idx="36">
                  <c:v>3.3255610986456775E-2</c:v>
                </c:pt>
                <c:pt idx="37">
                  <c:v>-1.4061405710046747E-3</c:v>
                </c:pt>
                <c:pt idx="38">
                  <c:v>-1.963820477914701E-2</c:v>
                </c:pt>
                <c:pt idx="39">
                  <c:v>-6.1165026607537511E-2</c:v>
                </c:pt>
                <c:pt idx="40">
                  <c:v>-3.6812132991228048E-2</c:v>
                </c:pt>
                <c:pt idx="41">
                  <c:v>2.9527104450420713E-2</c:v>
                </c:pt>
                <c:pt idx="42">
                  <c:v>-6.5405889496684359E-3</c:v>
                </c:pt>
                <c:pt idx="43">
                  <c:v>0.24815351284575821</c:v>
                </c:pt>
                <c:pt idx="44">
                  <c:v>-8.4738083214927096E-2</c:v>
                </c:pt>
                <c:pt idx="45">
                  <c:v>2.6015093236797346E-3</c:v>
                </c:pt>
                <c:pt idx="46">
                  <c:v>-0.14447551107191101</c:v>
                </c:pt>
                <c:pt idx="47">
                  <c:v>-0.1700686495179983</c:v>
                </c:pt>
                <c:pt idx="48">
                  <c:v>5.9011691504438551E-2</c:v>
                </c:pt>
                <c:pt idx="49">
                  <c:v>-6.7486320400695729E-2</c:v>
                </c:pt>
                <c:pt idx="50">
                  <c:v>-7.6757339191651066E-3</c:v>
                </c:pt>
                <c:pt idx="51">
                  <c:v>0.18308844620952192</c:v>
                </c:pt>
                <c:pt idx="52">
                  <c:v>6.8955329201816712E-2</c:v>
                </c:pt>
                <c:pt idx="53">
                  <c:v>-0.21063610745880529</c:v>
                </c:pt>
                <c:pt idx="54">
                  <c:v>0.15507625970205108</c:v>
                </c:pt>
                <c:pt idx="55">
                  <c:v>7.7732039803027217E-2</c:v>
                </c:pt>
                <c:pt idx="56">
                  <c:v>-0.10379713921338303</c:v>
                </c:pt>
                <c:pt idx="57">
                  <c:v>-8.2815972643476718E-2</c:v>
                </c:pt>
                <c:pt idx="58">
                  <c:v>-0.17473808866426657</c:v>
                </c:pt>
                <c:pt idx="59">
                  <c:v>-5.4290784119713026E-2</c:v>
                </c:pt>
                <c:pt idx="60">
                  <c:v>5.9525274576448531E-2</c:v>
                </c:pt>
                <c:pt idx="61">
                  <c:v>5.7951173969189251E-2</c:v>
                </c:pt>
                <c:pt idx="62">
                  <c:v>-3.6314460768359279E-2</c:v>
                </c:pt>
                <c:pt idx="63">
                  <c:v>-1.8033660669811071E-2</c:v>
                </c:pt>
                <c:pt idx="64">
                  <c:v>6.1473281659777328E-2</c:v>
                </c:pt>
                <c:pt idx="65">
                  <c:v>0.19045165370659428</c:v>
                </c:pt>
                <c:pt idx="66">
                  <c:v>0.18036730743487128</c:v>
                </c:pt>
                <c:pt idx="67">
                  <c:v>4.0324471646473209E-2</c:v>
                </c:pt>
                <c:pt idx="68">
                  <c:v>-0.11375889097994814</c:v>
                </c:pt>
                <c:pt idx="69">
                  <c:v>1.3957339346938012E-2</c:v>
                </c:pt>
                <c:pt idx="70">
                  <c:v>6.8722826293048413E-3</c:v>
                </c:pt>
                <c:pt idx="71">
                  <c:v>1.775675450867429E-2</c:v>
                </c:pt>
                <c:pt idx="72">
                  <c:v>5.0244878874164817E-2</c:v>
                </c:pt>
                <c:pt idx="73">
                  <c:v>-0.1116395949838614</c:v>
                </c:pt>
                <c:pt idx="74">
                  <c:v>-4.8900994726428421E-2</c:v>
                </c:pt>
                <c:pt idx="75">
                  <c:v>3.4737817850517959E-2</c:v>
                </c:pt>
                <c:pt idx="76">
                  <c:v>-0.1428994497231425</c:v>
                </c:pt>
                <c:pt idx="77">
                  <c:v>-5.352614774005543E-2</c:v>
                </c:pt>
                <c:pt idx="78">
                  <c:v>9.0559441715511738E-2</c:v>
                </c:pt>
                <c:pt idx="79">
                  <c:v>-1.1433480184357003E-2</c:v>
                </c:pt>
                <c:pt idx="80">
                  <c:v>8.8352818768713134E-2</c:v>
                </c:pt>
                <c:pt idx="81">
                  <c:v>0.20624483069477462</c:v>
                </c:pt>
                <c:pt idx="82">
                  <c:v>-2.8671393495476922E-4</c:v>
                </c:pt>
                <c:pt idx="83">
                  <c:v>-3.407062829533232E-2</c:v>
                </c:pt>
                <c:pt idx="84">
                  <c:v>0.1278242591698914</c:v>
                </c:pt>
                <c:pt idx="85">
                  <c:v>-5.2642549657138042E-2</c:v>
                </c:pt>
                <c:pt idx="86">
                  <c:v>0.1361747732105702</c:v>
                </c:pt>
                <c:pt idx="87">
                  <c:v>-0.14082756521107267</c:v>
                </c:pt>
                <c:pt idx="88">
                  <c:v>-0.15012009412282917</c:v>
                </c:pt>
                <c:pt idx="89">
                  <c:v>8.3981777399197276E-3</c:v>
                </c:pt>
                <c:pt idx="90">
                  <c:v>7.5293127258898682E-2</c:v>
                </c:pt>
                <c:pt idx="91">
                  <c:v>-2.4297168811438018E-2</c:v>
                </c:pt>
                <c:pt idx="92">
                  <c:v>7.5096611370432803E-2</c:v>
                </c:pt>
                <c:pt idx="93">
                  <c:v>-0.17350091276444088</c:v>
                </c:pt>
                <c:pt idx="94">
                  <c:v>-3.2349808178217379E-2</c:v>
                </c:pt>
                <c:pt idx="95">
                  <c:v>6.2398391167939396E-2</c:v>
                </c:pt>
                <c:pt idx="96">
                  <c:v>0.13356786985769872</c:v>
                </c:pt>
                <c:pt idx="97">
                  <c:v>0.20066424562814131</c:v>
                </c:pt>
                <c:pt idx="98">
                  <c:v>1.2741665845406322E-2</c:v>
                </c:pt>
                <c:pt idx="99">
                  <c:v>-3.2847399185883003E-2</c:v>
                </c:pt>
                <c:pt idx="100">
                  <c:v>3.2916425511204196E-2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E-F149-B9AC-DDA6488F82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GBM!$G$20:$DC$20</c:f>
              <c:numCache>
                <c:formatCode>General</c:formatCode>
                <c:ptCount val="101"/>
                <c:pt idx="0">
                  <c:v>0</c:v>
                </c:pt>
                <c:pt idx="1">
                  <c:v>-0.11356550841148856</c:v>
                </c:pt>
                <c:pt idx="2">
                  <c:v>2.395130541066047E-2</c:v>
                </c:pt>
                <c:pt idx="3">
                  <c:v>4.7711913475909334E-2</c:v>
                </c:pt>
                <c:pt idx="4">
                  <c:v>0.16953416577329827</c:v>
                </c:pt>
                <c:pt idx="5">
                  <c:v>4.4018238246836768E-2</c:v>
                </c:pt>
                <c:pt idx="6">
                  <c:v>-0.11511390336995364</c:v>
                </c:pt>
                <c:pt idx="7">
                  <c:v>0.1278343124667761</c:v>
                </c:pt>
                <c:pt idx="8">
                  <c:v>0.14688252240874256</c:v>
                </c:pt>
                <c:pt idx="9">
                  <c:v>-9.444972698765158E-3</c:v>
                </c:pt>
                <c:pt idx="10">
                  <c:v>-2.4585584410808523E-2</c:v>
                </c:pt>
                <c:pt idx="11">
                  <c:v>4.6695525151536903E-2</c:v>
                </c:pt>
                <c:pt idx="12">
                  <c:v>-0.15442175380260414</c:v>
                </c:pt>
                <c:pt idx="13">
                  <c:v>-1.0614895109241927E-2</c:v>
                </c:pt>
                <c:pt idx="14">
                  <c:v>1.8496503700771428E-2</c:v>
                </c:pt>
                <c:pt idx="15">
                  <c:v>2.0626016521623474E-2</c:v>
                </c:pt>
                <c:pt idx="16">
                  <c:v>0.12682595813301192</c:v>
                </c:pt>
                <c:pt idx="17">
                  <c:v>-8.4292748754450031E-2</c:v>
                </c:pt>
                <c:pt idx="18">
                  <c:v>-4.1975706508028655E-2</c:v>
                </c:pt>
                <c:pt idx="19">
                  <c:v>-1.3087974530263877E-2</c:v>
                </c:pt>
                <c:pt idx="20">
                  <c:v>7.0073634039327481E-2</c:v>
                </c:pt>
                <c:pt idx="21">
                  <c:v>-9.8922504208012088E-2</c:v>
                </c:pt>
                <c:pt idx="22">
                  <c:v>-8.1293932735890181E-2</c:v>
                </c:pt>
                <c:pt idx="23">
                  <c:v>-8.1001920957062989E-2</c:v>
                </c:pt>
                <c:pt idx="24">
                  <c:v>1.6132199134939944E-2</c:v>
                </c:pt>
                <c:pt idx="25">
                  <c:v>0.14175742888786005</c:v>
                </c:pt>
                <c:pt idx="26">
                  <c:v>-4.0260164910757283E-2</c:v>
                </c:pt>
                <c:pt idx="27">
                  <c:v>9.9334879878945403E-2</c:v>
                </c:pt>
                <c:pt idx="28">
                  <c:v>5.211094058381386E-2</c:v>
                </c:pt>
                <c:pt idx="29">
                  <c:v>-3.1984646568978252E-2</c:v>
                </c:pt>
                <c:pt idx="30">
                  <c:v>-4.9744685543012E-2</c:v>
                </c:pt>
                <c:pt idx="31">
                  <c:v>-0.23193316192930102</c:v>
                </c:pt>
                <c:pt idx="32">
                  <c:v>0.1413565200825854</c:v>
                </c:pt>
                <c:pt idx="33">
                  <c:v>9.423038599518696E-2</c:v>
                </c:pt>
                <c:pt idx="34">
                  <c:v>5.4939338961732392E-2</c:v>
                </c:pt>
                <c:pt idx="35">
                  <c:v>-4.2105956475423673E-2</c:v>
                </c:pt>
                <c:pt idx="36">
                  <c:v>2.2879037293584804E-2</c:v>
                </c:pt>
                <c:pt idx="37">
                  <c:v>7.1455408938293705E-3</c:v>
                </c:pt>
                <c:pt idx="38">
                  <c:v>-2.5563678429282012E-2</c:v>
                </c:pt>
                <c:pt idx="39">
                  <c:v>-2.1845639761763975E-2</c:v>
                </c:pt>
                <c:pt idx="40">
                  <c:v>-0.20416877489665641</c:v>
                </c:pt>
                <c:pt idx="41">
                  <c:v>2.4574011160513321E-2</c:v>
                </c:pt>
                <c:pt idx="42">
                  <c:v>0.14187988667513404</c:v>
                </c:pt>
                <c:pt idx="43">
                  <c:v>-1.0351874820574666E-2</c:v>
                </c:pt>
                <c:pt idx="44">
                  <c:v>1.3371773267025031E-2</c:v>
                </c:pt>
                <c:pt idx="45">
                  <c:v>-2.4514758660474867E-2</c:v>
                </c:pt>
                <c:pt idx="46">
                  <c:v>-9.6642943075326837E-3</c:v>
                </c:pt>
                <c:pt idx="47">
                  <c:v>2.7162414859273572E-2</c:v>
                </c:pt>
                <c:pt idx="48">
                  <c:v>-0.10291123666030483</c:v>
                </c:pt>
                <c:pt idx="49">
                  <c:v>6.9996745123072843E-2</c:v>
                </c:pt>
                <c:pt idx="50">
                  <c:v>0.11853125087417778</c:v>
                </c:pt>
                <c:pt idx="51">
                  <c:v>-6.2733083940468394E-3</c:v>
                </c:pt>
                <c:pt idx="52">
                  <c:v>-4.6784805774400945E-2</c:v>
                </c:pt>
                <c:pt idx="53">
                  <c:v>-3.6680213168563812E-2</c:v>
                </c:pt>
                <c:pt idx="54">
                  <c:v>-0.15475086687198172</c:v>
                </c:pt>
                <c:pt idx="55">
                  <c:v>-4.1022375063600638E-2</c:v>
                </c:pt>
                <c:pt idx="56">
                  <c:v>-9.1727571565221711E-2</c:v>
                </c:pt>
                <c:pt idx="57">
                  <c:v>-1.8717796345998922E-2</c:v>
                </c:pt>
                <c:pt idx="58">
                  <c:v>1.85710460985152E-2</c:v>
                </c:pt>
                <c:pt idx="59">
                  <c:v>3.6290178025739347E-2</c:v>
                </c:pt>
                <c:pt idx="60">
                  <c:v>-0.1031249806447681</c:v>
                </c:pt>
                <c:pt idx="61">
                  <c:v>-9.8824987599660047E-2</c:v>
                </c:pt>
                <c:pt idx="62">
                  <c:v>-0.14266955328158365</c:v>
                </c:pt>
                <c:pt idx="63">
                  <c:v>-0.1159633336798551</c:v>
                </c:pt>
                <c:pt idx="64">
                  <c:v>-0.12742104243558208</c:v>
                </c:pt>
                <c:pt idx="65">
                  <c:v>4.7006296174349101E-2</c:v>
                </c:pt>
                <c:pt idx="66">
                  <c:v>7.8856250751870999E-2</c:v>
                </c:pt>
                <c:pt idx="67">
                  <c:v>-8.6825071655493524E-2</c:v>
                </c:pt>
                <c:pt idx="68">
                  <c:v>-5.6302158914394863E-2</c:v>
                </c:pt>
                <c:pt idx="69">
                  <c:v>8.0224264841488716E-2</c:v>
                </c:pt>
                <c:pt idx="70">
                  <c:v>0.17098864053878055</c:v>
                </c:pt>
                <c:pt idx="71">
                  <c:v>1.9719005731081291E-2</c:v>
                </c:pt>
                <c:pt idx="72">
                  <c:v>-0.15198415228970832</c:v>
                </c:pt>
                <c:pt idx="73">
                  <c:v>-8.8614233851642119E-2</c:v>
                </c:pt>
                <c:pt idx="74">
                  <c:v>0.14532368752766087</c:v>
                </c:pt>
                <c:pt idx="75">
                  <c:v>-6.8478086088741997E-3</c:v>
                </c:pt>
                <c:pt idx="76">
                  <c:v>-7.701079004312425E-3</c:v>
                </c:pt>
                <c:pt idx="77">
                  <c:v>-8.7605302500655749E-2</c:v>
                </c:pt>
                <c:pt idx="78">
                  <c:v>8.7722697142760153E-2</c:v>
                </c:pt>
                <c:pt idx="79">
                  <c:v>0.11019677173277667</c:v>
                </c:pt>
                <c:pt idx="80">
                  <c:v>-1.109882717503401E-2</c:v>
                </c:pt>
                <c:pt idx="81">
                  <c:v>-4.1874735281142239E-3</c:v>
                </c:pt>
                <c:pt idx="82">
                  <c:v>-0.11456582890728549</c:v>
                </c:pt>
                <c:pt idx="83">
                  <c:v>-2.7696505234688848E-2</c:v>
                </c:pt>
                <c:pt idx="84">
                  <c:v>-6.6040037277482026E-3</c:v>
                </c:pt>
                <c:pt idx="85">
                  <c:v>-6.4221052052367444E-2</c:v>
                </c:pt>
                <c:pt idx="86">
                  <c:v>8.2291232001648076E-2</c:v>
                </c:pt>
                <c:pt idx="87">
                  <c:v>0.13681464460979029</c:v>
                </c:pt>
                <c:pt idx="88">
                  <c:v>7.1437052365325215E-2</c:v>
                </c:pt>
                <c:pt idx="89">
                  <c:v>2.4583287228264916E-2</c:v>
                </c:pt>
                <c:pt idx="90">
                  <c:v>1.3531625466433826E-2</c:v>
                </c:pt>
                <c:pt idx="91">
                  <c:v>-0.15194568908680775</c:v>
                </c:pt>
                <c:pt idx="92">
                  <c:v>1.5972348916094625E-2</c:v>
                </c:pt>
                <c:pt idx="93">
                  <c:v>-2.4403908558604123E-2</c:v>
                </c:pt>
                <c:pt idx="94">
                  <c:v>-9.8456082171151385E-2</c:v>
                </c:pt>
                <c:pt idx="95">
                  <c:v>-0.13056098944736325</c:v>
                </c:pt>
                <c:pt idx="96">
                  <c:v>0.10757107455386949</c:v>
                </c:pt>
                <c:pt idx="97">
                  <c:v>3.7620073129396379E-2</c:v>
                </c:pt>
                <c:pt idx="98">
                  <c:v>-1.5337596356037642E-2</c:v>
                </c:pt>
                <c:pt idx="99">
                  <c:v>-6.6155943242433707E-3</c:v>
                </c:pt>
                <c:pt idx="100">
                  <c:v>0.15394953450417537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E-F149-B9AC-DDA6488F82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GBM!$G$21:$DC$21</c:f>
              <c:numCache>
                <c:formatCode>General</c:formatCode>
                <c:ptCount val="101"/>
                <c:pt idx="0">
                  <c:v>0</c:v>
                </c:pt>
                <c:pt idx="1">
                  <c:v>2.2517135700385875E-2</c:v>
                </c:pt>
                <c:pt idx="2">
                  <c:v>6.0809701697952113E-2</c:v>
                </c:pt>
                <c:pt idx="3">
                  <c:v>0.13166738257355151</c:v>
                </c:pt>
                <c:pt idx="4">
                  <c:v>2.3325675904649207E-2</c:v>
                </c:pt>
                <c:pt idx="5">
                  <c:v>-6.6259031444340449E-2</c:v>
                </c:pt>
                <c:pt idx="6">
                  <c:v>6.4487471504161883E-2</c:v>
                </c:pt>
                <c:pt idx="7">
                  <c:v>-0.21611358426597771</c:v>
                </c:pt>
                <c:pt idx="8">
                  <c:v>0.11278393581791056</c:v>
                </c:pt>
                <c:pt idx="9">
                  <c:v>-0.10002930681208431</c:v>
                </c:pt>
                <c:pt idx="10">
                  <c:v>0.2184210041366581</c:v>
                </c:pt>
                <c:pt idx="11">
                  <c:v>5.5820980452159254E-2</c:v>
                </c:pt>
                <c:pt idx="12">
                  <c:v>-7.7035276248778262E-2</c:v>
                </c:pt>
                <c:pt idx="13">
                  <c:v>-0.13243497156891956</c:v>
                </c:pt>
                <c:pt idx="14">
                  <c:v>0.14784251110329369</c:v>
                </c:pt>
                <c:pt idx="15">
                  <c:v>9.6270675290888355E-2</c:v>
                </c:pt>
                <c:pt idx="16">
                  <c:v>-8.786500253702316E-2</c:v>
                </c:pt>
                <c:pt idx="17">
                  <c:v>-7.1668478003529296E-2</c:v>
                </c:pt>
                <c:pt idx="18">
                  <c:v>0.16079189198189772</c:v>
                </c:pt>
                <c:pt idx="19">
                  <c:v>-0.19738545449420009</c:v>
                </c:pt>
                <c:pt idx="20">
                  <c:v>6.4770093409368013E-2</c:v>
                </c:pt>
                <c:pt idx="21">
                  <c:v>-1.1438520278089793E-2</c:v>
                </c:pt>
                <c:pt idx="22">
                  <c:v>-6.5194805635169786E-2</c:v>
                </c:pt>
                <c:pt idx="23">
                  <c:v>-7.8670752742533531E-2</c:v>
                </c:pt>
                <c:pt idx="24">
                  <c:v>-7.1970968953147793E-2</c:v>
                </c:pt>
                <c:pt idx="25">
                  <c:v>-0.11075610955503233</c:v>
                </c:pt>
                <c:pt idx="26">
                  <c:v>-5.9189910784895251E-2</c:v>
                </c:pt>
                <c:pt idx="27">
                  <c:v>0.1778547375088417</c:v>
                </c:pt>
                <c:pt idx="28">
                  <c:v>-0.10494194875333246</c:v>
                </c:pt>
                <c:pt idx="29">
                  <c:v>-5.8615288981984738E-2</c:v>
                </c:pt>
                <c:pt idx="30">
                  <c:v>-1.9945582249175253E-2</c:v>
                </c:pt>
                <c:pt idx="31">
                  <c:v>-1.3359187974489562E-2</c:v>
                </c:pt>
                <c:pt idx="32">
                  <c:v>-0.105543901129936</c:v>
                </c:pt>
                <c:pt idx="33">
                  <c:v>2.4737775535805709E-2</c:v>
                </c:pt>
                <c:pt idx="34">
                  <c:v>2.222136100292205E-2</c:v>
                </c:pt>
                <c:pt idx="35">
                  <c:v>-0.11125407057598212</c:v>
                </c:pt>
                <c:pt idx="36">
                  <c:v>0.13884073162234242</c:v>
                </c:pt>
                <c:pt idx="37">
                  <c:v>1.9528016893543641E-2</c:v>
                </c:pt>
                <c:pt idx="38">
                  <c:v>-1.9678786812427152E-3</c:v>
                </c:pt>
                <c:pt idx="39">
                  <c:v>-0.12199704644687902</c:v>
                </c:pt>
                <c:pt idx="40">
                  <c:v>0.14228386841398963</c:v>
                </c:pt>
                <c:pt idx="41">
                  <c:v>-2.6311265959028048E-2</c:v>
                </c:pt>
                <c:pt idx="42">
                  <c:v>8.9619973851868345E-2</c:v>
                </c:pt>
                <c:pt idx="43">
                  <c:v>5.1211141183804348E-2</c:v>
                </c:pt>
                <c:pt idx="44">
                  <c:v>3.5328746596804669E-2</c:v>
                </c:pt>
                <c:pt idx="45">
                  <c:v>2.6004574505133091E-2</c:v>
                </c:pt>
                <c:pt idx="46">
                  <c:v>-8.2888093444637278E-3</c:v>
                </c:pt>
                <c:pt idx="47">
                  <c:v>4.6166304062483343E-2</c:v>
                </c:pt>
                <c:pt idx="48">
                  <c:v>-2.4975485262622707E-2</c:v>
                </c:pt>
                <c:pt idx="49">
                  <c:v>-8.0438928132031573E-2</c:v>
                </c:pt>
                <c:pt idx="50">
                  <c:v>-0.13961760868971995</c:v>
                </c:pt>
                <c:pt idx="51">
                  <c:v>9.6430155852855373E-2</c:v>
                </c:pt>
                <c:pt idx="52">
                  <c:v>0.13280249895904661</c:v>
                </c:pt>
                <c:pt idx="53">
                  <c:v>-2.6599046445006221E-2</c:v>
                </c:pt>
                <c:pt idx="54">
                  <c:v>0.13407106674982791</c:v>
                </c:pt>
                <c:pt idx="55">
                  <c:v>9.2805964606574629E-2</c:v>
                </c:pt>
                <c:pt idx="56">
                  <c:v>1.0488816616965622E-2</c:v>
                </c:pt>
                <c:pt idx="57">
                  <c:v>6.0783241434337276E-2</c:v>
                </c:pt>
                <c:pt idx="58">
                  <c:v>7.3982122175385814E-2</c:v>
                </c:pt>
                <c:pt idx="59">
                  <c:v>0.1888196262783787</c:v>
                </c:pt>
                <c:pt idx="60">
                  <c:v>8.0868276937187886E-2</c:v>
                </c:pt>
                <c:pt idx="61">
                  <c:v>-0.14278350045492683</c:v>
                </c:pt>
                <c:pt idx="62">
                  <c:v>-6.8975184582205459E-2</c:v>
                </c:pt>
                <c:pt idx="63">
                  <c:v>2.9060312174168629E-2</c:v>
                </c:pt>
                <c:pt idx="64">
                  <c:v>-0.19291928662993907</c:v>
                </c:pt>
                <c:pt idx="65">
                  <c:v>8.5633852171256311E-2</c:v>
                </c:pt>
                <c:pt idx="66">
                  <c:v>0.27577605678415223</c:v>
                </c:pt>
                <c:pt idx="67">
                  <c:v>1.9338118376870814E-2</c:v>
                </c:pt>
                <c:pt idx="68">
                  <c:v>4.8144119216763905E-2</c:v>
                </c:pt>
                <c:pt idx="69">
                  <c:v>8.8593774034532086E-2</c:v>
                </c:pt>
                <c:pt idx="70">
                  <c:v>-1.8634609033766233E-2</c:v>
                </c:pt>
                <c:pt idx="71">
                  <c:v>6.3643900779364951E-2</c:v>
                </c:pt>
                <c:pt idx="72">
                  <c:v>-7.006559834936503E-2</c:v>
                </c:pt>
                <c:pt idx="73">
                  <c:v>4.2190356784276906E-2</c:v>
                </c:pt>
                <c:pt idx="74">
                  <c:v>9.6926636070783917E-2</c:v>
                </c:pt>
                <c:pt idx="75">
                  <c:v>7.7021321161585693E-2</c:v>
                </c:pt>
                <c:pt idx="76">
                  <c:v>-5.5694907370404015E-2</c:v>
                </c:pt>
                <c:pt idx="77">
                  <c:v>6.9298549377221685E-2</c:v>
                </c:pt>
                <c:pt idx="78">
                  <c:v>-1.5095703797179708E-2</c:v>
                </c:pt>
                <c:pt idx="79">
                  <c:v>5.9169164739582329E-2</c:v>
                </c:pt>
                <c:pt idx="80">
                  <c:v>-4.9371062395225422E-2</c:v>
                </c:pt>
                <c:pt idx="81">
                  <c:v>-9.47526975395033E-2</c:v>
                </c:pt>
                <c:pt idx="82">
                  <c:v>2.1649859096841251E-2</c:v>
                </c:pt>
                <c:pt idx="83">
                  <c:v>7.7379872901173291E-2</c:v>
                </c:pt>
                <c:pt idx="84">
                  <c:v>4.8589010724979155E-2</c:v>
                </c:pt>
                <c:pt idx="85">
                  <c:v>0.13842733602994894</c:v>
                </c:pt>
                <c:pt idx="86">
                  <c:v>3.1982593463318991E-2</c:v>
                </c:pt>
                <c:pt idx="87">
                  <c:v>2.9364880824021611E-2</c:v>
                </c:pt>
                <c:pt idx="88">
                  <c:v>-2.3083456214937306E-2</c:v>
                </c:pt>
                <c:pt idx="89">
                  <c:v>-5.6224986410902157E-2</c:v>
                </c:pt>
                <c:pt idx="90">
                  <c:v>9.6620241119242667E-2</c:v>
                </c:pt>
                <c:pt idx="91">
                  <c:v>2.6257520355610426E-2</c:v>
                </c:pt>
                <c:pt idx="92">
                  <c:v>4.1573920902216242E-5</c:v>
                </c:pt>
                <c:pt idx="93">
                  <c:v>-6.1182758341530967E-2</c:v>
                </c:pt>
                <c:pt idx="94">
                  <c:v>0.1460656399816446</c:v>
                </c:pt>
                <c:pt idx="95">
                  <c:v>-0.16266662461354733</c:v>
                </c:pt>
                <c:pt idx="96">
                  <c:v>-0.17515936049582159</c:v>
                </c:pt>
                <c:pt idx="97">
                  <c:v>-5.4612546789799279E-2</c:v>
                </c:pt>
                <c:pt idx="98">
                  <c:v>-3.4299033017544507E-2</c:v>
                </c:pt>
                <c:pt idx="99">
                  <c:v>0.16493574785380186</c:v>
                </c:pt>
                <c:pt idx="100">
                  <c:v>-1.8678395433962408E-2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E-F149-B9AC-DDA6488F82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GBM!$G$22:$DC$22</c:f>
              <c:numCache>
                <c:formatCode>General</c:formatCode>
                <c:ptCount val="101"/>
                <c:pt idx="0">
                  <c:v>0</c:v>
                </c:pt>
                <c:pt idx="1">
                  <c:v>-0.1410805779689592</c:v>
                </c:pt>
                <c:pt idx="2">
                  <c:v>-3.33935741143477E-2</c:v>
                </c:pt>
                <c:pt idx="3">
                  <c:v>1.4907573632644808E-2</c:v>
                </c:pt>
                <c:pt idx="4">
                  <c:v>5.9488123524078895E-2</c:v>
                </c:pt>
                <c:pt idx="5">
                  <c:v>-1.2727294739205947E-2</c:v>
                </c:pt>
                <c:pt idx="6">
                  <c:v>-1.1988002582734658E-2</c:v>
                </c:pt>
                <c:pt idx="7">
                  <c:v>0.12355725778658683</c:v>
                </c:pt>
                <c:pt idx="8">
                  <c:v>-4.9713283900063791E-2</c:v>
                </c:pt>
                <c:pt idx="9">
                  <c:v>0.11047398198490384</c:v>
                </c:pt>
                <c:pt idx="10">
                  <c:v>-5.8369581257091074E-2</c:v>
                </c:pt>
                <c:pt idx="11">
                  <c:v>9.9020402748141501E-2</c:v>
                </c:pt>
                <c:pt idx="12">
                  <c:v>-0.10092066358440668</c:v>
                </c:pt>
                <c:pt idx="13">
                  <c:v>7.6344351480184855E-2</c:v>
                </c:pt>
                <c:pt idx="14">
                  <c:v>0.13140770030507057</c:v>
                </c:pt>
                <c:pt idx="15">
                  <c:v>-0.14489505354583546</c:v>
                </c:pt>
                <c:pt idx="16">
                  <c:v>4.6652928264541774E-2</c:v>
                </c:pt>
                <c:pt idx="17">
                  <c:v>-3.202478588107914E-2</c:v>
                </c:pt>
                <c:pt idx="18">
                  <c:v>-0.13880322432816813</c:v>
                </c:pt>
                <c:pt idx="19">
                  <c:v>-6.170685591561742E-2</c:v>
                </c:pt>
                <c:pt idx="20">
                  <c:v>2.1051415183307859E-2</c:v>
                </c:pt>
                <c:pt idx="21">
                  <c:v>1.8927948597567999E-2</c:v>
                </c:pt>
                <c:pt idx="22">
                  <c:v>-4.7446583176047039E-2</c:v>
                </c:pt>
                <c:pt idx="23">
                  <c:v>-6.4025843428838825E-2</c:v>
                </c:pt>
                <c:pt idx="24">
                  <c:v>4.861408233247938E-2</c:v>
                </c:pt>
                <c:pt idx="25">
                  <c:v>4.9792712736540248E-2</c:v>
                </c:pt>
                <c:pt idx="26">
                  <c:v>5.6019341422469331E-2</c:v>
                </c:pt>
                <c:pt idx="27">
                  <c:v>2.200060977921036E-2</c:v>
                </c:pt>
                <c:pt idx="28">
                  <c:v>-5.4825798987058073E-3</c:v>
                </c:pt>
                <c:pt idx="29">
                  <c:v>1.7332606321734039E-2</c:v>
                </c:pt>
                <c:pt idx="30">
                  <c:v>-1.4761449683288921E-2</c:v>
                </c:pt>
                <c:pt idx="31">
                  <c:v>4.1002683889109305E-2</c:v>
                </c:pt>
                <c:pt idx="32">
                  <c:v>0.12370134718861325</c:v>
                </c:pt>
                <c:pt idx="33">
                  <c:v>3.7833207944675928E-2</c:v>
                </c:pt>
                <c:pt idx="34">
                  <c:v>-0.10643855478304648</c:v>
                </c:pt>
                <c:pt idx="35">
                  <c:v>-5.4337659363041246E-2</c:v>
                </c:pt>
                <c:pt idx="36">
                  <c:v>-1.8595645094280123E-2</c:v>
                </c:pt>
                <c:pt idx="37">
                  <c:v>-8.5794387535067906E-2</c:v>
                </c:pt>
                <c:pt idx="38">
                  <c:v>6.5089202194400467E-2</c:v>
                </c:pt>
                <c:pt idx="39">
                  <c:v>7.9960178573154017E-2</c:v>
                </c:pt>
                <c:pt idx="40">
                  <c:v>-0.10381720363784828</c:v>
                </c:pt>
                <c:pt idx="41">
                  <c:v>-8.4750855971868627E-2</c:v>
                </c:pt>
                <c:pt idx="42">
                  <c:v>0.19043426701318808</c:v>
                </c:pt>
                <c:pt idx="43">
                  <c:v>-6.6505971865911451E-2</c:v>
                </c:pt>
                <c:pt idx="44">
                  <c:v>-1.4298957258821236E-2</c:v>
                </c:pt>
                <c:pt idx="45">
                  <c:v>2.2866912244073917E-2</c:v>
                </c:pt>
                <c:pt idx="46">
                  <c:v>-2.1597993916060931E-2</c:v>
                </c:pt>
                <c:pt idx="47">
                  <c:v>9.2633556569603356E-2</c:v>
                </c:pt>
                <c:pt idx="48">
                  <c:v>3.3704749306830692E-2</c:v>
                </c:pt>
                <c:pt idx="49">
                  <c:v>7.3051550136658969E-2</c:v>
                </c:pt>
                <c:pt idx="50">
                  <c:v>-3.2628344071822697E-2</c:v>
                </c:pt>
                <c:pt idx="51">
                  <c:v>3.6333610201264237E-2</c:v>
                </c:pt>
                <c:pt idx="52">
                  <c:v>3.1031596596262531E-2</c:v>
                </c:pt>
                <c:pt idx="53">
                  <c:v>3.1351325663884939E-3</c:v>
                </c:pt>
                <c:pt idx="54">
                  <c:v>0.11694352789619103</c:v>
                </c:pt>
                <c:pt idx="55">
                  <c:v>6.0474074721960272E-2</c:v>
                </c:pt>
                <c:pt idx="56">
                  <c:v>0.10630320219059591</c:v>
                </c:pt>
                <c:pt idx="57">
                  <c:v>6.8375181828475115E-2</c:v>
                </c:pt>
                <c:pt idx="58">
                  <c:v>-2.2762754309896469E-2</c:v>
                </c:pt>
                <c:pt idx="59">
                  <c:v>5.1872750263492022E-2</c:v>
                </c:pt>
                <c:pt idx="60">
                  <c:v>-0.10593300032319977</c:v>
                </c:pt>
                <c:pt idx="61">
                  <c:v>-0.12059457085983756</c:v>
                </c:pt>
                <c:pt idx="62">
                  <c:v>4.9000419555105743E-2</c:v>
                </c:pt>
                <c:pt idx="63">
                  <c:v>-0.15668498233213696</c:v>
                </c:pt>
                <c:pt idx="64">
                  <c:v>3.7043942487018436E-3</c:v>
                </c:pt>
                <c:pt idx="65">
                  <c:v>-0.10854194359933429</c:v>
                </c:pt>
                <c:pt idx="66">
                  <c:v>1.2215484645358024E-2</c:v>
                </c:pt>
                <c:pt idx="67">
                  <c:v>-6.8457260087112656E-2</c:v>
                </c:pt>
                <c:pt idx="68">
                  <c:v>5.845606357593805E-2</c:v>
                </c:pt>
                <c:pt idx="69">
                  <c:v>-0.20428872863620012</c:v>
                </c:pt>
                <c:pt idx="70">
                  <c:v>-0.15143380994540437</c:v>
                </c:pt>
                <c:pt idx="71">
                  <c:v>-2.7683245480169316E-2</c:v>
                </c:pt>
                <c:pt idx="72">
                  <c:v>4.7447365542555358E-3</c:v>
                </c:pt>
                <c:pt idx="73">
                  <c:v>-7.7582439087676092E-2</c:v>
                </c:pt>
                <c:pt idx="74">
                  <c:v>7.6032825557568106E-3</c:v>
                </c:pt>
                <c:pt idx="75">
                  <c:v>6.629791018898365E-2</c:v>
                </c:pt>
                <c:pt idx="76">
                  <c:v>1.0714752873053688E-2</c:v>
                </c:pt>
                <c:pt idx="77">
                  <c:v>0.17029784395142367</c:v>
                </c:pt>
                <c:pt idx="78">
                  <c:v>-1.2370842649850753E-2</c:v>
                </c:pt>
                <c:pt idx="79">
                  <c:v>1.2031051047261365E-3</c:v>
                </c:pt>
                <c:pt idx="80">
                  <c:v>2.0500389300240108E-2</c:v>
                </c:pt>
                <c:pt idx="81">
                  <c:v>-0.17537405900651368</c:v>
                </c:pt>
                <c:pt idx="82">
                  <c:v>0.10397789201067205</c:v>
                </c:pt>
                <c:pt idx="83">
                  <c:v>1.4837577494211555E-2</c:v>
                </c:pt>
                <c:pt idx="84">
                  <c:v>-2.5966196235967583E-2</c:v>
                </c:pt>
                <c:pt idx="85">
                  <c:v>3.1553789995606048E-2</c:v>
                </c:pt>
                <c:pt idx="86">
                  <c:v>-3.1165505099376618E-2</c:v>
                </c:pt>
                <c:pt idx="87">
                  <c:v>5.7810948312795762E-2</c:v>
                </c:pt>
                <c:pt idx="88">
                  <c:v>-9.88927803010861E-2</c:v>
                </c:pt>
                <c:pt idx="89">
                  <c:v>3.9740198707090162E-2</c:v>
                </c:pt>
                <c:pt idx="90">
                  <c:v>7.5291477864091572E-2</c:v>
                </c:pt>
                <c:pt idx="91">
                  <c:v>-0.16362743889390208</c:v>
                </c:pt>
                <c:pt idx="92">
                  <c:v>-4.9248056233118655E-2</c:v>
                </c:pt>
                <c:pt idx="93">
                  <c:v>6.6713337624980759E-2</c:v>
                </c:pt>
                <c:pt idx="94">
                  <c:v>-9.4149112955024566E-2</c:v>
                </c:pt>
                <c:pt idx="95">
                  <c:v>-8.6796285937024986E-2</c:v>
                </c:pt>
                <c:pt idx="96">
                  <c:v>0.17168437341533893</c:v>
                </c:pt>
                <c:pt idx="97">
                  <c:v>0.15429238067542542</c:v>
                </c:pt>
                <c:pt idx="98">
                  <c:v>2.9297151481551736E-2</c:v>
                </c:pt>
                <c:pt idx="99">
                  <c:v>-6.0952238511276208E-5</c:v>
                </c:pt>
                <c:pt idx="100">
                  <c:v>-1.0648841164708605E-2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E-F149-B9AC-DDA6488F82E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GBM!$G$23:$DC$23</c:f>
              <c:numCache>
                <c:formatCode>General</c:formatCode>
                <c:ptCount val="101"/>
                <c:pt idx="0">
                  <c:v>0</c:v>
                </c:pt>
                <c:pt idx="1">
                  <c:v>1.5294866215221789E-2</c:v>
                </c:pt>
                <c:pt idx="2">
                  <c:v>-1.9804000375226671E-2</c:v>
                </c:pt>
                <c:pt idx="3">
                  <c:v>-3.7328254075732967E-2</c:v>
                </c:pt>
                <c:pt idx="4">
                  <c:v>-8.4914232252523494E-2</c:v>
                </c:pt>
                <c:pt idx="5">
                  <c:v>-0.21852828915160308</c:v>
                </c:pt>
                <c:pt idx="6">
                  <c:v>-4.785935858002327E-2</c:v>
                </c:pt>
                <c:pt idx="7">
                  <c:v>-1.4703552096763634E-2</c:v>
                </c:pt>
                <c:pt idx="8">
                  <c:v>4.2840450909534998E-2</c:v>
                </c:pt>
                <c:pt idx="9">
                  <c:v>0.11999563878153402</c:v>
                </c:pt>
                <c:pt idx="10">
                  <c:v>8.027381395698252E-2</c:v>
                </c:pt>
                <c:pt idx="11">
                  <c:v>-4.4379148792644117E-2</c:v>
                </c:pt>
                <c:pt idx="12">
                  <c:v>-0.10314112193796342</c:v>
                </c:pt>
                <c:pt idx="13">
                  <c:v>2.8203118248834359E-2</c:v>
                </c:pt>
                <c:pt idx="14">
                  <c:v>-0.1145515228587155</c:v>
                </c:pt>
                <c:pt idx="15">
                  <c:v>-0.10184209813596341</c:v>
                </c:pt>
                <c:pt idx="16">
                  <c:v>-0.27396183214173225</c:v>
                </c:pt>
                <c:pt idx="17">
                  <c:v>-1.691564552663892E-2</c:v>
                </c:pt>
                <c:pt idx="18">
                  <c:v>-7.7537769932848458E-2</c:v>
                </c:pt>
                <c:pt idx="19">
                  <c:v>0.12137523542430016</c:v>
                </c:pt>
                <c:pt idx="20">
                  <c:v>-0.1462037522324757</c:v>
                </c:pt>
                <c:pt idx="21">
                  <c:v>5.8549150888206891E-2</c:v>
                </c:pt>
                <c:pt idx="22">
                  <c:v>-0.10907940192158533</c:v>
                </c:pt>
                <c:pt idx="23">
                  <c:v>5.175962953067581E-2</c:v>
                </c:pt>
                <c:pt idx="24">
                  <c:v>-0.1574921390019586</c:v>
                </c:pt>
                <c:pt idx="25">
                  <c:v>6.1156947991096069E-2</c:v>
                </c:pt>
                <c:pt idx="26">
                  <c:v>-6.0648891879480833E-4</c:v>
                </c:pt>
                <c:pt idx="27">
                  <c:v>0.11791058213441385</c:v>
                </c:pt>
                <c:pt idx="28">
                  <c:v>7.8054414146961126E-2</c:v>
                </c:pt>
                <c:pt idx="29">
                  <c:v>5.6787441332429439E-2</c:v>
                </c:pt>
                <c:pt idx="30">
                  <c:v>-0.15651687778757953</c:v>
                </c:pt>
                <c:pt idx="31">
                  <c:v>-5.6843176433415223E-2</c:v>
                </c:pt>
                <c:pt idx="32">
                  <c:v>-5.6667274866010454E-2</c:v>
                </c:pt>
                <c:pt idx="33">
                  <c:v>-0.11121670498060605</c:v>
                </c:pt>
                <c:pt idx="34">
                  <c:v>-0.1338056723891462</c:v>
                </c:pt>
                <c:pt idx="35">
                  <c:v>2.1026197711246131E-2</c:v>
                </c:pt>
                <c:pt idx="36">
                  <c:v>-0.14552326929605242</c:v>
                </c:pt>
                <c:pt idx="37">
                  <c:v>1.5614434041539796E-2</c:v>
                </c:pt>
                <c:pt idx="38">
                  <c:v>-9.9713437692111107E-2</c:v>
                </c:pt>
                <c:pt idx="39">
                  <c:v>3.1272824606551154E-2</c:v>
                </c:pt>
                <c:pt idx="40">
                  <c:v>4.7454548529854139E-2</c:v>
                </c:pt>
                <c:pt idx="41">
                  <c:v>-6.5186806404060757E-2</c:v>
                </c:pt>
                <c:pt idx="42">
                  <c:v>-6.7612279879951304E-2</c:v>
                </c:pt>
                <c:pt idx="43">
                  <c:v>-0.15222243784627662</c:v>
                </c:pt>
                <c:pt idx="44">
                  <c:v>8.445237815546032E-2</c:v>
                </c:pt>
                <c:pt idx="45">
                  <c:v>-0.15561618502567751</c:v>
                </c:pt>
                <c:pt idx="46">
                  <c:v>1.986943518708242E-2</c:v>
                </c:pt>
                <c:pt idx="47">
                  <c:v>-2.7763691868684954E-3</c:v>
                </c:pt>
                <c:pt idx="48">
                  <c:v>-0.11142467529939347</c:v>
                </c:pt>
                <c:pt idx="49">
                  <c:v>-3.3972478888954792E-2</c:v>
                </c:pt>
                <c:pt idx="50">
                  <c:v>3.9643742566238043E-3</c:v>
                </c:pt>
                <c:pt idx="51">
                  <c:v>-5.4928770702980393E-3</c:v>
                </c:pt>
                <c:pt idx="52">
                  <c:v>-0.10677956331593474</c:v>
                </c:pt>
                <c:pt idx="53">
                  <c:v>-0.11807693924159618</c:v>
                </c:pt>
                <c:pt idx="54">
                  <c:v>3.7960774100715584E-2</c:v>
                </c:pt>
                <c:pt idx="55">
                  <c:v>8.4222825135972901E-2</c:v>
                </c:pt>
                <c:pt idx="56">
                  <c:v>1.3505650045624118E-2</c:v>
                </c:pt>
                <c:pt idx="57">
                  <c:v>-2.9627877078111653E-2</c:v>
                </c:pt>
                <c:pt idx="58">
                  <c:v>5.421889065764221E-2</c:v>
                </c:pt>
                <c:pt idx="59">
                  <c:v>1.0687128242257496E-3</c:v>
                </c:pt>
                <c:pt idx="60">
                  <c:v>-0.11509839574295162</c:v>
                </c:pt>
                <c:pt idx="61">
                  <c:v>0.10185075659710763</c:v>
                </c:pt>
                <c:pt idx="62">
                  <c:v>3.3742181368192417E-2</c:v>
                </c:pt>
                <c:pt idx="63">
                  <c:v>6.5749826153785981E-2</c:v>
                </c:pt>
                <c:pt idx="64">
                  <c:v>-8.7520455251672742E-3</c:v>
                </c:pt>
                <c:pt idx="65">
                  <c:v>2.6016518383296362E-2</c:v>
                </c:pt>
                <c:pt idx="66">
                  <c:v>5.8813776608500415E-2</c:v>
                </c:pt>
                <c:pt idx="67">
                  <c:v>3.8727618156428535E-2</c:v>
                </c:pt>
                <c:pt idx="68">
                  <c:v>1.3196743114527157E-2</c:v>
                </c:pt>
                <c:pt idx="69">
                  <c:v>4.3548636333632304E-2</c:v>
                </c:pt>
                <c:pt idx="70">
                  <c:v>1.5741034286557735E-3</c:v>
                </c:pt>
                <c:pt idx="71">
                  <c:v>-2.0150028480694956E-2</c:v>
                </c:pt>
                <c:pt idx="72">
                  <c:v>0.19873937509051465</c:v>
                </c:pt>
                <c:pt idx="73">
                  <c:v>-8.8104693242974916E-2</c:v>
                </c:pt>
                <c:pt idx="74">
                  <c:v>4.4602858294295221E-3</c:v>
                </c:pt>
                <c:pt idx="75">
                  <c:v>-0.10780115533120034</c:v>
                </c:pt>
                <c:pt idx="76">
                  <c:v>-2.834169217904722E-2</c:v>
                </c:pt>
                <c:pt idx="77">
                  <c:v>-0.14589305562119509</c:v>
                </c:pt>
                <c:pt idx="78">
                  <c:v>-1.3960486038095483E-2</c:v>
                </c:pt>
                <c:pt idx="79">
                  <c:v>5.5701724269794667E-2</c:v>
                </c:pt>
                <c:pt idx="80">
                  <c:v>-9.6403699101917761E-2</c:v>
                </c:pt>
                <c:pt idx="81">
                  <c:v>1.0038529705400962E-2</c:v>
                </c:pt>
                <c:pt idx="82">
                  <c:v>8.2382813860009674E-2</c:v>
                </c:pt>
                <c:pt idx="83">
                  <c:v>8.9179057647215537E-2</c:v>
                </c:pt>
                <c:pt idx="84">
                  <c:v>-3.2908036336539402E-2</c:v>
                </c:pt>
                <c:pt idx="85">
                  <c:v>-0.21080521827197948</c:v>
                </c:pt>
                <c:pt idx="86">
                  <c:v>-6.9294106763577626E-2</c:v>
                </c:pt>
                <c:pt idx="87">
                  <c:v>0.13040961806821344</c:v>
                </c:pt>
                <c:pt idx="88">
                  <c:v>6.2782435734915126E-2</c:v>
                </c:pt>
                <c:pt idx="89">
                  <c:v>-9.7480926662208395E-2</c:v>
                </c:pt>
                <c:pt idx="90">
                  <c:v>-7.6726436516317331E-2</c:v>
                </c:pt>
                <c:pt idx="91">
                  <c:v>6.2966631358323588E-2</c:v>
                </c:pt>
                <c:pt idx="92">
                  <c:v>3.9623742373974561E-3</c:v>
                </c:pt>
                <c:pt idx="93">
                  <c:v>5.885812848544078E-2</c:v>
                </c:pt>
                <c:pt idx="94">
                  <c:v>2.6749025118102107E-2</c:v>
                </c:pt>
                <c:pt idx="95">
                  <c:v>7.0765757782485436E-2</c:v>
                </c:pt>
                <c:pt idx="96">
                  <c:v>-0.17827555252432503</c:v>
                </c:pt>
                <c:pt idx="97">
                  <c:v>0.23584964904362407</c:v>
                </c:pt>
                <c:pt idx="98">
                  <c:v>0.16354770139440858</c:v>
                </c:pt>
                <c:pt idx="99">
                  <c:v>-6.0107561233916723E-2</c:v>
                </c:pt>
                <c:pt idx="100">
                  <c:v>0.26128954032459001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E-F149-B9AC-DDA6488F82E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GBM!$G$24:$DC$24</c:f>
              <c:numCache>
                <c:formatCode>General</c:formatCode>
                <c:ptCount val="101"/>
                <c:pt idx="0">
                  <c:v>0</c:v>
                </c:pt>
                <c:pt idx="1">
                  <c:v>-2.8093002887214721E-2</c:v>
                </c:pt>
                <c:pt idx="2">
                  <c:v>2.7905383992481728E-2</c:v>
                </c:pt>
                <c:pt idx="3">
                  <c:v>-0.17924216131302173</c:v>
                </c:pt>
                <c:pt idx="4">
                  <c:v>6.4869476571273567E-3</c:v>
                </c:pt>
                <c:pt idx="5">
                  <c:v>-2.950804065354188E-2</c:v>
                </c:pt>
                <c:pt idx="6">
                  <c:v>0.12072949265533989</c:v>
                </c:pt>
                <c:pt idx="7">
                  <c:v>-7.0520752153548194E-2</c:v>
                </c:pt>
                <c:pt idx="8">
                  <c:v>-0.19295171487631591</c:v>
                </c:pt>
                <c:pt idx="9">
                  <c:v>7.5748404902416331E-3</c:v>
                </c:pt>
                <c:pt idx="10">
                  <c:v>0.25554176464755346</c:v>
                </c:pt>
                <c:pt idx="11">
                  <c:v>0.14049928932792322</c:v>
                </c:pt>
                <c:pt idx="12">
                  <c:v>-7.9155028571224681E-3</c:v>
                </c:pt>
                <c:pt idx="13">
                  <c:v>-7.805353073876713E-3</c:v>
                </c:pt>
                <c:pt idx="14">
                  <c:v>1.2617664908178236E-2</c:v>
                </c:pt>
                <c:pt idx="15">
                  <c:v>-3.206312829160532E-2</c:v>
                </c:pt>
                <c:pt idx="16">
                  <c:v>-0.13136171800921911</c:v>
                </c:pt>
                <c:pt idx="17">
                  <c:v>-0.14422361318299781</c:v>
                </c:pt>
                <c:pt idx="18">
                  <c:v>-3.3902994225458082E-2</c:v>
                </c:pt>
                <c:pt idx="19">
                  <c:v>-6.7989149279156239E-2</c:v>
                </c:pt>
                <c:pt idx="20">
                  <c:v>-2.7609440752465034E-2</c:v>
                </c:pt>
                <c:pt idx="21">
                  <c:v>-1.167270296967806E-2</c:v>
                </c:pt>
                <c:pt idx="22">
                  <c:v>8.8433098607857086E-2</c:v>
                </c:pt>
                <c:pt idx="23">
                  <c:v>-2.9621856865947663E-2</c:v>
                </c:pt>
                <c:pt idx="24">
                  <c:v>-1.6478438034696639E-2</c:v>
                </c:pt>
                <c:pt idx="25">
                  <c:v>-7.7761169687937851E-2</c:v>
                </c:pt>
                <c:pt idx="26">
                  <c:v>-8.2063941647599392E-2</c:v>
                </c:pt>
                <c:pt idx="27">
                  <c:v>3.693162254530493E-2</c:v>
                </c:pt>
                <c:pt idx="28">
                  <c:v>-5.3698106590860219E-3</c:v>
                </c:pt>
                <c:pt idx="29">
                  <c:v>0.13267964204361879</c:v>
                </c:pt>
                <c:pt idx="30">
                  <c:v>9.1458603180823078E-2</c:v>
                </c:pt>
                <c:pt idx="31">
                  <c:v>-8.8733679982677005E-2</c:v>
                </c:pt>
                <c:pt idx="32">
                  <c:v>-4.1520816881666062E-2</c:v>
                </c:pt>
                <c:pt idx="33">
                  <c:v>-0.13888915659606682</c:v>
                </c:pt>
                <c:pt idx="34">
                  <c:v>1.2695220775515846E-2</c:v>
                </c:pt>
                <c:pt idx="35">
                  <c:v>-0.10456466556608308</c:v>
                </c:pt>
                <c:pt idx="36">
                  <c:v>-9.5700100285338943E-3</c:v>
                </c:pt>
                <c:pt idx="37">
                  <c:v>8.1482994867265499E-2</c:v>
                </c:pt>
                <c:pt idx="38">
                  <c:v>-1.8731060329182373E-2</c:v>
                </c:pt>
                <c:pt idx="39">
                  <c:v>-2.8104407225346476E-2</c:v>
                </c:pt>
                <c:pt idx="40">
                  <c:v>-0.11726556229407002</c:v>
                </c:pt>
                <c:pt idx="41">
                  <c:v>-0.13309764921616807</c:v>
                </c:pt>
                <c:pt idx="42">
                  <c:v>-1.7272164109686305E-2</c:v>
                </c:pt>
                <c:pt idx="43">
                  <c:v>-0.16721726053727148</c:v>
                </c:pt>
                <c:pt idx="44">
                  <c:v>0.10376833288522198</c:v>
                </c:pt>
                <c:pt idx="45">
                  <c:v>0.16563981229489155</c:v>
                </c:pt>
                <c:pt idx="46">
                  <c:v>6.2815529829055472E-2</c:v>
                </c:pt>
                <c:pt idx="47">
                  <c:v>1.7336434372072045E-2</c:v>
                </c:pt>
                <c:pt idx="48">
                  <c:v>0.21242587863654694</c:v>
                </c:pt>
                <c:pt idx="49">
                  <c:v>3.8725914293059868E-2</c:v>
                </c:pt>
                <c:pt idx="50">
                  <c:v>9.717635372896638E-2</c:v>
                </c:pt>
                <c:pt idx="51">
                  <c:v>-2.2544544623641811E-2</c:v>
                </c:pt>
                <c:pt idx="52">
                  <c:v>9.287109038945339E-2</c:v>
                </c:pt>
                <c:pt idx="53">
                  <c:v>6.0511898290113046E-2</c:v>
                </c:pt>
                <c:pt idx="54">
                  <c:v>4.7062910938957536E-2</c:v>
                </c:pt>
                <c:pt idx="55">
                  <c:v>-1.6754979594598918E-2</c:v>
                </c:pt>
                <c:pt idx="56">
                  <c:v>-8.0724268353924399E-3</c:v>
                </c:pt>
                <c:pt idx="57">
                  <c:v>-9.8750906566424962E-2</c:v>
                </c:pt>
                <c:pt idx="58">
                  <c:v>-7.6350917263685134E-2</c:v>
                </c:pt>
                <c:pt idx="59">
                  <c:v>5.1087908024823638E-3</c:v>
                </c:pt>
                <c:pt idx="60">
                  <c:v>8.1849189266583355E-2</c:v>
                </c:pt>
                <c:pt idx="61">
                  <c:v>0.10055204298117795</c:v>
                </c:pt>
                <c:pt idx="62">
                  <c:v>8.6488456188935692E-2</c:v>
                </c:pt>
                <c:pt idx="63">
                  <c:v>-4.9366206101987123E-2</c:v>
                </c:pt>
                <c:pt idx="64">
                  <c:v>-0.15147467721597552</c:v>
                </c:pt>
                <c:pt idx="65">
                  <c:v>0.22349094872449432</c:v>
                </c:pt>
                <c:pt idx="66">
                  <c:v>-7.7689663623826094E-2</c:v>
                </c:pt>
                <c:pt idx="67">
                  <c:v>-5.0193864640727164E-2</c:v>
                </c:pt>
                <c:pt idx="68">
                  <c:v>0.18768590600374283</c:v>
                </c:pt>
                <c:pt idx="69">
                  <c:v>-0.10248096112322769</c:v>
                </c:pt>
                <c:pt idx="70">
                  <c:v>-8.4620879025098156E-2</c:v>
                </c:pt>
                <c:pt idx="71">
                  <c:v>2.9659819972358715E-2</c:v>
                </c:pt>
                <c:pt idx="72">
                  <c:v>0.1213385912566482</c:v>
                </c:pt>
                <c:pt idx="73">
                  <c:v>-0.19833621577676666</c:v>
                </c:pt>
                <c:pt idx="74">
                  <c:v>2.929324313070163E-2</c:v>
                </c:pt>
                <c:pt idx="75">
                  <c:v>3.3455851152915821E-2</c:v>
                </c:pt>
                <c:pt idx="76">
                  <c:v>-0.1024636531348917</c:v>
                </c:pt>
                <c:pt idx="77">
                  <c:v>0.14230755654628743</c:v>
                </c:pt>
                <c:pt idx="78">
                  <c:v>-5.6650976864560526E-2</c:v>
                </c:pt>
                <c:pt idx="79">
                  <c:v>-7.9921125398637216E-2</c:v>
                </c:pt>
                <c:pt idx="80">
                  <c:v>-0.1014293549035163</c:v>
                </c:pt>
                <c:pt idx="81">
                  <c:v>6.7751968939872703E-2</c:v>
                </c:pt>
                <c:pt idx="82">
                  <c:v>-9.4996176770107674E-2</c:v>
                </c:pt>
                <c:pt idx="83">
                  <c:v>-5.9606322736934662E-2</c:v>
                </c:pt>
                <c:pt idx="84">
                  <c:v>0.10707932224427984</c:v>
                </c:pt>
                <c:pt idx="85">
                  <c:v>-9.1837495945445949E-2</c:v>
                </c:pt>
                <c:pt idx="86">
                  <c:v>5.2679740209928841E-2</c:v>
                </c:pt>
                <c:pt idx="87">
                  <c:v>0.13193791577246833</c:v>
                </c:pt>
                <c:pt idx="88">
                  <c:v>-6.3444986890740615E-2</c:v>
                </c:pt>
                <c:pt idx="89">
                  <c:v>0.10102722016472337</c:v>
                </c:pt>
                <c:pt idx="90">
                  <c:v>6.3311801373082163E-2</c:v>
                </c:pt>
                <c:pt idx="91">
                  <c:v>-0.15996189222139379</c:v>
                </c:pt>
                <c:pt idx="92">
                  <c:v>-0.10177684057315406</c:v>
                </c:pt>
                <c:pt idx="93">
                  <c:v>-9.999684433415873E-2</c:v>
                </c:pt>
                <c:pt idx="94">
                  <c:v>-0.17347391460884598</c:v>
                </c:pt>
                <c:pt idx="95">
                  <c:v>-6.1129677150649833E-2</c:v>
                </c:pt>
                <c:pt idx="96">
                  <c:v>-3.7981621303539298E-2</c:v>
                </c:pt>
                <c:pt idx="97">
                  <c:v>0.17301932147362759</c:v>
                </c:pt>
                <c:pt idx="98">
                  <c:v>9.5073844856062656E-2</c:v>
                </c:pt>
                <c:pt idx="99">
                  <c:v>8.1491809386832186E-3</c:v>
                </c:pt>
                <c:pt idx="100">
                  <c:v>-7.4020910373357035E-2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E-F149-B9AC-DDA6488F82E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GBM!$G$25:$DC$25</c:f>
              <c:numCache>
                <c:formatCode>General</c:formatCode>
                <c:ptCount val="101"/>
                <c:pt idx="0">
                  <c:v>0</c:v>
                </c:pt>
                <c:pt idx="1">
                  <c:v>-3.8576416748605291E-2</c:v>
                </c:pt>
                <c:pt idx="2">
                  <c:v>0.15086944946753839</c:v>
                </c:pt>
                <c:pt idx="3">
                  <c:v>-3.2908032323662052E-2</c:v>
                </c:pt>
                <c:pt idx="4">
                  <c:v>7.3944824169820803E-2</c:v>
                </c:pt>
                <c:pt idx="5">
                  <c:v>-1.3765209544350133E-2</c:v>
                </c:pt>
                <c:pt idx="6">
                  <c:v>-1.0563687377817245E-2</c:v>
                </c:pt>
                <c:pt idx="7">
                  <c:v>2.8652640018280873E-2</c:v>
                </c:pt>
                <c:pt idx="8">
                  <c:v>0.10779510930964374</c:v>
                </c:pt>
                <c:pt idx="9">
                  <c:v>-4.022546691779557E-2</c:v>
                </c:pt>
                <c:pt idx="10">
                  <c:v>5.334039652825226E-2</c:v>
                </c:pt>
                <c:pt idx="11">
                  <c:v>9.9930191747078633E-3</c:v>
                </c:pt>
                <c:pt idx="12">
                  <c:v>2.3075129444362651E-2</c:v>
                </c:pt>
                <c:pt idx="13">
                  <c:v>8.1669893205347385E-2</c:v>
                </c:pt>
                <c:pt idx="14">
                  <c:v>9.4851357949132173E-2</c:v>
                </c:pt>
                <c:pt idx="15">
                  <c:v>7.5994489539682269E-2</c:v>
                </c:pt>
                <c:pt idx="16">
                  <c:v>-0.20378296651089189</c:v>
                </c:pt>
                <c:pt idx="17">
                  <c:v>9.1258148919816484E-2</c:v>
                </c:pt>
                <c:pt idx="18">
                  <c:v>-0.10105134829852572</c:v>
                </c:pt>
                <c:pt idx="19">
                  <c:v>-2.0896427138125453E-4</c:v>
                </c:pt>
                <c:pt idx="20">
                  <c:v>0.10569101616972668</c:v>
                </c:pt>
                <c:pt idx="21">
                  <c:v>-6.4714299148842511E-2</c:v>
                </c:pt>
                <c:pt idx="22">
                  <c:v>-0.10710169794393783</c:v>
                </c:pt>
                <c:pt idx="23">
                  <c:v>9.4330623371995576E-2</c:v>
                </c:pt>
                <c:pt idx="24">
                  <c:v>-8.246100243451579E-2</c:v>
                </c:pt>
                <c:pt idx="25">
                  <c:v>0.1330019723543171</c:v>
                </c:pt>
                <c:pt idx="26">
                  <c:v>-2.8353376910535574E-2</c:v>
                </c:pt>
                <c:pt idx="27">
                  <c:v>4.6603709738209834E-2</c:v>
                </c:pt>
                <c:pt idx="28">
                  <c:v>0.26113113830044049</c:v>
                </c:pt>
                <c:pt idx="29">
                  <c:v>-2.012126157609739E-3</c:v>
                </c:pt>
                <c:pt idx="30">
                  <c:v>-2.934378701002462E-2</c:v>
                </c:pt>
                <c:pt idx="31">
                  <c:v>0.19609202072914614</c:v>
                </c:pt>
                <c:pt idx="32">
                  <c:v>0.10647280153926314</c:v>
                </c:pt>
                <c:pt idx="33">
                  <c:v>-0.27449818250526925</c:v>
                </c:pt>
                <c:pt idx="34">
                  <c:v>5.9418171926954068E-2</c:v>
                </c:pt>
                <c:pt idx="35">
                  <c:v>-0.13706134022332631</c:v>
                </c:pt>
                <c:pt idx="36">
                  <c:v>-5.1688303249910958E-3</c:v>
                </c:pt>
                <c:pt idx="37">
                  <c:v>3.5415571835248724E-2</c:v>
                </c:pt>
                <c:pt idx="38">
                  <c:v>-0.12457867421491438</c:v>
                </c:pt>
                <c:pt idx="39">
                  <c:v>-2.022128433662581E-2</c:v>
                </c:pt>
                <c:pt idx="40">
                  <c:v>9.7116330825278721E-2</c:v>
                </c:pt>
                <c:pt idx="41">
                  <c:v>5.7140641771427927E-2</c:v>
                </c:pt>
                <c:pt idx="42">
                  <c:v>-0.12533769616240284</c:v>
                </c:pt>
                <c:pt idx="43">
                  <c:v>-0.10733194921555544</c:v>
                </c:pt>
                <c:pt idx="44">
                  <c:v>-0.12594923042114881</c:v>
                </c:pt>
                <c:pt idx="45">
                  <c:v>4.9870696452489177E-2</c:v>
                </c:pt>
                <c:pt idx="46">
                  <c:v>2.0858645125535737E-2</c:v>
                </c:pt>
                <c:pt idx="47">
                  <c:v>5.1077020503511164E-2</c:v>
                </c:pt>
                <c:pt idx="48">
                  <c:v>-0.23276375921538561</c:v>
                </c:pt>
                <c:pt idx="49">
                  <c:v>-3.4945698352223956E-2</c:v>
                </c:pt>
                <c:pt idx="50">
                  <c:v>-0.14286377443087286</c:v>
                </c:pt>
                <c:pt idx="51">
                  <c:v>0.10208955776554972</c:v>
                </c:pt>
                <c:pt idx="52">
                  <c:v>-0.11917530722949277</c:v>
                </c:pt>
                <c:pt idx="53">
                  <c:v>-8.9436777769116321E-2</c:v>
                </c:pt>
                <c:pt idx="54">
                  <c:v>-2.3696857246429122E-2</c:v>
                </c:pt>
                <c:pt idx="55">
                  <c:v>4.8455904118638933E-2</c:v>
                </c:pt>
                <c:pt idx="56">
                  <c:v>-8.5044700311162069E-2</c:v>
                </c:pt>
                <c:pt idx="57">
                  <c:v>3.4506532150604785E-2</c:v>
                </c:pt>
                <c:pt idx="58">
                  <c:v>-3.5898938290855775E-2</c:v>
                </c:pt>
                <c:pt idx="59">
                  <c:v>4.0430336093830684E-2</c:v>
                </c:pt>
                <c:pt idx="60">
                  <c:v>-3.6998713813600433E-2</c:v>
                </c:pt>
                <c:pt idx="61">
                  <c:v>-5.3755724395701115E-2</c:v>
                </c:pt>
                <c:pt idx="62">
                  <c:v>1.6336466148502926E-2</c:v>
                </c:pt>
                <c:pt idx="63">
                  <c:v>1.2493848016026161E-2</c:v>
                </c:pt>
                <c:pt idx="64">
                  <c:v>-6.4976664692023817E-2</c:v>
                </c:pt>
                <c:pt idx="65">
                  <c:v>0.15342386521527637</c:v>
                </c:pt>
                <c:pt idx="66">
                  <c:v>3.6914892730503711E-2</c:v>
                </c:pt>
                <c:pt idx="67">
                  <c:v>9.1843378198095474E-2</c:v>
                </c:pt>
                <c:pt idx="68">
                  <c:v>-0.10125845576424999</c:v>
                </c:pt>
                <c:pt idx="69">
                  <c:v>0.24955524801615836</c:v>
                </c:pt>
                <c:pt idx="70">
                  <c:v>-6.4335354283885746E-2</c:v>
                </c:pt>
                <c:pt idx="71">
                  <c:v>-5.2569583898438133E-2</c:v>
                </c:pt>
                <c:pt idx="72">
                  <c:v>-0.19608076795240181</c:v>
                </c:pt>
                <c:pt idx="73">
                  <c:v>6.3008318675219874E-2</c:v>
                </c:pt>
                <c:pt idx="74">
                  <c:v>1.2565009060403063E-2</c:v>
                </c:pt>
                <c:pt idx="75">
                  <c:v>-3.2892106307069881E-2</c:v>
                </c:pt>
                <c:pt idx="76">
                  <c:v>2.7617430439082574E-2</c:v>
                </c:pt>
                <c:pt idx="77">
                  <c:v>0.16922469148581296</c:v>
                </c:pt>
                <c:pt idx="78">
                  <c:v>-9.3647476027922227E-2</c:v>
                </c:pt>
                <c:pt idx="79">
                  <c:v>-8.5072691290349611E-2</c:v>
                </c:pt>
                <c:pt idx="80">
                  <c:v>0.18922099293346484</c:v>
                </c:pt>
                <c:pt idx="81">
                  <c:v>0.10962500770367894</c:v>
                </c:pt>
                <c:pt idx="82">
                  <c:v>2.599679864908196E-2</c:v>
                </c:pt>
                <c:pt idx="83">
                  <c:v>7.7308892807489094E-2</c:v>
                </c:pt>
                <c:pt idx="84">
                  <c:v>6.3240517067429267E-2</c:v>
                </c:pt>
                <c:pt idx="85">
                  <c:v>3.7256337051810605E-5</c:v>
                </c:pt>
                <c:pt idx="86">
                  <c:v>0.20161010706061566</c:v>
                </c:pt>
                <c:pt idx="87">
                  <c:v>-5.4025638538826984E-2</c:v>
                </c:pt>
                <c:pt idx="88">
                  <c:v>0.15777087083446226</c:v>
                </c:pt>
                <c:pt idx="89">
                  <c:v>6.5040023700428093E-2</c:v>
                </c:pt>
                <c:pt idx="90">
                  <c:v>-0.10165716314525122</c:v>
                </c:pt>
                <c:pt idx="91">
                  <c:v>-4.4665482520110031E-2</c:v>
                </c:pt>
                <c:pt idx="92">
                  <c:v>0.1134611716309413</c:v>
                </c:pt>
                <c:pt idx="93">
                  <c:v>0.10821245045388435</c:v>
                </c:pt>
                <c:pt idx="94">
                  <c:v>-1.4057602937186621E-2</c:v>
                </c:pt>
                <c:pt idx="95">
                  <c:v>3.6807624719744914E-2</c:v>
                </c:pt>
                <c:pt idx="96">
                  <c:v>7.3715647274170015E-2</c:v>
                </c:pt>
                <c:pt idx="97">
                  <c:v>-6.4662956498084997E-2</c:v>
                </c:pt>
                <c:pt idx="98">
                  <c:v>-7.3747548231343732E-2</c:v>
                </c:pt>
                <c:pt idx="99">
                  <c:v>2.4425586579501744E-2</c:v>
                </c:pt>
                <c:pt idx="100">
                  <c:v>0.2092826503683925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E-F149-B9AC-DDA6488F82E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GBM!$G$26:$DC$26</c:f>
              <c:numCache>
                <c:formatCode>General</c:formatCode>
                <c:ptCount val="101"/>
                <c:pt idx="0">
                  <c:v>0</c:v>
                </c:pt>
                <c:pt idx="1">
                  <c:v>6.6097292888989245E-2</c:v>
                </c:pt>
                <c:pt idx="2">
                  <c:v>7.8527978319371153E-2</c:v>
                </c:pt>
                <c:pt idx="3">
                  <c:v>-4.4913512930183919E-2</c:v>
                </c:pt>
                <c:pt idx="4">
                  <c:v>4.5578507632954388E-2</c:v>
                </c:pt>
                <c:pt idx="5">
                  <c:v>-0.11985919102287589</c:v>
                </c:pt>
                <c:pt idx="6">
                  <c:v>2.2942694404487242E-2</c:v>
                </c:pt>
                <c:pt idx="7">
                  <c:v>-0.10439310672046087</c:v>
                </c:pt>
                <c:pt idx="8">
                  <c:v>-5.7393895473229734E-2</c:v>
                </c:pt>
                <c:pt idx="9">
                  <c:v>-0.13728947669617644</c:v>
                </c:pt>
                <c:pt idx="10">
                  <c:v>0.13637638163886434</c:v>
                </c:pt>
                <c:pt idx="11">
                  <c:v>-0.18207440560485963</c:v>
                </c:pt>
                <c:pt idx="12">
                  <c:v>-0.31723990760441567</c:v>
                </c:pt>
                <c:pt idx="13">
                  <c:v>-4.2240205271228903E-2</c:v>
                </c:pt>
                <c:pt idx="14">
                  <c:v>0.12554436593938917</c:v>
                </c:pt>
                <c:pt idx="15">
                  <c:v>-6.2936087354083958E-2</c:v>
                </c:pt>
                <c:pt idx="16">
                  <c:v>-8.0872714305236668E-2</c:v>
                </c:pt>
                <c:pt idx="17">
                  <c:v>-9.5543568558762088E-2</c:v>
                </c:pt>
                <c:pt idx="18">
                  <c:v>3.5940230258703701E-2</c:v>
                </c:pt>
                <c:pt idx="19">
                  <c:v>-0.13678345355663124</c:v>
                </c:pt>
                <c:pt idx="20">
                  <c:v>-9.7283688482573391E-2</c:v>
                </c:pt>
                <c:pt idx="21">
                  <c:v>0.11623875643608889</c:v>
                </c:pt>
                <c:pt idx="22">
                  <c:v>2.559239513168084E-2</c:v>
                </c:pt>
                <c:pt idx="23">
                  <c:v>-2.8923279747967129E-2</c:v>
                </c:pt>
                <c:pt idx="24">
                  <c:v>3.4492451863878691E-2</c:v>
                </c:pt>
                <c:pt idx="25">
                  <c:v>5.9152633397636357E-2</c:v>
                </c:pt>
                <c:pt idx="26">
                  <c:v>-8.2570596719854769E-2</c:v>
                </c:pt>
                <c:pt idx="27">
                  <c:v>5.1730026284380115E-2</c:v>
                </c:pt>
                <c:pt idx="28">
                  <c:v>4.9087684200625065E-2</c:v>
                </c:pt>
                <c:pt idx="29">
                  <c:v>5.9134013463970486E-2</c:v>
                </c:pt>
                <c:pt idx="30">
                  <c:v>-3.373677311339366E-2</c:v>
                </c:pt>
                <c:pt idx="31">
                  <c:v>-9.5790356776569566E-2</c:v>
                </c:pt>
                <c:pt idx="32">
                  <c:v>-5.5698051844088173E-2</c:v>
                </c:pt>
                <c:pt idx="33">
                  <c:v>-0.11769823776297235</c:v>
                </c:pt>
                <c:pt idx="34">
                  <c:v>8.7112894687105015E-3</c:v>
                </c:pt>
                <c:pt idx="35">
                  <c:v>0.11077348680915121</c:v>
                </c:pt>
                <c:pt idx="36">
                  <c:v>-0.11640075492462859</c:v>
                </c:pt>
                <c:pt idx="37">
                  <c:v>-3.5949114197854758E-2</c:v>
                </c:pt>
                <c:pt idx="38">
                  <c:v>-6.854872541596134E-2</c:v>
                </c:pt>
                <c:pt idx="39">
                  <c:v>-0.11510441215751342</c:v>
                </c:pt>
                <c:pt idx="40">
                  <c:v>-0.20561473858798554</c:v>
                </c:pt>
                <c:pt idx="41">
                  <c:v>-7.8588825252326744E-2</c:v>
                </c:pt>
                <c:pt idx="42">
                  <c:v>8.721315489285368E-4</c:v>
                </c:pt>
                <c:pt idx="43">
                  <c:v>-6.4049072592060968E-2</c:v>
                </c:pt>
                <c:pt idx="44">
                  <c:v>0.11675960353281592</c:v>
                </c:pt>
                <c:pt idx="45">
                  <c:v>6.7588225406047642E-2</c:v>
                </c:pt>
                <c:pt idx="46">
                  <c:v>-2.8804170843055196E-2</c:v>
                </c:pt>
                <c:pt idx="47">
                  <c:v>-0.19881877167776596</c:v>
                </c:pt>
                <c:pt idx="48">
                  <c:v>-0.11102544882630597</c:v>
                </c:pt>
                <c:pt idx="49">
                  <c:v>-6.2979654363092587E-3</c:v>
                </c:pt>
                <c:pt idx="50">
                  <c:v>-5.0613644763388643E-2</c:v>
                </c:pt>
                <c:pt idx="51">
                  <c:v>1.7265781536757754E-2</c:v>
                </c:pt>
                <c:pt idx="52">
                  <c:v>1.1518222789493195E-2</c:v>
                </c:pt>
                <c:pt idx="53">
                  <c:v>-6.9803086340586296E-2</c:v>
                </c:pt>
                <c:pt idx="54">
                  <c:v>7.3146053710332372E-3</c:v>
                </c:pt>
                <c:pt idx="55">
                  <c:v>-5.227390301191475E-2</c:v>
                </c:pt>
                <c:pt idx="56">
                  <c:v>-1.1753037675460407E-2</c:v>
                </c:pt>
                <c:pt idx="57">
                  <c:v>-0.2299067883888527</c:v>
                </c:pt>
                <c:pt idx="58">
                  <c:v>1.2858281965899507E-2</c:v>
                </c:pt>
                <c:pt idx="59">
                  <c:v>2.0722277707858405E-2</c:v>
                </c:pt>
                <c:pt idx="60">
                  <c:v>0.18110341676362041</c:v>
                </c:pt>
                <c:pt idx="61">
                  <c:v>-4.5772851150970136E-2</c:v>
                </c:pt>
                <c:pt idx="62">
                  <c:v>3.7036274439274083E-2</c:v>
                </c:pt>
                <c:pt idx="63">
                  <c:v>-0.20436842604429217</c:v>
                </c:pt>
                <c:pt idx="64">
                  <c:v>1.2663615170796628E-2</c:v>
                </c:pt>
                <c:pt idx="65">
                  <c:v>5.0343059053161776E-2</c:v>
                </c:pt>
                <c:pt idx="66">
                  <c:v>-9.932081847824431E-2</c:v>
                </c:pt>
                <c:pt idx="67">
                  <c:v>-4.1353816776867031E-2</c:v>
                </c:pt>
                <c:pt idx="68">
                  <c:v>4.7165180344797171E-2</c:v>
                </c:pt>
                <c:pt idx="69">
                  <c:v>-3.5505237358453422E-2</c:v>
                </c:pt>
                <c:pt idx="70">
                  <c:v>6.2339336479481887E-3</c:v>
                </c:pt>
                <c:pt idx="71">
                  <c:v>0.25190117270917817</c:v>
                </c:pt>
                <c:pt idx="72">
                  <c:v>-2.4913877833295545E-2</c:v>
                </c:pt>
                <c:pt idx="73">
                  <c:v>-3.9739554421945475E-2</c:v>
                </c:pt>
                <c:pt idx="74">
                  <c:v>0.14300108737114242</c:v>
                </c:pt>
                <c:pt idx="75">
                  <c:v>0.15927691603873767</c:v>
                </c:pt>
                <c:pt idx="76">
                  <c:v>8.0284969552142482E-2</c:v>
                </c:pt>
                <c:pt idx="77">
                  <c:v>-4.4569077653330812E-2</c:v>
                </c:pt>
                <c:pt idx="78">
                  <c:v>2.1834311584515036E-2</c:v>
                </c:pt>
                <c:pt idx="79">
                  <c:v>9.7197786726788249E-2</c:v>
                </c:pt>
                <c:pt idx="80">
                  <c:v>-0.18784927316888012</c:v>
                </c:pt>
                <c:pt idx="81">
                  <c:v>-2.5217962919938032E-2</c:v>
                </c:pt>
                <c:pt idx="82">
                  <c:v>0.28845114578172637</c:v>
                </c:pt>
                <c:pt idx="83">
                  <c:v>3.57446304894583E-2</c:v>
                </c:pt>
                <c:pt idx="84">
                  <c:v>4.2586071149140092E-2</c:v>
                </c:pt>
                <c:pt idx="85">
                  <c:v>0.10489261883035311</c:v>
                </c:pt>
                <c:pt idx="86">
                  <c:v>-6.5222374100733296E-2</c:v>
                </c:pt>
                <c:pt idx="87">
                  <c:v>-8.5292930310075038E-2</c:v>
                </c:pt>
                <c:pt idx="88">
                  <c:v>0.13214615523592274</c:v>
                </c:pt>
                <c:pt idx="89">
                  <c:v>-4.2971433007774423E-2</c:v>
                </c:pt>
                <c:pt idx="90">
                  <c:v>-2.1898893188266155E-2</c:v>
                </c:pt>
                <c:pt idx="91">
                  <c:v>-2.0936908390849763E-2</c:v>
                </c:pt>
                <c:pt idx="92">
                  <c:v>-8.0425914433265264E-5</c:v>
                </c:pt>
                <c:pt idx="93">
                  <c:v>3.9127512057282869E-2</c:v>
                </c:pt>
                <c:pt idx="94">
                  <c:v>-0.15337820461849921</c:v>
                </c:pt>
                <c:pt idx="95">
                  <c:v>8.0247739240547122E-2</c:v>
                </c:pt>
                <c:pt idx="96">
                  <c:v>0.11262335115039238</c:v>
                </c:pt>
                <c:pt idx="97">
                  <c:v>-3.7849076776417592E-2</c:v>
                </c:pt>
                <c:pt idx="98">
                  <c:v>0.15348519574404429</c:v>
                </c:pt>
                <c:pt idx="99">
                  <c:v>-3.9453736061975296E-2</c:v>
                </c:pt>
                <c:pt idx="100">
                  <c:v>4.4870308133064668E-2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5E-F149-B9AC-DDA6488F82E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GBM!$G$27:$DC$27</c:f>
              <c:numCache>
                <c:formatCode>General</c:formatCode>
                <c:ptCount val="101"/>
                <c:pt idx="0">
                  <c:v>0</c:v>
                </c:pt>
                <c:pt idx="1">
                  <c:v>7.685623973357289E-2</c:v>
                </c:pt>
                <c:pt idx="2">
                  <c:v>-2.0858342002640872E-2</c:v>
                </c:pt>
                <c:pt idx="3">
                  <c:v>-4.5137211467924897E-2</c:v>
                </c:pt>
                <c:pt idx="4">
                  <c:v>-0.1283486240239976</c:v>
                </c:pt>
                <c:pt idx="5">
                  <c:v>9.8243251391154585E-2</c:v>
                </c:pt>
                <c:pt idx="6">
                  <c:v>1.2447206010278343E-2</c:v>
                </c:pt>
                <c:pt idx="7">
                  <c:v>-0.10299574885024004</c:v>
                </c:pt>
                <c:pt idx="8">
                  <c:v>-1.5788698506504988E-2</c:v>
                </c:pt>
                <c:pt idx="9">
                  <c:v>2.3630261923692726E-2</c:v>
                </c:pt>
                <c:pt idx="10">
                  <c:v>0.27285046798450402</c:v>
                </c:pt>
                <c:pt idx="11">
                  <c:v>0.14478153585964298</c:v>
                </c:pt>
                <c:pt idx="12">
                  <c:v>0.10490438696211793</c:v>
                </c:pt>
                <c:pt idx="13">
                  <c:v>0.10630543652608221</c:v>
                </c:pt>
                <c:pt idx="14">
                  <c:v>-5.5661895602340007E-2</c:v>
                </c:pt>
                <c:pt idx="15">
                  <c:v>-0.1092502445148938</c:v>
                </c:pt>
                <c:pt idx="16">
                  <c:v>4.5542301222715381E-2</c:v>
                </c:pt>
                <c:pt idx="17">
                  <c:v>-8.5893477206540669E-2</c:v>
                </c:pt>
                <c:pt idx="18">
                  <c:v>-2.5588265922044742E-2</c:v>
                </c:pt>
                <c:pt idx="19">
                  <c:v>8.8894619902651739E-2</c:v>
                </c:pt>
                <c:pt idx="20">
                  <c:v>-4.8879615742644718E-2</c:v>
                </c:pt>
                <c:pt idx="21">
                  <c:v>-0.17975283735361455</c:v>
                </c:pt>
                <c:pt idx="22">
                  <c:v>-2.6444293967525363E-2</c:v>
                </c:pt>
                <c:pt idx="23">
                  <c:v>-7.5234451376319317E-2</c:v>
                </c:pt>
                <c:pt idx="24">
                  <c:v>8.7553645889995424E-2</c:v>
                </c:pt>
                <c:pt idx="25">
                  <c:v>-7.5662029491674804E-2</c:v>
                </c:pt>
                <c:pt idx="26">
                  <c:v>0.12800116340908785</c:v>
                </c:pt>
                <c:pt idx="27">
                  <c:v>-4.9388927502392016E-2</c:v>
                </c:pt>
                <c:pt idx="28">
                  <c:v>-4.6125069100220045E-2</c:v>
                </c:pt>
                <c:pt idx="29">
                  <c:v>7.5672769100605122E-2</c:v>
                </c:pt>
                <c:pt idx="30">
                  <c:v>9.4436128073070572E-2</c:v>
                </c:pt>
                <c:pt idx="31">
                  <c:v>2.8435984243160739E-2</c:v>
                </c:pt>
                <c:pt idx="32">
                  <c:v>-0.10588235474745851</c:v>
                </c:pt>
                <c:pt idx="33">
                  <c:v>-4.4740380136971486E-2</c:v>
                </c:pt>
                <c:pt idx="34">
                  <c:v>-4.6464461738570896E-3</c:v>
                </c:pt>
                <c:pt idx="35">
                  <c:v>-0.12401939128350348</c:v>
                </c:pt>
                <c:pt idx="36">
                  <c:v>-5.5120596432905657E-2</c:v>
                </c:pt>
                <c:pt idx="37">
                  <c:v>0.18642633655796237</c:v>
                </c:pt>
                <c:pt idx="38">
                  <c:v>3.078332982654014E-2</c:v>
                </c:pt>
                <c:pt idx="39">
                  <c:v>9.0690309032830208E-2</c:v>
                </c:pt>
                <c:pt idx="40">
                  <c:v>0.11941587217924868</c:v>
                </c:pt>
                <c:pt idx="41">
                  <c:v>-3.0065486114305703E-2</c:v>
                </c:pt>
                <c:pt idx="42">
                  <c:v>2.8104388698064416E-2</c:v>
                </c:pt>
                <c:pt idx="43">
                  <c:v>-3.3815614635081398E-2</c:v>
                </c:pt>
                <c:pt idx="44">
                  <c:v>8.3418191327036706E-2</c:v>
                </c:pt>
                <c:pt idx="45">
                  <c:v>7.7913186847525975E-2</c:v>
                </c:pt>
                <c:pt idx="46">
                  <c:v>0.21101873246152181</c:v>
                </c:pt>
                <c:pt idx="47">
                  <c:v>3.3245624771483372E-2</c:v>
                </c:pt>
                <c:pt idx="48">
                  <c:v>7.6185404577333853E-4</c:v>
                </c:pt>
                <c:pt idx="49">
                  <c:v>0.10566053232667361</c:v>
                </c:pt>
                <c:pt idx="50">
                  <c:v>-1.2391958639884289E-2</c:v>
                </c:pt>
                <c:pt idx="51">
                  <c:v>-1.9033255007547972E-2</c:v>
                </c:pt>
                <c:pt idx="52">
                  <c:v>3.2949280048982552E-2</c:v>
                </c:pt>
                <c:pt idx="53">
                  <c:v>-8.1538420465421535E-3</c:v>
                </c:pt>
                <c:pt idx="54">
                  <c:v>4.705681276100937E-2</c:v>
                </c:pt>
                <c:pt idx="55">
                  <c:v>-1.3230260079156606E-2</c:v>
                </c:pt>
                <c:pt idx="56">
                  <c:v>-0.12392755945049316</c:v>
                </c:pt>
                <c:pt idx="57">
                  <c:v>7.17377646550868E-3</c:v>
                </c:pt>
                <c:pt idx="58">
                  <c:v>-9.907444562264002E-2</c:v>
                </c:pt>
                <c:pt idx="59">
                  <c:v>-3.3664087479702495E-2</c:v>
                </c:pt>
                <c:pt idx="60">
                  <c:v>7.1315048419415425E-2</c:v>
                </c:pt>
                <c:pt idx="61">
                  <c:v>7.2528540070206676E-2</c:v>
                </c:pt>
                <c:pt idx="62">
                  <c:v>2.1390446076680423E-3</c:v>
                </c:pt>
                <c:pt idx="63">
                  <c:v>-2.6722584464901247E-2</c:v>
                </c:pt>
                <c:pt idx="64">
                  <c:v>1.7232366502003479E-2</c:v>
                </c:pt>
                <c:pt idx="65">
                  <c:v>-4.1440429740064337E-2</c:v>
                </c:pt>
                <c:pt idx="66">
                  <c:v>0.14858056746648532</c:v>
                </c:pt>
                <c:pt idx="67">
                  <c:v>5.2852914485969238E-2</c:v>
                </c:pt>
                <c:pt idx="68">
                  <c:v>-5.6243710826175801E-4</c:v>
                </c:pt>
                <c:pt idx="69">
                  <c:v>-8.964720739298021E-2</c:v>
                </c:pt>
                <c:pt idx="70">
                  <c:v>8.1322085989709691E-2</c:v>
                </c:pt>
                <c:pt idx="71">
                  <c:v>3.1639771589190797E-2</c:v>
                </c:pt>
                <c:pt idx="72">
                  <c:v>-2.2475578120456814E-3</c:v>
                </c:pt>
                <c:pt idx="73">
                  <c:v>-4.5229891877513903E-2</c:v>
                </c:pt>
                <c:pt idx="74">
                  <c:v>-2.5084943761368592E-2</c:v>
                </c:pt>
                <c:pt idx="75">
                  <c:v>-9.0614435482610535E-3</c:v>
                </c:pt>
                <c:pt idx="76">
                  <c:v>0.15630884127229452</c:v>
                </c:pt>
                <c:pt idx="77">
                  <c:v>0.1703430787094036</c:v>
                </c:pt>
                <c:pt idx="78">
                  <c:v>-4.2764609635035054E-2</c:v>
                </c:pt>
                <c:pt idx="79">
                  <c:v>-0.14698995010607499</c:v>
                </c:pt>
                <c:pt idx="80">
                  <c:v>-3.2417160832168752E-3</c:v>
                </c:pt>
                <c:pt idx="81">
                  <c:v>-0.15540819223317481</c:v>
                </c:pt>
                <c:pt idx="82">
                  <c:v>0.20033369565514933</c:v>
                </c:pt>
                <c:pt idx="83">
                  <c:v>1.6522340978955032E-3</c:v>
                </c:pt>
                <c:pt idx="84">
                  <c:v>6.7767348495896329E-2</c:v>
                </c:pt>
                <c:pt idx="85">
                  <c:v>-6.2056532951302347E-2</c:v>
                </c:pt>
                <c:pt idx="86">
                  <c:v>-6.3487859164715098E-3</c:v>
                </c:pt>
                <c:pt idx="87">
                  <c:v>2.4438359666411922E-2</c:v>
                </c:pt>
                <c:pt idx="88">
                  <c:v>2.6550473743600339E-2</c:v>
                </c:pt>
                <c:pt idx="89">
                  <c:v>-9.599519125620494E-2</c:v>
                </c:pt>
                <c:pt idx="90">
                  <c:v>-0.19470753473197489</c:v>
                </c:pt>
                <c:pt idx="91">
                  <c:v>3.2358619776962208E-2</c:v>
                </c:pt>
                <c:pt idx="92">
                  <c:v>-4.3690427264689982E-2</c:v>
                </c:pt>
                <c:pt idx="93">
                  <c:v>0.21281542760577379</c:v>
                </c:pt>
                <c:pt idx="94">
                  <c:v>-0.15666843841035305</c:v>
                </c:pt>
                <c:pt idx="95">
                  <c:v>2.1109827992669649E-2</c:v>
                </c:pt>
                <c:pt idx="96">
                  <c:v>-2.8876182282963781E-2</c:v>
                </c:pt>
                <c:pt idx="97">
                  <c:v>-0.10337908022627902</c:v>
                </c:pt>
                <c:pt idx="98">
                  <c:v>-5.7192867304195143E-2</c:v>
                </c:pt>
                <c:pt idx="99">
                  <c:v>-0.16718439962143072</c:v>
                </c:pt>
                <c:pt idx="100">
                  <c:v>0.20647566111358151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5E-F149-B9AC-DDA6488F82E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GBM!$G$28:$DC$28</c:f>
              <c:numCache>
                <c:formatCode>General</c:formatCode>
                <c:ptCount val="101"/>
                <c:pt idx="0">
                  <c:v>0</c:v>
                </c:pt>
                <c:pt idx="1">
                  <c:v>6.3193660284962289E-2</c:v>
                </c:pt>
                <c:pt idx="2">
                  <c:v>-0.109396731269769</c:v>
                </c:pt>
                <c:pt idx="3">
                  <c:v>3.0239903115949189E-4</c:v>
                </c:pt>
                <c:pt idx="4">
                  <c:v>0.19862635680496876</c:v>
                </c:pt>
                <c:pt idx="5">
                  <c:v>-3.1197600452347591E-3</c:v>
                </c:pt>
                <c:pt idx="6">
                  <c:v>0.16183835368706781</c:v>
                </c:pt>
                <c:pt idx="7">
                  <c:v>-3.8179539999236539E-2</c:v>
                </c:pt>
                <c:pt idx="8">
                  <c:v>0.11100360954725814</c:v>
                </c:pt>
                <c:pt idx="9">
                  <c:v>9.8749952517333484E-2</c:v>
                </c:pt>
                <c:pt idx="10">
                  <c:v>0.17694221389519596</c:v>
                </c:pt>
                <c:pt idx="11">
                  <c:v>0.14226852046908314</c:v>
                </c:pt>
                <c:pt idx="12">
                  <c:v>-2.1456321649783425E-2</c:v>
                </c:pt>
                <c:pt idx="13">
                  <c:v>-7.9705546465628288E-2</c:v>
                </c:pt>
                <c:pt idx="14">
                  <c:v>6.8370851741189542E-3</c:v>
                </c:pt>
                <c:pt idx="15">
                  <c:v>6.8927596509790884E-2</c:v>
                </c:pt>
                <c:pt idx="16">
                  <c:v>1.1094789661228295E-2</c:v>
                </c:pt>
                <c:pt idx="17">
                  <c:v>-1.9424131647500897E-2</c:v>
                </c:pt>
                <c:pt idx="18">
                  <c:v>-1.2264531116072118E-2</c:v>
                </c:pt>
                <c:pt idx="19">
                  <c:v>8.0749781950606447E-2</c:v>
                </c:pt>
                <c:pt idx="20">
                  <c:v>-6.9732619651480532E-2</c:v>
                </c:pt>
                <c:pt idx="21">
                  <c:v>4.6575341873065987E-2</c:v>
                </c:pt>
                <c:pt idx="22">
                  <c:v>3.1967672023501337E-3</c:v>
                </c:pt>
                <c:pt idx="23">
                  <c:v>-2.8111866517402419E-2</c:v>
                </c:pt>
                <c:pt idx="24">
                  <c:v>6.2500818261910576E-2</c:v>
                </c:pt>
                <c:pt idx="25">
                  <c:v>-7.8013254127732579E-2</c:v>
                </c:pt>
                <c:pt idx="26">
                  <c:v>0.16710034439014823</c:v>
                </c:pt>
                <c:pt idx="27">
                  <c:v>-0.10555691186313697</c:v>
                </c:pt>
                <c:pt idx="28">
                  <c:v>4.0153121277334988E-2</c:v>
                </c:pt>
                <c:pt idx="29">
                  <c:v>4.4333462203698354E-2</c:v>
                </c:pt>
                <c:pt idx="30">
                  <c:v>3.9565368025028774E-2</c:v>
                </c:pt>
                <c:pt idx="31">
                  <c:v>-0.14828549540926517</c:v>
                </c:pt>
                <c:pt idx="32">
                  <c:v>-5.5420128441315955E-2</c:v>
                </c:pt>
                <c:pt idx="33">
                  <c:v>-1.3022185638617175E-3</c:v>
                </c:pt>
                <c:pt idx="34">
                  <c:v>4.0257924065406903E-2</c:v>
                </c:pt>
                <c:pt idx="35">
                  <c:v>8.0010123449063636E-2</c:v>
                </c:pt>
                <c:pt idx="36">
                  <c:v>-1.2973818191425304E-2</c:v>
                </c:pt>
                <c:pt idx="37">
                  <c:v>2.8543256776913883E-2</c:v>
                </c:pt>
                <c:pt idx="38">
                  <c:v>-0.19272659113959376</c:v>
                </c:pt>
                <c:pt idx="39">
                  <c:v>-9.2678963016077642E-2</c:v>
                </c:pt>
                <c:pt idx="40">
                  <c:v>-3.0571367471617442E-2</c:v>
                </c:pt>
                <c:pt idx="41">
                  <c:v>0.23234930862965061</c:v>
                </c:pt>
                <c:pt idx="42">
                  <c:v>-5.8716242053979163E-3</c:v>
                </c:pt>
                <c:pt idx="43">
                  <c:v>-0.11982758301595919</c:v>
                </c:pt>
                <c:pt idx="44">
                  <c:v>0.20018039207107133</c:v>
                </c:pt>
                <c:pt idx="45">
                  <c:v>-4.8083233855978111E-2</c:v>
                </c:pt>
                <c:pt idx="46">
                  <c:v>0.16035584735838657</c:v>
                </c:pt>
                <c:pt idx="47">
                  <c:v>-9.3254414761638621E-2</c:v>
                </c:pt>
                <c:pt idx="48">
                  <c:v>-7.4367148265866614E-2</c:v>
                </c:pt>
                <c:pt idx="49">
                  <c:v>9.22081859471858E-2</c:v>
                </c:pt>
                <c:pt idx="50">
                  <c:v>-0.17437971466429397</c:v>
                </c:pt>
                <c:pt idx="51">
                  <c:v>-0.13358099549814181</c:v>
                </c:pt>
                <c:pt idx="52">
                  <c:v>1.1586213841223415E-2</c:v>
                </c:pt>
                <c:pt idx="53">
                  <c:v>0.1005743828650013</c:v>
                </c:pt>
                <c:pt idx="54">
                  <c:v>-7.2634229457489265E-3</c:v>
                </c:pt>
                <c:pt idx="55">
                  <c:v>-2.0539816532648266E-3</c:v>
                </c:pt>
                <c:pt idx="56">
                  <c:v>-9.4157454197709878E-2</c:v>
                </c:pt>
                <c:pt idx="57">
                  <c:v>5.7271567442305727E-3</c:v>
                </c:pt>
                <c:pt idx="58">
                  <c:v>-3.5504291311753804E-2</c:v>
                </c:pt>
                <c:pt idx="59">
                  <c:v>-2.5924726245771246E-2</c:v>
                </c:pt>
                <c:pt idx="60">
                  <c:v>0.24468844694749714</c:v>
                </c:pt>
                <c:pt idx="61">
                  <c:v>6.5251998570246498E-3</c:v>
                </c:pt>
                <c:pt idx="62">
                  <c:v>-3.7070777295338697E-2</c:v>
                </c:pt>
                <c:pt idx="63">
                  <c:v>1.9738941764758784E-2</c:v>
                </c:pt>
                <c:pt idx="64">
                  <c:v>-1.6712763642780435E-2</c:v>
                </c:pt>
                <c:pt idx="65">
                  <c:v>-1.6074790784778348E-2</c:v>
                </c:pt>
                <c:pt idx="66">
                  <c:v>-0.23092702209736282</c:v>
                </c:pt>
                <c:pt idx="67">
                  <c:v>-0.13812797197861848</c:v>
                </c:pt>
                <c:pt idx="68">
                  <c:v>5.6769600081807814E-2</c:v>
                </c:pt>
                <c:pt idx="69">
                  <c:v>-3.2137874548625316E-2</c:v>
                </c:pt>
                <c:pt idx="70">
                  <c:v>-1.9588347991732445E-3</c:v>
                </c:pt>
                <c:pt idx="71">
                  <c:v>-0.14291125072192148</c:v>
                </c:pt>
                <c:pt idx="72">
                  <c:v>-3.8945865700621196E-2</c:v>
                </c:pt>
                <c:pt idx="73">
                  <c:v>3.6452557687400765E-2</c:v>
                </c:pt>
                <c:pt idx="74">
                  <c:v>0.1208023818937119</c:v>
                </c:pt>
                <c:pt idx="75">
                  <c:v>4.9006563747237858E-2</c:v>
                </c:pt>
                <c:pt idx="76">
                  <c:v>-1.6952362957358521E-2</c:v>
                </c:pt>
                <c:pt idx="77">
                  <c:v>9.6712799209209589E-4</c:v>
                </c:pt>
                <c:pt idx="78">
                  <c:v>5.5717137497361707E-2</c:v>
                </c:pt>
                <c:pt idx="79">
                  <c:v>0.14846690850752817</c:v>
                </c:pt>
                <c:pt idx="80">
                  <c:v>6.0733625553487547E-2</c:v>
                </c:pt>
                <c:pt idx="81">
                  <c:v>9.640624055252224E-2</c:v>
                </c:pt>
                <c:pt idx="82">
                  <c:v>-9.0816712990963055E-2</c:v>
                </c:pt>
                <c:pt idx="83">
                  <c:v>-1.4746549474337048E-2</c:v>
                </c:pt>
                <c:pt idx="84">
                  <c:v>-0.1210202147304813</c:v>
                </c:pt>
                <c:pt idx="85">
                  <c:v>0.19576802741391602</c:v>
                </c:pt>
                <c:pt idx="86">
                  <c:v>6.8354335039016487E-2</c:v>
                </c:pt>
                <c:pt idx="87">
                  <c:v>-0.13443672311390278</c:v>
                </c:pt>
                <c:pt idx="88">
                  <c:v>3.5675739045182057E-2</c:v>
                </c:pt>
                <c:pt idx="89">
                  <c:v>0.12981238674481244</c:v>
                </c:pt>
                <c:pt idx="90">
                  <c:v>8.4530017167494934E-2</c:v>
                </c:pt>
                <c:pt idx="91">
                  <c:v>4.1193742084918425E-2</c:v>
                </c:pt>
                <c:pt idx="92">
                  <c:v>4.2307896493700231E-2</c:v>
                </c:pt>
                <c:pt idx="93">
                  <c:v>1.1228782833392251E-2</c:v>
                </c:pt>
                <c:pt idx="94">
                  <c:v>-0.22399371751192737</c:v>
                </c:pt>
                <c:pt idx="95">
                  <c:v>-0.17490913113626694</c:v>
                </c:pt>
                <c:pt idx="96">
                  <c:v>4.663225182033332E-3</c:v>
                </c:pt>
                <c:pt idx="97">
                  <c:v>-1.6422220270029077E-2</c:v>
                </c:pt>
                <c:pt idx="98">
                  <c:v>-0.10587972845480338</c:v>
                </c:pt>
                <c:pt idx="99">
                  <c:v>4.6125939150150314E-2</c:v>
                </c:pt>
                <c:pt idx="100">
                  <c:v>0.12974458158067093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5E-F149-B9AC-DDA6488F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09568"/>
        <c:axId val="820137440"/>
      </c:lineChart>
      <c:catAx>
        <c:axId val="7468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820137440"/>
        <c:crosses val="autoZero"/>
        <c:auto val="1"/>
        <c:lblAlgn val="ctr"/>
        <c:lblOffset val="100"/>
        <c:noMultiLvlLbl val="0"/>
      </c:catAx>
      <c:valAx>
        <c:axId val="8201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468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GBM!$G$34:$DC$34</c:f>
              <c:numCache>
                <c:formatCode>General</c:formatCode>
                <c:ptCount val="101"/>
                <c:pt idx="0">
                  <c:v>136.509995</c:v>
                </c:pt>
                <c:pt idx="1">
                  <c:v>137.19864274183584</c:v>
                </c:pt>
                <c:pt idx="2">
                  <c:v>137.45492927450795</c:v>
                </c:pt>
                <c:pt idx="3">
                  <c:v>138.89681705004142</c:v>
                </c:pt>
                <c:pt idx="4">
                  <c:v>138.55964694117662</c:v>
                </c:pt>
                <c:pt idx="5">
                  <c:v>138.1756910355594</c:v>
                </c:pt>
                <c:pt idx="6">
                  <c:v>139.27597625264843</c:v>
                </c:pt>
                <c:pt idx="7">
                  <c:v>139.72213430220634</c:v>
                </c:pt>
                <c:pt idx="8">
                  <c:v>137.95960042976526</c:v>
                </c:pt>
                <c:pt idx="9">
                  <c:v>136.35711189046893</c:v>
                </c:pt>
                <c:pt idx="10">
                  <c:v>136.69852232561789</c:v>
                </c:pt>
                <c:pt idx="11">
                  <c:v>136.15649071495807</c:v>
                </c:pt>
                <c:pt idx="12">
                  <c:v>136.32944579108124</c:v>
                </c:pt>
                <c:pt idx="13">
                  <c:v>135.55712959604824</c:v>
                </c:pt>
                <c:pt idx="14">
                  <c:v>134.07916213349736</c:v>
                </c:pt>
                <c:pt idx="15">
                  <c:v>133.16354260429392</c:v>
                </c:pt>
                <c:pt idx="16">
                  <c:v>134.13011908394739</c:v>
                </c:pt>
                <c:pt idx="17">
                  <c:v>132.24312553890113</c:v>
                </c:pt>
                <c:pt idx="18">
                  <c:v>132.11720727784515</c:v>
                </c:pt>
                <c:pt idx="19">
                  <c:v>129.14886043968133</c:v>
                </c:pt>
                <c:pt idx="20">
                  <c:v>129.64213435762943</c:v>
                </c:pt>
                <c:pt idx="21">
                  <c:v>129.73587902693845</c:v>
                </c:pt>
                <c:pt idx="22">
                  <c:v>127.28319894379443</c:v>
                </c:pt>
                <c:pt idx="23">
                  <c:v>127.25138127428458</c:v>
                </c:pt>
                <c:pt idx="24">
                  <c:v>127.8237644043536</c:v>
                </c:pt>
                <c:pt idx="25">
                  <c:v>129.17020558516282</c:v>
                </c:pt>
                <c:pt idx="26">
                  <c:v>127.91244924548866</c:v>
                </c:pt>
                <c:pt idx="27">
                  <c:v>130.89990398710998</c:v>
                </c:pt>
                <c:pt idx="28">
                  <c:v>131.79562879769304</c:v>
                </c:pt>
                <c:pt idx="29">
                  <c:v>132.79528619153163</c:v>
                </c:pt>
                <c:pt idx="30">
                  <c:v>131.98079782123227</c:v>
                </c:pt>
                <c:pt idx="31">
                  <c:v>133.59222812007977</c:v>
                </c:pt>
                <c:pt idx="32">
                  <c:v>133.95462159289096</c:v>
                </c:pt>
                <c:pt idx="33">
                  <c:v>133.93229425175571</c:v>
                </c:pt>
                <c:pt idx="34">
                  <c:v>133.13538018905314</c:v>
                </c:pt>
                <c:pt idx="35">
                  <c:v>132.99543992745811</c:v>
                </c:pt>
                <c:pt idx="36">
                  <c:v>133.41526428269822</c:v>
                </c:pt>
                <c:pt idx="37">
                  <c:v>133.41146275955569</c:v>
                </c:pt>
                <c:pt idx="38">
                  <c:v>133.18414362894401</c:v>
                </c:pt>
                <c:pt idx="39">
                  <c:v>132.44897728228889</c:v>
                </c:pt>
                <c:pt idx="40">
                  <c:v>132.01427169004972</c:v>
                </c:pt>
                <c:pt idx="41">
                  <c:v>132.38576754157472</c:v>
                </c:pt>
                <c:pt idx="42">
                  <c:v>132.31953304121521</c:v>
                </c:pt>
                <c:pt idx="43">
                  <c:v>135.35022189700896</c:v>
                </c:pt>
                <c:pt idx="44">
                  <c:v>134.30990310262706</c:v>
                </c:pt>
                <c:pt idx="45">
                  <c:v>134.35553912420087</c:v>
                </c:pt>
                <c:pt idx="46">
                  <c:v>132.58532647115609</c:v>
                </c:pt>
                <c:pt idx="47">
                  <c:v>130.52661883610989</c:v>
                </c:pt>
                <c:pt idx="48">
                  <c:v>131.24758114579998</c:v>
                </c:pt>
                <c:pt idx="49">
                  <c:v>130.44686494043336</c:v>
                </c:pt>
                <c:pt idx="50">
                  <c:v>130.36799332689597</c:v>
                </c:pt>
                <c:pt idx="51">
                  <c:v>132.57450915411593</c:v>
                </c:pt>
                <c:pt idx="52">
                  <c:v>133.4279231619939</c:v>
                </c:pt>
                <c:pt idx="53">
                  <c:v>130.85873022660314</c:v>
                </c:pt>
                <c:pt idx="54">
                  <c:v>132.73670492468196</c:v>
                </c:pt>
                <c:pt idx="55">
                  <c:v>133.69821773439841</c:v>
                </c:pt>
                <c:pt idx="56">
                  <c:v>132.43643792998506</c:v>
                </c:pt>
                <c:pt idx="57">
                  <c:v>131.44190692388415</c:v>
                </c:pt>
                <c:pt idx="58">
                  <c:v>129.34455332522657</c:v>
                </c:pt>
                <c:pt idx="59">
                  <c:v>128.71228760260274</c:v>
                </c:pt>
                <c:pt idx="60">
                  <c:v>129.42930301801945</c:v>
                </c:pt>
                <c:pt idx="61">
                  <c:v>130.13159087952135</c:v>
                </c:pt>
                <c:pt idx="62">
                  <c:v>129.71044235274238</c:v>
                </c:pt>
                <c:pt idx="63">
                  <c:v>129.5085547300574</c:v>
                </c:pt>
                <c:pt idx="64">
                  <c:v>130.25318902126369</c:v>
                </c:pt>
                <c:pt idx="65">
                  <c:v>132.54589471474941</c:v>
                </c:pt>
                <c:pt idx="66">
                  <c:v>134.75612853056404</c:v>
                </c:pt>
                <c:pt idx="67">
                  <c:v>135.26904565380153</c:v>
                </c:pt>
                <c:pt idx="68">
                  <c:v>133.86861362722331</c:v>
                </c:pt>
                <c:pt idx="69">
                  <c:v>134.05379462639576</c:v>
                </c:pt>
                <c:pt idx="70">
                  <c:v>134.15195366250146</c:v>
                </c:pt>
                <c:pt idx="71">
                  <c:v>134.38436443173191</c:v>
                </c:pt>
                <c:pt idx="72">
                  <c:v>135.01837360804163</c:v>
                </c:pt>
                <c:pt idx="73">
                  <c:v>133.64683142712454</c:v>
                </c:pt>
                <c:pt idx="74">
                  <c:v>133.05972839373922</c:v>
                </c:pt>
                <c:pt idx="75">
                  <c:v>133.49787903466208</c:v>
                </c:pt>
                <c:pt idx="76">
                  <c:v>131.75830094271288</c:v>
                </c:pt>
                <c:pt idx="77">
                  <c:v>131.12349424327942</c:v>
                </c:pt>
                <c:pt idx="78">
                  <c:v>132.22788314677459</c:v>
                </c:pt>
                <c:pt idx="79">
                  <c:v>132.10227493994213</c:v>
                </c:pt>
                <c:pt idx="80">
                  <c:v>133.1881207991438</c:v>
                </c:pt>
                <c:pt idx="81">
                  <c:v>135.72578072984263</c:v>
                </c:pt>
                <c:pt idx="82">
                  <c:v>135.73587515610754</c:v>
                </c:pt>
                <c:pt idx="83">
                  <c:v>135.32457707997517</c:v>
                </c:pt>
                <c:pt idx="84">
                  <c:v>136.92775242959294</c:v>
                </c:pt>
                <c:pt idx="85">
                  <c:v>136.27915756597451</c:v>
                </c:pt>
                <c:pt idx="86">
                  <c:v>137.99821618135238</c:v>
                </c:pt>
                <c:pt idx="87">
                  <c:v>136.22626904568264</c:v>
                </c:pt>
                <c:pt idx="88">
                  <c:v>134.36074809884599</c:v>
                </c:pt>
                <c:pt idx="89">
                  <c:v>134.47797186091199</c:v>
                </c:pt>
                <c:pt idx="90">
                  <c:v>135.42195888582052</c:v>
                </c:pt>
                <c:pt idx="91">
                  <c:v>135.13323632347047</c:v>
                </c:pt>
                <c:pt idx="92">
                  <c:v>136.07938277167699</c:v>
                </c:pt>
                <c:pt idx="93">
                  <c:v>133.92350184636149</c:v>
                </c:pt>
                <c:pt idx="94">
                  <c:v>133.53887303321781</c:v>
                </c:pt>
                <c:pt idx="95">
                  <c:v>134.31803271184617</c:v>
                </c:pt>
                <c:pt idx="96">
                  <c:v>135.9801764658543</c:v>
                </c:pt>
                <c:pt idx="97">
                  <c:v>138.50130100073659</c:v>
                </c:pt>
                <c:pt idx="98">
                  <c:v>138.6774181548368</c:v>
                </c:pt>
                <c:pt idx="99">
                  <c:v>138.27279502492405</c:v>
                </c:pt>
                <c:pt idx="100">
                  <c:v>138.70496851539548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684A-8AE1-FD8A33814B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GBM!$G$35:$DC$35</c:f>
              <c:numCache>
                <c:formatCode>General</c:formatCode>
                <c:ptCount val="101"/>
                <c:pt idx="0">
                  <c:v>136.509995</c:v>
                </c:pt>
                <c:pt idx="1">
                  <c:v>135.09914135636885</c:v>
                </c:pt>
                <c:pt idx="2">
                  <c:v>135.41009644650401</c:v>
                </c:pt>
                <c:pt idx="3">
                  <c:v>136.01742656736184</c:v>
                </c:pt>
                <c:pt idx="4">
                  <c:v>138.15014485056525</c:v>
                </c:pt>
                <c:pt idx="5">
                  <c:v>138.72287302895754</c:v>
                </c:pt>
                <c:pt idx="6">
                  <c:v>137.26941048236159</c:v>
                </c:pt>
                <c:pt idx="7">
                  <c:v>138.89575287237116</c:v>
                </c:pt>
                <c:pt idx="8">
                  <c:v>140.78448689310045</c:v>
                </c:pt>
                <c:pt idx="9">
                  <c:v>140.67647601802648</c:v>
                </c:pt>
                <c:pt idx="10">
                  <c:v>140.37282230491508</c:v>
                </c:pt>
                <c:pt idx="11">
                  <c:v>140.98930013828374</c:v>
                </c:pt>
                <c:pt idx="12">
                  <c:v>139.00282083134454</c:v>
                </c:pt>
                <c:pt idx="13">
                  <c:v>138.88123297420972</c:v>
                </c:pt>
                <c:pt idx="14">
                  <c:v>139.13127780423179</c:v>
                </c:pt>
                <c:pt idx="15">
                  <c:v>139.40899908099661</c:v>
                </c:pt>
                <c:pt idx="16">
                  <c:v>141.04777316596605</c:v>
                </c:pt>
                <c:pt idx="17">
                  <c:v>139.96943439935725</c:v>
                </c:pt>
                <c:pt idx="18">
                  <c:v>139.44363115503759</c:v>
                </c:pt>
                <c:pt idx="19">
                  <c:v>139.28996789903383</c:v>
                </c:pt>
                <c:pt idx="20">
                  <c:v>140.20092499599497</c:v>
                </c:pt>
                <c:pt idx="21">
                  <c:v>138.94057810921691</c:v>
                </c:pt>
                <c:pt idx="22">
                  <c:v>137.91663720514606</c:v>
                </c:pt>
                <c:pt idx="23">
                  <c:v>136.90394320582917</c:v>
                </c:pt>
                <c:pt idx="24">
                  <c:v>137.12068387649188</c:v>
                </c:pt>
                <c:pt idx="25">
                  <c:v>138.92070166452254</c:v>
                </c:pt>
                <c:pt idx="26">
                  <c:v>138.42073840162857</c:v>
                </c:pt>
                <c:pt idx="27">
                  <c:v>139.69821122070999</c:v>
                </c:pt>
                <c:pt idx="28">
                  <c:v>140.38124568388579</c:v>
                </c:pt>
                <c:pt idx="29">
                  <c:v>139.98278081575668</c:v>
                </c:pt>
                <c:pt idx="30">
                  <c:v>139.35699153457205</c:v>
                </c:pt>
                <c:pt idx="31">
                  <c:v>136.40090372031108</c:v>
                </c:pt>
                <c:pt idx="32">
                  <c:v>138.18644766006832</c:v>
                </c:pt>
                <c:pt idx="33">
                  <c:v>139.3969394130701</c:v>
                </c:pt>
                <c:pt idx="34">
                  <c:v>140.11473155542649</c:v>
                </c:pt>
                <c:pt idx="35">
                  <c:v>139.58670545024648</c:v>
                </c:pt>
                <c:pt idx="36">
                  <c:v>139.89423543606213</c:v>
                </c:pt>
                <c:pt idx="37">
                  <c:v>140.00018387567795</c:v>
                </c:pt>
                <c:pt idx="38">
                  <c:v>139.68540672509297</c:v>
                </c:pt>
                <c:pt idx="39">
                  <c:v>139.41906253701933</c:v>
                </c:pt>
                <c:pt idx="40">
                  <c:v>136.81736570616195</c:v>
                </c:pt>
                <c:pt idx="41">
                  <c:v>137.1401046140524</c:v>
                </c:pt>
                <c:pt idx="42">
                  <c:v>138.94192058433654</c:v>
                </c:pt>
                <c:pt idx="43">
                  <c:v>138.82374418947211</c:v>
                </c:pt>
                <c:pt idx="44">
                  <c:v>139.00830960610949</c:v>
                </c:pt>
                <c:pt idx="45">
                  <c:v>138.7091613936681</c:v>
                </c:pt>
                <c:pt idx="46">
                  <c:v>138.59994715870786</c:v>
                </c:pt>
                <c:pt idx="47">
                  <c:v>138.95985789809984</c:v>
                </c:pt>
                <c:pt idx="48">
                  <c:v>137.65973374332057</c:v>
                </c:pt>
                <c:pt idx="49">
                  <c:v>138.55905645726642</c:v>
                </c:pt>
                <c:pt idx="50">
                  <c:v>140.08222595639444</c:v>
                </c:pt>
                <c:pt idx="51">
                  <c:v>140.01558140086593</c:v>
                </c:pt>
                <c:pt idx="52">
                  <c:v>139.42772868272121</c:v>
                </c:pt>
                <c:pt idx="53">
                  <c:v>138.97180862016128</c:v>
                </c:pt>
                <c:pt idx="54">
                  <c:v>137.00955195551967</c:v>
                </c:pt>
                <c:pt idx="55">
                  <c:v>136.50687034629135</c:v>
                </c:pt>
                <c:pt idx="56">
                  <c:v>135.36998497669367</c:v>
                </c:pt>
                <c:pt idx="57">
                  <c:v>135.15077821426169</c:v>
                </c:pt>
                <c:pt idx="58">
                  <c:v>135.39503242515966</c:v>
                </c:pt>
                <c:pt idx="59">
                  <c:v>135.86018722323303</c:v>
                </c:pt>
                <c:pt idx="60">
                  <c:v>134.58639542657448</c:v>
                </c:pt>
                <c:pt idx="61">
                  <c:v>133.37772682349512</c:v>
                </c:pt>
                <c:pt idx="62">
                  <c:v>131.64253212998577</c:v>
                </c:pt>
                <c:pt idx="63">
                  <c:v>130.25297793659558</c:v>
                </c:pt>
                <c:pt idx="64">
                  <c:v>128.74094985322503</c:v>
                </c:pt>
                <c:pt idx="65">
                  <c:v>129.31002033195429</c:v>
                </c:pt>
                <c:pt idx="66">
                  <c:v>130.26006972326209</c:v>
                </c:pt>
                <c:pt idx="67">
                  <c:v>129.23389321891929</c:v>
                </c:pt>
                <c:pt idx="68">
                  <c:v>128.57828193502147</c:v>
                </c:pt>
                <c:pt idx="69">
                  <c:v>129.53911890904334</c:v>
                </c:pt>
                <c:pt idx="70">
                  <c:v>131.58757270166686</c:v>
                </c:pt>
                <c:pt idx="71">
                  <c:v>131.83926834948019</c:v>
                </c:pt>
                <c:pt idx="72">
                  <c:v>130.01124093761297</c:v>
                </c:pt>
                <c:pt idx="73">
                  <c:v>128.96564931590746</c:v>
                </c:pt>
                <c:pt idx="74">
                  <c:v>130.70087783635029</c:v>
                </c:pt>
                <c:pt idx="75">
                  <c:v>130.63179644555785</c:v>
                </c:pt>
                <c:pt idx="76">
                  <c:v>130.55250877103884</c:v>
                </c:pt>
                <c:pt idx="77">
                  <c:v>129.51466812652544</c:v>
                </c:pt>
                <c:pt idx="78">
                  <c:v>130.57174514386435</c:v>
                </c:pt>
                <c:pt idx="79">
                  <c:v>131.90710826920488</c:v>
                </c:pt>
                <c:pt idx="80">
                  <c:v>131.78586122626723</c:v>
                </c:pt>
                <c:pt idx="81">
                  <c:v>131.74842359663887</c:v>
                </c:pt>
                <c:pt idx="82">
                  <c:v>130.37467093740528</c:v>
                </c:pt>
                <c:pt idx="83">
                  <c:v>130.05598343600994</c:v>
                </c:pt>
                <c:pt idx="84">
                  <c:v>129.99015667427776</c:v>
                </c:pt>
                <c:pt idx="85">
                  <c:v>129.23611605723653</c:v>
                </c:pt>
                <c:pt idx="86">
                  <c:v>130.22641599357894</c:v>
                </c:pt>
                <c:pt idx="87">
                  <c:v>131.87678113071095</c:v>
                </c:pt>
                <c:pt idx="88">
                  <c:v>132.75577862617371</c:v>
                </c:pt>
                <c:pt idx="89">
                  <c:v>133.06904980563689</c:v>
                </c:pt>
                <c:pt idx="90">
                  <c:v>133.24791908058066</c:v>
                </c:pt>
                <c:pt idx="91">
                  <c:v>131.40083087999321</c:v>
                </c:pt>
                <c:pt idx="92">
                  <c:v>131.60692908598614</c:v>
                </c:pt>
                <c:pt idx="93">
                  <c:v>131.32504936417024</c:v>
                </c:pt>
                <c:pt idx="94">
                  <c:v>130.15012155635358</c:v>
                </c:pt>
                <c:pt idx="95">
                  <c:v>128.60173401889224</c:v>
                </c:pt>
                <c:pt idx="96">
                  <c:v>129.88592027680977</c:v>
                </c:pt>
                <c:pt idx="97">
                  <c:v>130.34802143459029</c:v>
                </c:pt>
                <c:pt idx="98">
                  <c:v>130.17743514158951</c:v>
                </c:pt>
                <c:pt idx="99">
                  <c:v>130.1114082566155</c:v>
                </c:pt>
                <c:pt idx="100">
                  <c:v>131.96518650466987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E-684A-8AE1-FD8A33814B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GBM!$G$36:$DC$36</c:f>
              <c:numCache>
                <c:formatCode>General</c:formatCode>
                <c:ptCount val="101"/>
                <c:pt idx="0">
                  <c:v>136.509995</c:v>
                </c:pt>
                <c:pt idx="1">
                  <c:v>136.80620672899983</c:v>
                </c:pt>
                <c:pt idx="2">
                  <c:v>137.58445804350399</c:v>
                </c:pt>
                <c:pt idx="3">
                  <c:v>139.26299480943123</c:v>
                </c:pt>
                <c:pt idx="4">
                  <c:v>139.57552738602826</c:v>
                </c:pt>
                <c:pt idx="5">
                  <c:v>138.73974522975749</c:v>
                </c:pt>
                <c:pt idx="6">
                  <c:v>139.57588461314126</c:v>
                </c:pt>
                <c:pt idx="7">
                  <c:v>136.81805645651193</c:v>
                </c:pt>
                <c:pt idx="8">
                  <c:v>138.24982836444607</c:v>
                </c:pt>
                <c:pt idx="9">
                  <c:v>136.99295995987981</c:v>
                </c:pt>
                <c:pt idx="10">
                  <c:v>139.75639656337853</c:v>
                </c:pt>
                <c:pt idx="11">
                  <c:v>140.48736226015029</c:v>
                </c:pt>
                <c:pt idx="12">
                  <c:v>139.50700061944966</c:v>
                </c:pt>
                <c:pt idx="13">
                  <c:v>137.82327095030996</c:v>
                </c:pt>
                <c:pt idx="14">
                  <c:v>139.70957939933615</c:v>
                </c:pt>
                <c:pt idx="15">
                  <c:v>140.9596074933566</c:v>
                </c:pt>
                <c:pt idx="16">
                  <c:v>139.83567059234269</c:v>
                </c:pt>
                <c:pt idx="17">
                  <c:v>138.92881965435501</c:v>
                </c:pt>
                <c:pt idx="18">
                  <c:v>140.99557870536171</c:v>
                </c:pt>
                <c:pt idx="19">
                  <c:v>138.45235077644006</c:v>
                </c:pt>
                <c:pt idx="20">
                  <c:v>139.29035387371317</c:v>
                </c:pt>
                <c:pt idx="21">
                  <c:v>139.15797224973767</c:v>
                </c:pt>
                <c:pt idx="22">
                  <c:v>138.33829938228499</c:v>
                </c:pt>
                <c:pt idx="23">
                  <c:v>137.35214379862555</c:v>
                </c:pt>
                <c:pt idx="24">
                  <c:v>136.45758087209779</c:v>
                </c:pt>
                <c:pt idx="25">
                  <c:v>135.08249742755393</c:v>
                </c:pt>
                <c:pt idx="26">
                  <c:v>134.36136972355052</c:v>
                </c:pt>
                <c:pt idx="27">
                  <c:v>136.57085459935885</c:v>
                </c:pt>
                <c:pt idx="28">
                  <c:v>135.26759695354787</c:v>
                </c:pt>
                <c:pt idx="29">
                  <c:v>134.5526237509745</c:v>
                </c:pt>
                <c:pt idx="30">
                  <c:v>134.31955964554419</c:v>
                </c:pt>
                <c:pt idx="31">
                  <c:v>134.16819538406509</c:v>
                </c:pt>
                <c:pt idx="32">
                  <c:v>132.88044409529834</c:v>
                </c:pt>
                <c:pt idx="33">
                  <c:v>133.195895880249</c:v>
                </c:pt>
                <c:pt idx="34">
                  <c:v>133.48129615850371</c:v>
                </c:pt>
                <c:pt idx="35">
                  <c:v>132.13009674802913</c:v>
                </c:pt>
                <c:pt idx="36">
                  <c:v>133.82918775191882</c:v>
                </c:pt>
                <c:pt idx="37">
                  <c:v>134.08282229775401</c:v>
                </c:pt>
                <c:pt idx="38">
                  <c:v>134.07208041628363</c:v>
                </c:pt>
                <c:pt idx="39">
                  <c:v>132.58254394301287</c:v>
                </c:pt>
                <c:pt idx="40">
                  <c:v>134.32940225923693</c:v>
                </c:pt>
                <c:pt idx="41">
                  <c:v>134.01814714311874</c:v>
                </c:pt>
                <c:pt idx="42">
                  <c:v>135.13534641818592</c:v>
                </c:pt>
                <c:pt idx="43">
                  <c:v>135.78489768940165</c:v>
                </c:pt>
                <c:pt idx="44">
                  <c:v>136.23939543448378</c:v>
                </c:pt>
                <c:pt idx="45">
                  <c:v>136.57868085012629</c:v>
                </c:pt>
                <c:pt idx="46">
                  <c:v>136.48840729000491</c:v>
                </c:pt>
                <c:pt idx="47">
                  <c:v>137.08118819523457</c:v>
                </c:pt>
                <c:pt idx="48">
                  <c:v>136.78038349163918</c:v>
                </c:pt>
                <c:pt idx="49">
                  <c:v>135.78310912920466</c:v>
                </c:pt>
                <c:pt idx="50">
                  <c:v>134.05470204320238</c:v>
                </c:pt>
                <c:pt idx="51">
                  <c:v>135.25609866171999</c:v>
                </c:pt>
                <c:pt idx="52">
                  <c:v>136.92033781478312</c:v>
                </c:pt>
                <c:pt idx="53">
                  <c:v>136.59945836860507</c:v>
                </c:pt>
                <c:pt idx="54">
                  <c:v>138.29615045728303</c:v>
                </c:pt>
                <c:pt idx="55">
                  <c:v>139.48950098211455</c:v>
                </c:pt>
                <c:pt idx="56">
                  <c:v>139.63799742169468</c:v>
                </c:pt>
                <c:pt idx="57">
                  <c:v>140.43201845010583</c:v>
                </c:pt>
                <c:pt idx="58">
                  <c:v>141.40088256832132</c:v>
                </c:pt>
                <c:pt idx="59">
                  <c:v>143.86860284280735</c:v>
                </c:pt>
                <c:pt idx="60">
                  <c:v>144.95221517624711</c:v>
                </c:pt>
                <c:pt idx="61">
                  <c:v>143.0649228987719</c:v>
                </c:pt>
                <c:pt idx="62">
                  <c:v>142.17253774560621</c:v>
                </c:pt>
                <c:pt idx="63">
                  <c:v>142.56652105928333</c:v>
                </c:pt>
                <c:pt idx="64">
                  <c:v>140.05346776832707</c:v>
                </c:pt>
                <c:pt idx="65">
                  <c:v>141.16967737378425</c:v>
                </c:pt>
                <c:pt idx="66">
                  <c:v>144.76140679627983</c:v>
                </c:pt>
                <c:pt idx="67">
                  <c:v>145.03323406416072</c:v>
                </c:pt>
                <c:pt idx="68">
                  <c:v>145.68948532873489</c:v>
                </c:pt>
                <c:pt idx="69">
                  <c:v>146.89024034926481</c:v>
                </c:pt>
                <c:pt idx="70">
                  <c:v>146.65350153379595</c:v>
                </c:pt>
                <c:pt idx="71">
                  <c:v>147.52596622016731</c:v>
                </c:pt>
                <c:pt idx="72">
                  <c:v>146.59097243211195</c:v>
                </c:pt>
                <c:pt idx="73">
                  <c:v>147.17407085160787</c:v>
                </c:pt>
                <c:pt idx="74">
                  <c:v>148.49975763394184</c:v>
                </c:pt>
                <c:pt idx="75">
                  <c:v>149.56575567031823</c:v>
                </c:pt>
                <c:pt idx="76">
                  <c:v>148.81534573332297</c:v>
                </c:pt>
                <c:pt idx="77">
                  <c:v>149.77799948525364</c:v>
                </c:pt>
                <c:pt idx="78">
                  <c:v>149.58531450856651</c:v>
                </c:pt>
                <c:pt idx="79">
                  <c:v>150.41371191431492</c:v>
                </c:pt>
                <c:pt idx="80">
                  <c:v>149.74645564761957</c:v>
                </c:pt>
                <c:pt idx="81">
                  <c:v>148.45767781140808</c:v>
                </c:pt>
                <c:pt idx="82">
                  <c:v>148.76798310881031</c:v>
                </c:pt>
                <c:pt idx="83">
                  <c:v>149.84080826054597</c:v>
                </c:pt>
                <c:pt idx="84">
                  <c:v>150.52493886052127</c:v>
                </c:pt>
                <c:pt idx="85">
                  <c:v>152.45485515551226</c:v>
                </c:pt>
                <c:pt idx="86">
                  <c:v>152.9182722987955</c:v>
                </c:pt>
                <c:pt idx="87">
                  <c:v>153.34631363740749</c:v>
                </c:pt>
                <c:pt idx="88">
                  <c:v>153.03647895555116</c:v>
                </c:pt>
                <c:pt idx="89">
                  <c:v>152.26120100477294</c:v>
                </c:pt>
                <c:pt idx="90">
                  <c:v>153.62842367341585</c:v>
                </c:pt>
                <c:pt idx="91">
                  <c:v>154.01458500074907</c:v>
                </c:pt>
                <c:pt idx="92">
                  <c:v>154.03068585126283</c:v>
                </c:pt>
                <c:pt idx="93">
                  <c:v>153.18019719520032</c:v>
                </c:pt>
                <c:pt idx="94">
                  <c:v>155.25167552660659</c:v>
                </c:pt>
                <c:pt idx="95">
                  <c:v>152.94661947124956</c:v>
                </c:pt>
                <c:pt idx="96">
                  <c:v>150.50020492771074</c:v>
                </c:pt>
                <c:pt idx="97">
                  <c:v>149.76007559155676</c:v>
                </c:pt>
                <c:pt idx="98">
                  <c:v>149.30313900226093</c:v>
                </c:pt>
                <c:pt idx="99">
                  <c:v>151.58108386830483</c:v>
                </c:pt>
                <c:pt idx="100">
                  <c:v>151.33617504192921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E-684A-8AE1-FD8A33814B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GBM!$G$37:$DC$37</c:f>
              <c:numCache>
                <c:formatCode>General</c:formatCode>
                <c:ptCount val="101"/>
                <c:pt idx="0">
                  <c:v>136.509995</c:v>
                </c:pt>
                <c:pt idx="1">
                  <c:v>134.75398328883102</c:v>
                </c:pt>
                <c:pt idx="2">
                  <c:v>134.3540444148351</c:v>
                </c:pt>
                <c:pt idx="3">
                  <c:v>134.55162870572437</c:v>
                </c:pt>
                <c:pt idx="4">
                  <c:v>135.30071389292985</c:v>
                </c:pt>
                <c:pt idx="5">
                  <c:v>135.15610042936783</c:v>
                </c:pt>
                <c:pt idx="6">
                  <c:v>135.0208234785961</c:v>
                </c:pt>
                <c:pt idx="7">
                  <c:v>136.56745754241294</c:v>
                </c:pt>
                <c:pt idx="8">
                  <c:v>135.95733045099556</c:v>
                </c:pt>
                <c:pt idx="9">
                  <c:v>137.35123553813045</c:v>
                </c:pt>
                <c:pt idx="10">
                  <c:v>136.62835024507021</c:v>
                </c:pt>
                <c:pt idx="11">
                  <c:v>137.88533294685936</c:v>
                </c:pt>
                <c:pt idx="12">
                  <c:v>136.62048414817116</c:v>
                </c:pt>
                <c:pt idx="13">
                  <c:v>137.59270841431805</c:v>
                </c:pt>
                <c:pt idx="14">
                  <c:v>139.26806245870188</c:v>
                </c:pt>
                <c:pt idx="15">
                  <c:v>137.42775523271376</c:v>
                </c:pt>
                <c:pt idx="16">
                  <c:v>138.03076122058584</c:v>
                </c:pt>
                <c:pt idx="17">
                  <c:v>137.63845895031784</c:v>
                </c:pt>
                <c:pt idx="18">
                  <c:v>135.89673514493924</c:v>
                </c:pt>
                <c:pt idx="19">
                  <c:v>135.13982914904145</c:v>
                </c:pt>
                <c:pt idx="20">
                  <c:v>135.41486583596145</c:v>
                </c:pt>
                <c:pt idx="21">
                  <c:v>135.66403851033243</c:v>
                </c:pt>
                <c:pt idx="22">
                  <c:v>135.08620555302807</c:v>
                </c:pt>
                <c:pt idx="23">
                  <c:v>134.30502724266796</c:v>
                </c:pt>
                <c:pt idx="24">
                  <c:v>134.91853530259763</c:v>
                </c:pt>
                <c:pt idx="25">
                  <c:v>135.54945863862517</c:v>
                </c:pt>
                <c:pt idx="26">
                  <c:v>136.26089165019994</c:v>
                </c:pt>
                <c:pt idx="27">
                  <c:v>136.55009520519928</c:v>
                </c:pt>
                <c:pt idx="28">
                  <c:v>136.49505314355767</c:v>
                </c:pt>
                <c:pt idx="29">
                  <c:v>136.72620313005558</c:v>
                </c:pt>
                <c:pt idx="30">
                  <c:v>136.55450853858264</c:v>
                </c:pt>
                <c:pt idx="31">
                  <c:v>137.08278125849085</c:v>
                </c:pt>
                <c:pt idx="32">
                  <c:v>138.65484968757622</c:v>
                </c:pt>
                <c:pt idx="33">
                  <c:v>139.15086411331515</c:v>
                </c:pt>
                <c:pt idx="34">
                  <c:v>137.80384904460004</c:v>
                </c:pt>
                <c:pt idx="35">
                  <c:v>137.12963876042008</c:v>
                </c:pt>
                <c:pt idx="36">
                  <c:v>136.90912182354924</c:v>
                </c:pt>
                <c:pt idx="37">
                  <c:v>135.84353175833581</c:v>
                </c:pt>
                <c:pt idx="38">
                  <c:v>136.66972805912877</c:v>
                </c:pt>
                <c:pt idx="39">
                  <c:v>137.68771395361401</c:v>
                </c:pt>
                <c:pt idx="40">
                  <c:v>136.38802932667016</c:v>
                </c:pt>
                <c:pt idx="41">
                  <c:v>135.33957373161778</c:v>
                </c:pt>
                <c:pt idx="42">
                  <c:v>137.72159330719245</c:v>
                </c:pt>
                <c:pt idx="43">
                  <c:v>136.89378736449129</c:v>
                </c:pt>
                <c:pt idx="44">
                  <c:v>136.72770029626892</c:v>
                </c:pt>
                <c:pt idx="45">
                  <c:v>137.02877913121765</c:v>
                </c:pt>
                <c:pt idx="46">
                  <c:v>136.77061880627815</c:v>
                </c:pt>
                <c:pt idx="47">
                  <c:v>137.94863872311967</c:v>
                </c:pt>
                <c:pt idx="48">
                  <c:v>138.38979226878649</c:v>
                </c:pt>
                <c:pt idx="49">
                  <c:v>139.33273257641281</c:v>
                </c:pt>
                <c:pt idx="50">
                  <c:v>138.92900213660121</c:v>
                </c:pt>
                <c:pt idx="51">
                  <c:v>139.40685250442323</c:v>
                </c:pt>
                <c:pt idx="52">
                  <c:v>139.81842485023873</c:v>
                </c:pt>
                <c:pt idx="53">
                  <c:v>139.87278874398686</c:v>
                </c:pt>
                <c:pt idx="54">
                  <c:v>141.38999245264219</c:v>
                </c:pt>
                <c:pt idx="55">
                  <c:v>142.18995888791591</c:v>
                </c:pt>
                <c:pt idx="56">
                  <c:v>143.59326754733652</c:v>
                </c:pt>
                <c:pt idx="57">
                  <c:v>144.50995677431527</c:v>
                </c:pt>
                <c:pt idx="58">
                  <c:v>144.22223461372968</c:v>
                </c:pt>
                <c:pt idx="59">
                  <c:v>144.92423190004672</c:v>
                </c:pt>
                <c:pt idx="60">
                  <c:v>143.52806193241094</c:v>
                </c:pt>
                <c:pt idx="61">
                  <c:v>141.95196739825039</c:v>
                </c:pt>
                <c:pt idx="62">
                  <c:v>142.60544637469906</c:v>
                </c:pt>
                <c:pt idx="63">
                  <c:v>140.56653787024436</c:v>
                </c:pt>
                <c:pt idx="64">
                  <c:v>140.62854585186645</c:v>
                </c:pt>
                <c:pt idx="65">
                  <c:v>139.24004479328221</c:v>
                </c:pt>
                <c:pt idx="66">
                  <c:v>139.4103687338301</c:v>
                </c:pt>
                <c:pt idx="67">
                  <c:v>138.54741436875787</c:v>
                </c:pt>
                <c:pt idx="68">
                  <c:v>139.30560544575903</c:v>
                </c:pt>
                <c:pt idx="69">
                  <c:v>136.704490280919</c:v>
                </c:pt>
                <c:pt idx="70">
                  <c:v>134.81591727521169</c:v>
                </c:pt>
                <c:pt idx="71">
                  <c:v>134.48653787350969</c:v>
                </c:pt>
                <c:pt idx="72">
                  <c:v>134.5587207429823</c:v>
                </c:pt>
                <c:pt idx="73">
                  <c:v>133.61296520642091</c:v>
                </c:pt>
                <c:pt idx="74">
                  <c:v>133.7197767497268</c:v>
                </c:pt>
                <c:pt idx="75">
                  <c:v>134.54790895104898</c:v>
                </c:pt>
                <c:pt idx="76">
                  <c:v>134.69393819818748</c:v>
                </c:pt>
                <c:pt idx="77">
                  <c:v>136.8153569088262</c:v>
                </c:pt>
                <c:pt idx="78">
                  <c:v>136.67360600368747</c:v>
                </c:pt>
                <c:pt idx="79">
                  <c:v>136.7024821014675</c:v>
                </c:pt>
                <c:pt idx="80">
                  <c:v>136.97377710461657</c:v>
                </c:pt>
                <c:pt idx="81">
                  <c:v>134.78014926046504</c:v>
                </c:pt>
                <c:pt idx="82">
                  <c:v>136.08152881394759</c:v>
                </c:pt>
                <c:pt idx="83">
                  <c:v>136.28077828638487</c:v>
                </c:pt>
                <c:pt idx="84">
                  <c:v>135.9693230297795</c:v>
                </c:pt>
                <c:pt idx="85">
                  <c:v>136.37727134125794</c:v>
                </c:pt>
                <c:pt idx="86">
                  <c:v>136.00043713515686</c:v>
                </c:pt>
                <c:pt idx="87">
                  <c:v>136.73662772634907</c:v>
                </c:pt>
                <c:pt idx="88">
                  <c:v>135.50779688904328</c:v>
                </c:pt>
                <c:pt idx="89">
                  <c:v>136.01629955601555</c:v>
                </c:pt>
                <c:pt idx="90">
                  <c:v>136.97106447267652</c:v>
                </c:pt>
                <c:pt idx="91">
                  <c:v>134.92533122489291</c:v>
                </c:pt>
                <c:pt idx="92">
                  <c:v>134.32830869909986</c:v>
                </c:pt>
                <c:pt idx="93">
                  <c:v>135.16533753684661</c:v>
                </c:pt>
                <c:pt idx="94">
                  <c:v>134.00954761117308</c:v>
                </c:pt>
                <c:pt idx="95">
                  <c:v>132.95418755809521</c:v>
                </c:pt>
                <c:pt idx="96">
                  <c:v>135.06514536239393</c:v>
                </c:pt>
                <c:pt idx="97">
                  <c:v>136.99375784213908</c:v>
                </c:pt>
                <c:pt idx="98">
                  <c:v>137.37637142980645</c:v>
                </c:pt>
                <c:pt idx="99">
                  <c:v>137.38943861923215</c:v>
                </c:pt>
                <c:pt idx="100">
                  <c:v>137.26883343796311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E-684A-8AE1-FD8A33814B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GBM!$G$38:$DC$38</c:f>
              <c:numCache>
                <c:formatCode>General</c:formatCode>
                <c:ptCount val="101"/>
                <c:pt idx="0">
                  <c:v>136.509995</c:v>
                </c:pt>
                <c:pt idx="1">
                  <c:v>136.71560820903136</c:v>
                </c:pt>
                <c:pt idx="2">
                  <c:v>136.48057623434028</c:v>
                </c:pt>
                <c:pt idx="3">
                  <c:v>136.02616569225589</c:v>
                </c:pt>
                <c:pt idx="4">
                  <c:v>134.97844966934025</c:v>
                </c:pt>
                <c:pt idx="5">
                  <c:v>132.28150951615083</c:v>
                </c:pt>
                <c:pt idx="6">
                  <c:v>131.7130661439929</c:v>
                </c:pt>
                <c:pt idx="7">
                  <c:v>131.54836758836612</c:v>
                </c:pt>
                <c:pt idx="8">
                  <c:v>132.07948926920983</c:v>
                </c:pt>
                <c:pt idx="9">
                  <c:v>133.54920292580698</c:v>
                </c:pt>
                <c:pt idx="10">
                  <c:v>134.54779456875511</c:v>
                </c:pt>
                <c:pt idx="11">
                  <c:v>134.01264182876801</c:v>
                </c:pt>
                <c:pt idx="12">
                  <c:v>132.75597338720672</c:v>
                </c:pt>
                <c:pt idx="13">
                  <c:v>133.11340464669402</c:v>
                </c:pt>
                <c:pt idx="14">
                  <c:v>131.72559420183717</c:v>
                </c:pt>
                <c:pt idx="15">
                  <c:v>130.50609621105073</c:v>
                </c:pt>
                <c:pt idx="16">
                  <c:v>127.23372308290818</c:v>
                </c:pt>
                <c:pt idx="17">
                  <c:v>127.04876207065624</c:v>
                </c:pt>
                <c:pt idx="18">
                  <c:v>126.15631232081368</c:v>
                </c:pt>
                <c:pt idx="19">
                  <c:v>127.57610938522249</c:v>
                </c:pt>
                <c:pt idx="20">
                  <c:v>125.87495887290159</c:v>
                </c:pt>
                <c:pt idx="21">
                  <c:v>126.56487756451439</c:v>
                </c:pt>
                <c:pt idx="22">
                  <c:v>125.30898376883189</c:v>
                </c:pt>
                <c:pt idx="23">
                  <c:v>125.91761880008504</c:v>
                </c:pt>
                <c:pt idx="24">
                  <c:v>124.10796576620251</c:v>
                </c:pt>
                <c:pt idx="25">
                  <c:v>124.8179406544136</c:v>
                </c:pt>
                <c:pt idx="26">
                  <c:v>124.82355603443638</c:v>
                </c:pt>
                <c:pt idx="27">
                  <c:v>126.18861285509706</c:v>
                </c:pt>
                <c:pt idx="28">
                  <c:v>127.10643106777373</c:v>
                </c:pt>
                <c:pt idx="29">
                  <c:v>127.78252230950363</c:v>
                </c:pt>
                <c:pt idx="30">
                  <c:v>125.95751924316392</c:v>
                </c:pt>
                <c:pt idx="31">
                  <c:v>125.31226712395696</c:v>
                </c:pt>
                <c:pt idx="32">
                  <c:v>124.6723460519804</c:v>
                </c:pt>
                <c:pt idx="33">
                  <c:v>123.41074562815538</c:v>
                </c:pt>
                <c:pt idx="34">
                  <c:v>121.90573936463539</c:v>
                </c:pt>
                <c:pt idx="35">
                  <c:v>122.15355952795024</c:v>
                </c:pt>
                <c:pt idx="36">
                  <c:v>120.53235391827073</c:v>
                </c:pt>
                <c:pt idx="37">
                  <c:v>120.7174409502653</c:v>
                </c:pt>
                <c:pt idx="38">
                  <c:v>119.62346842096821</c:v>
                </c:pt>
                <c:pt idx="39">
                  <c:v>119.97928578625579</c:v>
                </c:pt>
                <c:pt idx="40">
                  <c:v>120.51456939840253</c:v>
                </c:pt>
                <c:pt idx="41">
                  <c:v>119.80479910308431</c:v>
                </c:pt>
                <c:pt idx="42">
                  <c:v>119.07250638867991</c:v>
                </c:pt>
                <c:pt idx="43">
                  <c:v>117.41889017964004</c:v>
                </c:pt>
                <c:pt idx="44">
                  <c:v>118.34195678397492</c:v>
                </c:pt>
                <c:pt idx="45">
                  <c:v>116.66157970437867</c:v>
                </c:pt>
                <c:pt idx="46">
                  <c:v>116.88633815017836</c:v>
                </c:pt>
                <c:pt idx="47">
                  <c:v>116.86828990751891</c:v>
                </c:pt>
                <c:pt idx="48">
                  <c:v>115.68342781684746</c:v>
                </c:pt>
                <c:pt idx="49">
                  <c:v>115.33393474890315</c:v>
                </c:pt>
                <c:pt idx="50">
                  <c:v>115.38756726721179</c:v>
                </c:pt>
                <c:pt idx="51">
                  <c:v>115.34094643770503</c:v>
                </c:pt>
                <c:pt idx="52">
                  <c:v>114.22080294765887</c:v>
                </c:pt>
                <c:pt idx="53">
                  <c:v>112.99295938177815</c:v>
                </c:pt>
                <c:pt idx="54">
                  <c:v>113.39849726151989</c:v>
                </c:pt>
                <c:pt idx="55">
                  <c:v>114.28756623360341</c:v>
                </c:pt>
                <c:pt idx="56">
                  <c:v>114.44091694051694</c:v>
                </c:pt>
                <c:pt idx="57">
                  <c:v>114.14086691763121</c:v>
                </c:pt>
                <c:pt idx="58">
                  <c:v>114.72105217538528</c:v>
                </c:pt>
                <c:pt idx="59">
                  <c:v>114.74387341260628</c:v>
                </c:pt>
                <c:pt idx="60">
                  <c:v>113.54181325097862</c:v>
                </c:pt>
                <c:pt idx="61">
                  <c:v>114.61593058792852</c:v>
                </c:pt>
                <c:pt idx="62">
                  <c:v>114.98286143180533</c:v>
                </c:pt>
                <c:pt idx="63">
                  <c:v>115.68916399969682</c:v>
                </c:pt>
                <c:pt idx="64">
                  <c:v>115.60777297227649</c:v>
                </c:pt>
                <c:pt idx="65">
                  <c:v>115.89580506546881</c:v>
                </c:pt>
                <c:pt idx="66">
                  <c:v>116.5338464411645</c:v>
                </c:pt>
                <c:pt idx="67">
                  <c:v>116.96030462789027</c:v>
                </c:pt>
                <c:pt idx="68">
                  <c:v>117.11392152274176</c:v>
                </c:pt>
                <c:pt idx="69">
                  <c:v>117.59438612532283</c:v>
                </c:pt>
                <c:pt idx="70">
                  <c:v>117.62324025789415</c:v>
                </c:pt>
                <c:pt idx="71">
                  <c:v>117.41729041894362</c:v>
                </c:pt>
                <c:pt idx="72">
                  <c:v>119.5734828935597</c:v>
                </c:pt>
                <c:pt idx="73">
                  <c:v>118.61743385328522</c:v>
                </c:pt>
                <c:pt idx="74">
                  <c:v>118.67799876065551</c:v>
                </c:pt>
                <c:pt idx="75">
                  <c:v>117.51430603430902</c:v>
                </c:pt>
                <c:pt idx="76">
                  <c:v>117.2200871589412</c:v>
                </c:pt>
                <c:pt idx="77">
                  <c:v>115.6603746966117</c:v>
                </c:pt>
                <c:pt idx="78">
                  <c:v>115.5236465766573</c:v>
                </c:pt>
                <c:pt idx="79">
                  <c:v>116.12660209683514</c:v>
                </c:pt>
                <c:pt idx="80">
                  <c:v>115.10955192926178</c:v>
                </c:pt>
                <c:pt idx="81">
                  <c:v>115.22733115508241</c:v>
                </c:pt>
                <c:pt idx="82">
                  <c:v>116.11125544413572</c:v>
                </c:pt>
                <c:pt idx="83">
                  <c:v>117.07447516455835</c:v>
                </c:pt>
                <c:pt idx="84">
                  <c:v>116.73223121376293</c:v>
                </c:pt>
                <c:pt idx="85">
                  <c:v>114.48270458336575</c:v>
                </c:pt>
                <c:pt idx="86">
                  <c:v>113.76524943622441</c:v>
                </c:pt>
                <c:pt idx="87">
                  <c:v>115.1400417773459</c:v>
                </c:pt>
                <c:pt idx="88">
                  <c:v>115.81591315096267</c:v>
                </c:pt>
                <c:pt idx="89">
                  <c:v>114.79011943964343</c:v>
                </c:pt>
                <c:pt idx="90">
                  <c:v>113.99233839882697</c:v>
                </c:pt>
                <c:pt idx="91">
                  <c:v>114.66340222987203</c:v>
                </c:pt>
                <c:pt idx="92">
                  <c:v>114.7167018637877</c:v>
                </c:pt>
                <c:pt idx="93">
                  <c:v>115.34871946365615</c:v>
                </c:pt>
                <c:pt idx="94">
                  <c:v>115.64387052587996</c:v>
                </c:pt>
                <c:pt idx="95">
                  <c:v>116.40753713868251</c:v>
                </c:pt>
                <c:pt idx="96">
                  <c:v>114.51223912314107</c:v>
                </c:pt>
                <c:pt idx="97">
                  <c:v>117.00559187285629</c:v>
                </c:pt>
                <c:pt idx="98">
                  <c:v>118.77584296214401</c:v>
                </c:pt>
                <c:pt idx="99">
                  <c:v>118.13175123789419</c:v>
                </c:pt>
                <c:pt idx="100">
                  <c:v>120.98007667874772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AE-684A-8AE1-FD8A33814B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GBM!$G$39:$DC$39</c:f>
              <c:numCache>
                <c:formatCode>General</c:formatCode>
                <c:ptCount val="101"/>
                <c:pt idx="0">
                  <c:v>136.509995</c:v>
                </c:pt>
                <c:pt idx="1">
                  <c:v>136.17133653191632</c:v>
                </c:pt>
                <c:pt idx="2">
                  <c:v>136.53423768070806</c:v>
                </c:pt>
                <c:pt idx="3">
                  <c:v>134.29911767474448</c:v>
                </c:pt>
                <c:pt idx="4">
                  <c:v>134.39270086318396</c:v>
                </c:pt>
                <c:pt idx="5">
                  <c:v>134.04181966584079</c:v>
                </c:pt>
                <c:pt idx="6">
                  <c:v>135.54240840095108</c:v>
                </c:pt>
                <c:pt idx="7">
                  <c:v>134.6776951787819</c:v>
                </c:pt>
                <c:pt idx="8">
                  <c:v>132.30329872962213</c:v>
                </c:pt>
                <c:pt idx="9">
                  <c:v>132.40871752056051</c:v>
                </c:pt>
                <c:pt idx="10">
                  <c:v>135.5313452647232</c:v>
                </c:pt>
                <c:pt idx="11">
                  <c:v>137.29483003428746</c:v>
                </c:pt>
                <c:pt idx="12">
                  <c:v>137.20879292787069</c:v>
                </c:pt>
                <c:pt idx="13">
                  <c:v>137.12419856570966</c:v>
                </c:pt>
                <c:pt idx="14">
                  <c:v>137.2970021000724</c:v>
                </c:pt>
                <c:pt idx="15">
                  <c:v>136.90630152068169</c:v>
                </c:pt>
                <c:pt idx="16">
                  <c:v>135.26746238646493</c:v>
                </c:pt>
                <c:pt idx="17">
                  <c:v>133.48836574022275</c:v>
                </c:pt>
                <c:pt idx="18">
                  <c:v>133.08593423224548</c:v>
                </c:pt>
                <c:pt idx="19">
                  <c:v>132.26785315222793</c:v>
                </c:pt>
                <c:pt idx="20">
                  <c:v>131.94559618688794</c:v>
                </c:pt>
                <c:pt idx="21">
                  <c:v>131.81735558465769</c:v>
                </c:pt>
                <c:pt idx="22">
                  <c:v>132.90183192019524</c:v>
                </c:pt>
                <c:pt idx="23">
                  <c:v>132.55345316994621</c:v>
                </c:pt>
                <c:pt idx="24">
                  <c:v>132.36608432456828</c:v>
                </c:pt>
                <c:pt idx="25">
                  <c:v>131.43356589369253</c:v>
                </c:pt>
                <c:pt idx="26">
                  <c:v>130.45564886159568</c:v>
                </c:pt>
                <c:pt idx="27">
                  <c:v>130.91152384032421</c:v>
                </c:pt>
                <c:pt idx="28">
                  <c:v>130.86011123287514</c:v>
                </c:pt>
                <c:pt idx="29">
                  <c:v>132.46878322084206</c:v>
                </c:pt>
                <c:pt idx="30">
                  <c:v>133.59544829830955</c:v>
                </c:pt>
                <c:pt idx="31">
                  <c:v>132.51956496396224</c:v>
                </c:pt>
                <c:pt idx="32">
                  <c:v>132.02728706336731</c:v>
                </c:pt>
                <c:pt idx="33">
                  <c:v>130.35552636824727</c:v>
                </c:pt>
                <c:pt idx="34">
                  <c:v>130.52072906498867</c:v>
                </c:pt>
                <c:pt idx="35">
                  <c:v>129.27973120084835</c:v>
                </c:pt>
                <c:pt idx="36">
                  <c:v>129.17906142433807</c:v>
                </c:pt>
                <c:pt idx="37">
                  <c:v>130.15932985398803</c:v>
                </c:pt>
                <c:pt idx="38">
                  <c:v>129.94840214085718</c:v>
                </c:pt>
                <c:pt idx="39">
                  <c:v>129.62588570397307</c:v>
                </c:pt>
                <c:pt idx="40">
                  <c:v>128.24210645346002</c:v>
                </c:pt>
                <c:pt idx="41">
                  <c:v>126.68652501231652</c:v>
                </c:pt>
                <c:pt idx="42">
                  <c:v>126.49820901414476</c:v>
                </c:pt>
                <c:pt idx="43">
                  <c:v>124.56716403077579</c:v>
                </c:pt>
                <c:pt idx="44">
                  <c:v>125.76753256618318</c:v>
                </c:pt>
                <c:pt idx="45">
                  <c:v>127.69452744094119</c:v>
                </c:pt>
                <c:pt idx="46">
                  <c:v>128.44448190646759</c:v>
                </c:pt>
                <c:pt idx="47">
                  <c:v>128.66204369236792</c:v>
                </c:pt>
                <c:pt idx="48">
                  <c:v>131.18654686195248</c:v>
                </c:pt>
                <c:pt idx="49">
                  <c:v>131.66660638941588</c:v>
                </c:pt>
                <c:pt idx="50">
                  <c:v>132.85562936143339</c:v>
                </c:pt>
                <c:pt idx="51">
                  <c:v>132.59377521223129</c:v>
                </c:pt>
                <c:pt idx="52">
                  <c:v>133.73871375010475</c:v>
                </c:pt>
                <c:pt idx="53">
                  <c:v>134.49585507127611</c:v>
                </c:pt>
                <c:pt idx="54">
                  <c:v>135.09106353271358</c:v>
                </c:pt>
                <c:pt idx="55">
                  <c:v>134.89667471831473</c:v>
                </c:pt>
                <c:pt idx="56">
                  <c:v>134.8101951971968</c:v>
                </c:pt>
                <c:pt idx="57">
                  <c:v>133.60043445989487</c:v>
                </c:pt>
                <c:pt idx="58">
                  <c:v>132.67653365052814</c:v>
                </c:pt>
                <c:pt idx="59">
                  <c:v>132.75218360876286</c:v>
                </c:pt>
                <c:pt idx="60">
                  <c:v>133.76403369550769</c:v>
                </c:pt>
                <c:pt idx="61">
                  <c:v>135.01349155732549</c:v>
                </c:pt>
                <c:pt idx="62">
                  <c:v>136.10013605700451</c:v>
                </c:pt>
                <c:pt idx="63">
                  <c:v>135.49643755110219</c:v>
                </c:pt>
                <c:pt idx="64">
                  <c:v>133.62404495190569</c:v>
                </c:pt>
                <c:pt idx="65">
                  <c:v>136.3817779482587</c:v>
                </c:pt>
                <c:pt idx="66">
                  <c:v>135.4218651280587</c:v>
                </c:pt>
                <c:pt idx="67">
                  <c:v>134.81087556264285</c:v>
                </c:pt>
                <c:pt idx="68">
                  <c:v>137.14954266106233</c:v>
                </c:pt>
                <c:pt idx="69">
                  <c:v>135.87177882541977</c:v>
                </c:pt>
                <c:pt idx="70">
                  <c:v>134.82891465311167</c:v>
                </c:pt>
                <c:pt idx="71">
                  <c:v>135.20997539914401</c:v>
                </c:pt>
                <c:pt idx="72">
                  <c:v>136.73120952366324</c:v>
                </c:pt>
                <c:pt idx="73">
                  <c:v>134.25295477524671</c:v>
                </c:pt>
                <c:pt idx="74">
                  <c:v>134.62786528255631</c:v>
                </c:pt>
                <c:pt idx="75">
                  <c:v>135.05531993198099</c:v>
                </c:pt>
                <c:pt idx="76">
                  <c:v>133.79728188039485</c:v>
                </c:pt>
                <c:pt idx="77">
                  <c:v>135.56043637888749</c:v>
                </c:pt>
                <c:pt idx="78">
                  <c:v>134.86838491267159</c:v>
                </c:pt>
                <c:pt idx="79">
                  <c:v>133.89146842749841</c:v>
                </c:pt>
                <c:pt idx="80">
                  <c:v>132.65699733234428</c:v>
                </c:pt>
                <c:pt idx="81">
                  <c:v>133.4962730566875</c:v>
                </c:pt>
                <c:pt idx="82">
                  <c:v>132.34436393124074</c:v>
                </c:pt>
                <c:pt idx="83">
                  <c:v>131.63278933721753</c:v>
                </c:pt>
                <c:pt idx="84">
                  <c:v>132.94129468285146</c:v>
                </c:pt>
                <c:pt idx="85">
                  <c:v>131.83276201507942</c:v>
                </c:pt>
                <c:pt idx="86">
                  <c:v>132.48423022315987</c:v>
                </c:pt>
                <c:pt idx="87">
                  <c:v>134.10383754946943</c:v>
                </c:pt>
                <c:pt idx="88">
                  <c:v>133.33549811226263</c:v>
                </c:pt>
                <c:pt idx="89">
                  <c:v>134.58677528823594</c:v>
                </c:pt>
                <c:pt idx="90">
                  <c:v>135.38334585538772</c:v>
                </c:pt>
                <c:pt idx="91">
                  <c:v>133.40692832350248</c:v>
                </c:pt>
                <c:pt idx="92">
                  <c:v>132.17266476962868</c:v>
                </c:pt>
                <c:pt idx="93">
                  <c:v>130.97143986449302</c:v>
                </c:pt>
                <c:pt idx="94">
                  <c:v>128.89680808303655</c:v>
                </c:pt>
                <c:pt idx="95">
                  <c:v>128.18572620735711</c:v>
                </c:pt>
                <c:pt idx="96">
                  <c:v>127.75123701067405</c:v>
                </c:pt>
                <c:pt idx="97">
                  <c:v>129.79525740844045</c:v>
                </c:pt>
                <c:pt idx="98">
                  <c:v>130.94230382075611</c:v>
                </c:pt>
                <c:pt idx="99">
                  <c:v>131.05354903981782</c:v>
                </c:pt>
                <c:pt idx="100">
                  <c:v>130.17532105207016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AE-684A-8AE1-FD8A33814B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GBM!$G$40:$DC$40</c:f>
              <c:numCache>
                <c:formatCode>General</c:formatCode>
                <c:ptCount val="101"/>
                <c:pt idx="0">
                  <c:v>136.509995</c:v>
                </c:pt>
                <c:pt idx="1">
                  <c:v>136.03982914604407</c:v>
                </c:pt>
                <c:pt idx="2">
                  <c:v>137.9395687748673</c:v>
                </c:pt>
                <c:pt idx="3">
                  <c:v>137.53632992227318</c:v>
                </c:pt>
                <c:pt idx="4">
                  <c:v>138.4847448021136</c:v>
                </c:pt>
                <c:pt idx="5">
                  <c:v>138.32351986047661</c:v>
                </c:pt>
                <c:pt idx="6">
                  <c:v>138.20317709850261</c:v>
                </c:pt>
                <c:pt idx="7">
                  <c:v>138.58098326195213</c:v>
                </c:pt>
                <c:pt idx="8">
                  <c:v>139.96767292530603</c:v>
                </c:pt>
                <c:pt idx="9">
                  <c:v>139.46438799370873</c:v>
                </c:pt>
                <c:pt idx="10">
                  <c:v>140.16203569365911</c:v>
                </c:pt>
                <c:pt idx="11">
                  <c:v>140.30486225976168</c:v>
                </c:pt>
                <c:pt idx="12">
                  <c:v>140.61650267637214</c:v>
                </c:pt>
                <c:pt idx="13">
                  <c:v>141.68597856203004</c:v>
                </c:pt>
                <c:pt idx="14">
                  <c:v>142.93521069401342</c:v>
                </c:pt>
                <c:pt idx="15">
                  <c:v>143.94777672184901</c:v>
                </c:pt>
                <c:pt idx="16">
                  <c:v>141.26667302988685</c:v>
                </c:pt>
                <c:pt idx="17">
                  <c:v>142.46556317688334</c:v>
                </c:pt>
                <c:pt idx="18">
                  <c:v>141.1569881688562</c:v>
                </c:pt>
                <c:pt idx="19">
                  <c:v>141.16849505251437</c:v>
                </c:pt>
                <c:pt idx="20">
                  <c:v>142.55378109749827</c:v>
                </c:pt>
                <c:pt idx="21">
                  <c:v>141.72040062097608</c:v>
                </c:pt>
                <c:pt idx="22">
                  <c:v>140.33987559925802</c:v>
                </c:pt>
                <c:pt idx="23">
                  <c:v>141.57052373359434</c:v>
                </c:pt>
                <c:pt idx="24">
                  <c:v>140.51201827328566</c:v>
                </c:pt>
                <c:pt idx="25">
                  <c:v>142.24350374873876</c:v>
                </c:pt>
                <c:pt idx="26">
                  <c:v>141.88721800380452</c:v>
                </c:pt>
                <c:pt idx="27">
                  <c:v>142.50914950441714</c:v>
                </c:pt>
                <c:pt idx="28">
                  <c:v>145.94317450408579</c:v>
                </c:pt>
                <c:pt idx="29">
                  <c:v>145.93088903444834</c:v>
                </c:pt>
                <c:pt idx="30">
                  <c:v>145.55208583411064</c:v>
                </c:pt>
                <c:pt idx="31">
                  <c:v>148.18952265449516</c:v>
                </c:pt>
                <c:pt idx="32">
                  <c:v>149.65435206131997</c:v>
                </c:pt>
                <c:pt idx="33">
                  <c:v>145.89447028281268</c:v>
                </c:pt>
                <c:pt idx="34">
                  <c:v>146.70576630682513</c:v>
                </c:pt>
                <c:pt idx="35">
                  <c:v>144.87278448891621</c:v>
                </c:pt>
                <c:pt idx="36">
                  <c:v>144.81856451816068</c:v>
                </c:pt>
                <c:pt idx="37">
                  <c:v>145.30445511082081</c:v>
                </c:pt>
                <c:pt idx="38">
                  <c:v>143.6556561885719</c:v>
                </c:pt>
                <c:pt idx="39">
                  <c:v>143.40318481444316</c:v>
                </c:pt>
                <c:pt idx="40">
                  <c:v>144.69740467505994</c:v>
                </c:pt>
                <c:pt idx="41">
                  <c:v>145.47176038330659</c:v>
                </c:pt>
                <c:pt idx="42">
                  <c:v>143.81091652069992</c:v>
                </c:pt>
                <c:pt idx="43">
                  <c:v>142.40698456708702</c:v>
                </c:pt>
                <c:pt idx="44">
                  <c:v>140.77312842522844</c:v>
                </c:pt>
                <c:pt idx="45">
                  <c:v>141.43243856317406</c:v>
                </c:pt>
                <c:pt idx="46">
                  <c:v>141.71777660548537</c:v>
                </c:pt>
                <c:pt idx="47">
                  <c:v>142.39722082031395</c:v>
                </c:pt>
                <c:pt idx="48">
                  <c:v>139.36577399583106</c:v>
                </c:pt>
                <c:pt idx="49">
                  <c:v>138.93227002719888</c:v>
                </c:pt>
                <c:pt idx="50">
                  <c:v>137.12233318376505</c:v>
                </c:pt>
                <c:pt idx="51">
                  <c:v>138.42253372404451</c:v>
                </c:pt>
                <c:pt idx="52">
                  <c:v>136.92055659689353</c:v>
                </c:pt>
                <c:pt idx="53">
                  <c:v>135.80904877419547</c:v>
                </c:pt>
                <c:pt idx="54">
                  <c:v>135.52699276582894</c:v>
                </c:pt>
                <c:pt idx="55">
                  <c:v>136.14411283775598</c:v>
                </c:pt>
                <c:pt idx="56">
                  <c:v>135.09385610151375</c:v>
                </c:pt>
                <c:pt idx="57">
                  <c:v>135.53583366921652</c:v>
                </c:pt>
                <c:pt idx="58">
                  <c:v>135.10237049289555</c:v>
                </c:pt>
                <c:pt idx="59">
                  <c:v>135.61791980845442</c:v>
                </c:pt>
                <c:pt idx="60">
                  <c:v>135.17048831823666</c:v>
                </c:pt>
                <c:pt idx="61">
                  <c:v>134.51639019816014</c:v>
                </c:pt>
                <c:pt idx="62">
                  <c:v>134.73187596454525</c:v>
                </c:pt>
                <c:pt idx="63">
                  <c:v>134.90013173215044</c:v>
                </c:pt>
                <c:pt idx="64">
                  <c:v>134.10824269789305</c:v>
                </c:pt>
                <c:pt idx="65">
                  <c:v>136.01248818428769</c:v>
                </c:pt>
                <c:pt idx="66">
                  <c:v>136.48757234120058</c:v>
                </c:pt>
                <c:pt idx="67">
                  <c:v>137.65324371986438</c:v>
                </c:pt>
                <c:pt idx="68">
                  <c:v>136.38625105714573</c:v>
                </c:pt>
                <c:pt idx="69">
                  <c:v>139.52765320836278</c:v>
                </c:pt>
                <c:pt idx="70">
                  <c:v>138.71682240151119</c:v>
                </c:pt>
                <c:pt idx="71">
                  <c:v>138.06068323355615</c:v>
                </c:pt>
                <c:pt idx="72">
                  <c:v>135.58694623277808</c:v>
                </c:pt>
                <c:pt idx="73">
                  <c:v>136.38565520625295</c:v>
                </c:pt>
                <c:pt idx="74">
                  <c:v>136.55686809972366</c:v>
                </c:pt>
                <c:pt idx="75">
                  <c:v>136.15787114690787</c:v>
                </c:pt>
                <c:pt idx="76">
                  <c:v>136.51713354360305</c:v>
                </c:pt>
                <c:pt idx="77">
                  <c:v>138.6538047536437</c:v>
                </c:pt>
                <c:pt idx="78">
                  <c:v>137.47457669535541</c:v>
                </c:pt>
                <c:pt idx="79">
                  <c:v>136.4137027506475</c:v>
                </c:pt>
                <c:pt idx="80">
                  <c:v>138.79941836616351</c:v>
                </c:pt>
                <c:pt idx="81">
                  <c:v>140.21163359182586</c:v>
                </c:pt>
                <c:pt idx="82">
                  <c:v>140.56071113061017</c:v>
                </c:pt>
                <c:pt idx="83">
                  <c:v>141.57343355801092</c:v>
                </c:pt>
                <c:pt idx="84">
                  <c:v>142.41042825285987</c:v>
                </c:pt>
                <c:pt idx="85">
                  <c:v>142.4252594901121</c:v>
                </c:pt>
                <c:pt idx="86">
                  <c:v>145.07825767216698</c:v>
                </c:pt>
                <c:pt idx="87">
                  <c:v>144.37261684807382</c:v>
                </c:pt>
                <c:pt idx="88">
                  <c:v>146.48028050744625</c:v>
                </c:pt>
                <c:pt idx="89">
                  <c:v>147.37050722773617</c:v>
                </c:pt>
                <c:pt idx="90">
                  <c:v>146.00867516930975</c:v>
                </c:pt>
                <c:pt idx="91">
                  <c:v>145.4240959288415</c:v>
                </c:pt>
                <c:pt idx="92">
                  <c:v>146.95497843478719</c:v>
                </c:pt>
                <c:pt idx="93">
                  <c:v>148.43109705274327</c:v>
                </c:pt>
                <c:pt idx="94">
                  <c:v>148.25430430977264</c:v>
                </c:pt>
                <c:pt idx="95">
                  <c:v>148.77068708753058</c:v>
                </c:pt>
                <c:pt idx="96">
                  <c:v>149.79343810459278</c:v>
                </c:pt>
                <c:pt idx="97">
                  <c:v>148.91844076173217</c:v>
                </c:pt>
                <c:pt idx="98">
                  <c:v>147.92423577912331</c:v>
                </c:pt>
                <c:pt idx="99">
                  <c:v>148.27115714948565</c:v>
                </c:pt>
                <c:pt idx="100">
                  <c:v>151.13758778275036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AE-684A-8AE1-FD8A33814B0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GBM!$G$41:$DC$41</c:f>
              <c:numCache>
                <c:formatCode>General</c:formatCode>
                <c:ptCount val="101"/>
                <c:pt idx="0">
                  <c:v>136.509995</c:v>
                </c:pt>
                <c:pt idx="1">
                  <c:v>137.35289053100857</c:v>
                </c:pt>
                <c:pt idx="2">
                  <c:v>138.35788804509571</c:v>
                </c:pt>
                <c:pt idx="3">
                  <c:v>137.8007869941415</c:v>
                </c:pt>
                <c:pt idx="4">
                  <c:v>138.3918244445934</c:v>
                </c:pt>
                <c:pt idx="5">
                  <c:v>136.88148340872183</c:v>
                </c:pt>
                <c:pt idx="6">
                  <c:v>137.18385410237406</c:v>
                </c:pt>
                <c:pt idx="7">
                  <c:v>135.88166561358955</c:v>
                </c:pt>
                <c:pt idx="8">
                  <c:v>135.17869771605447</c:v>
                </c:pt>
                <c:pt idx="9">
                  <c:v>133.48690432467384</c:v>
                </c:pt>
                <c:pt idx="10">
                  <c:v>135.17321381018755</c:v>
                </c:pt>
                <c:pt idx="11">
                  <c:v>132.92519362187923</c:v>
                </c:pt>
                <c:pt idx="12">
                  <c:v>129.06352508397208</c:v>
                </c:pt>
                <c:pt idx="13">
                  <c:v>128.57555354800363</c:v>
                </c:pt>
                <c:pt idx="14">
                  <c:v>130.07183654731676</c:v>
                </c:pt>
                <c:pt idx="15">
                  <c:v>129.33268093080486</c:v>
                </c:pt>
                <c:pt idx="16">
                  <c:v>128.3845527808929</c:v>
                </c:pt>
                <c:pt idx="17">
                  <c:v>127.2702935926269</c:v>
                </c:pt>
                <c:pt idx="18">
                  <c:v>127.70344280922441</c:v>
                </c:pt>
                <c:pt idx="19">
                  <c:v>126.11114221737149</c:v>
                </c:pt>
                <c:pt idx="20">
                  <c:v>124.99644832356218</c:v>
                </c:pt>
                <c:pt idx="21">
                  <c:v>126.34419276268723</c:v>
                </c:pt>
                <c:pt idx="22">
                  <c:v>126.65405007249265</c:v>
                </c:pt>
                <c:pt idx="23">
                  <c:v>126.33017926624214</c:v>
                </c:pt>
                <c:pt idx="24">
                  <c:v>126.74332184010061</c:v>
                </c:pt>
                <c:pt idx="25">
                  <c:v>127.44502867887441</c:v>
                </c:pt>
                <c:pt idx="26">
                  <c:v>126.49085432060275</c:v>
                </c:pt>
                <c:pt idx="27">
                  <c:v>127.10488568738407</c:v>
                </c:pt>
                <c:pt idx="28">
                  <c:v>127.69103505612195</c:v>
                </c:pt>
                <c:pt idx="29">
                  <c:v>128.39777036763104</c:v>
                </c:pt>
                <c:pt idx="30">
                  <c:v>128.01264685651375</c:v>
                </c:pt>
                <c:pt idx="31">
                  <c:v>126.89871237932206</c:v>
                </c:pt>
                <c:pt idx="32">
                  <c:v>126.26199217138884</c:v>
                </c:pt>
                <c:pt idx="33">
                  <c:v>124.90910291550975</c:v>
                </c:pt>
                <c:pt idx="34">
                  <c:v>125.02167452462834</c:v>
                </c:pt>
                <c:pt idx="35">
                  <c:v>126.30690249409207</c:v>
                </c:pt>
                <c:pt idx="36">
                  <c:v>124.96859156568655</c:v>
                </c:pt>
                <c:pt idx="37">
                  <c:v>124.56834774849776</c:v>
                </c:pt>
                <c:pt idx="38">
                  <c:v>123.79621893744654</c:v>
                </c:pt>
                <c:pt idx="39">
                  <c:v>122.49925769745396</c:v>
                </c:pt>
                <c:pt idx="40">
                  <c:v>120.19702408699449</c:v>
                </c:pt>
                <c:pt idx="41">
                  <c:v>119.34109494091213</c:v>
                </c:pt>
                <c:pt idx="42">
                  <c:v>119.36267940124411</c:v>
                </c:pt>
                <c:pt idx="43">
                  <c:v>118.67217251594188</c:v>
                </c:pt>
                <c:pt idx="44">
                  <c:v>119.9574068756411</c:v>
                </c:pt>
                <c:pt idx="45">
                  <c:v>120.71453162102149</c:v>
                </c:pt>
                <c:pt idx="46">
                  <c:v>120.40717018786765</c:v>
                </c:pt>
                <c:pt idx="47">
                  <c:v>118.21944955750665</c:v>
                </c:pt>
                <c:pt idx="48">
                  <c:v>117.02522583445649</c:v>
                </c:pt>
                <c:pt idx="49">
                  <c:v>116.96928556138336</c:v>
                </c:pt>
                <c:pt idx="50">
                  <c:v>116.43703733837069</c:v>
                </c:pt>
                <c:pt idx="51">
                  <c:v>116.63350471034566</c:v>
                </c:pt>
                <c:pt idx="52">
                  <c:v>116.76870231108293</c:v>
                </c:pt>
                <c:pt idx="53">
                  <c:v>116.03145950239995</c:v>
                </c:pt>
                <c:pt idx="54">
                  <c:v>116.12113819569294</c:v>
                </c:pt>
                <c:pt idx="55">
                  <c:v>115.5750331463136</c:v>
                </c:pt>
                <c:pt idx="56">
                  <c:v>115.46185022775232</c:v>
                </c:pt>
                <c:pt idx="57">
                  <c:v>113.03413438780983</c:v>
                </c:pt>
                <c:pt idx="58">
                  <c:v>113.17907899361668</c:v>
                </c:pt>
                <c:pt idx="59">
                  <c:v>113.40599799037575</c:v>
                </c:pt>
                <c:pt idx="60">
                  <c:v>115.30474071349157</c:v>
                </c:pt>
                <c:pt idx="61">
                  <c:v>114.83135836267854</c:v>
                </c:pt>
                <c:pt idx="62">
                  <c:v>115.23373884093526</c:v>
                </c:pt>
                <c:pt idx="63">
                  <c:v>113.08124979409769</c:v>
                </c:pt>
                <c:pt idx="64">
                  <c:v>113.22423195817338</c:v>
                </c:pt>
                <c:pt idx="65">
                  <c:v>113.7594317073287</c:v>
                </c:pt>
                <c:pt idx="66">
                  <c:v>112.73261877590078</c:v>
                </c:pt>
                <c:pt idx="67">
                  <c:v>112.31557457281795</c:v>
                </c:pt>
                <c:pt idx="68">
                  <c:v>112.81368021398842</c:v>
                </c:pt>
                <c:pt idx="69">
                  <c:v>112.45696718590371</c:v>
                </c:pt>
                <c:pt idx="70">
                  <c:v>112.53271553233793</c:v>
                </c:pt>
                <c:pt idx="71">
                  <c:v>115.14895528016821</c:v>
                </c:pt>
                <c:pt idx="72">
                  <c:v>114.89692956019353</c:v>
                </c:pt>
                <c:pt idx="73">
                  <c:v>114.4889224473816</c:v>
                </c:pt>
                <c:pt idx="74">
                  <c:v>116.0049316090836</c:v>
                </c:pt>
                <c:pt idx="75">
                  <c:v>117.71451627710003</c:v>
                </c:pt>
                <c:pt idx="76">
                  <c:v>118.59482739280001</c:v>
                </c:pt>
                <c:pt idx="77">
                  <c:v>118.12105640831611</c:v>
                </c:pt>
                <c:pt idx="78">
                  <c:v>118.36995443356064</c:v>
                </c:pt>
                <c:pt idx="79">
                  <c:v>119.43913434914218</c:v>
                </c:pt>
                <c:pt idx="80">
                  <c:v>117.38939950474656</c:v>
                </c:pt>
                <c:pt idx="81">
                  <c:v>117.12918988987207</c:v>
                </c:pt>
                <c:pt idx="82">
                  <c:v>120.24569243982103</c:v>
                </c:pt>
                <c:pt idx="83">
                  <c:v>120.65277293813372</c:v>
                </c:pt>
                <c:pt idx="84">
                  <c:v>121.137083708738</c:v>
                </c:pt>
                <c:pt idx="85">
                  <c:v>122.31691407985709</c:v>
                </c:pt>
                <c:pt idx="86">
                  <c:v>121.59612909561666</c:v>
                </c:pt>
                <c:pt idx="87">
                  <c:v>120.65532620845067</c:v>
                </c:pt>
                <c:pt idx="88">
                  <c:v>122.13263512213592</c:v>
                </c:pt>
                <c:pt idx="89">
                  <c:v>121.6626616560377</c:v>
                </c:pt>
                <c:pt idx="90">
                  <c:v>121.43008684189203</c:v>
                </c:pt>
                <c:pt idx="91">
                  <c:v>121.20869101896248</c:v>
                </c:pt>
                <c:pt idx="92">
                  <c:v>121.22000344208024</c:v>
                </c:pt>
                <c:pt idx="93">
                  <c:v>121.66806525543649</c:v>
                </c:pt>
                <c:pt idx="94">
                  <c:v>119.96548129192084</c:v>
                </c:pt>
                <c:pt idx="95">
                  <c:v>120.86221549941681</c:v>
                </c:pt>
                <c:pt idx="96">
                  <c:v>122.12522940152122</c:v>
                </c:pt>
                <c:pt idx="97">
                  <c:v>121.71276990928486</c:v>
                </c:pt>
                <c:pt idx="98">
                  <c:v>123.44169410016377</c:v>
                </c:pt>
                <c:pt idx="99">
                  <c:v>123.00658608874708</c:v>
                </c:pt>
                <c:pt idx="100">
                  <c:v>123.52616504797379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AE-684A-8AE1-FD8A33814B0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GBM!$G$42:$DC$42</c:f>
              <c:numCache>
                <c:formatCode>General</c:formatCode>
                <c:ptCount val="101"/>
                <c:pt idx="0">
                  <c:v>136.509995</c:v>
                </c:pt>
                <c:pt idx="1">
                  <c:v>137.48785429309763</c:v>
                </c:pt>
                <c:pt idx="2">
                  <c:v>137.23817397741678</c:v>
                </c:pt>
                <c:pt idx="3">
                  <c:v>136.68276036293611</c:v>
                </c:pt>
                <c:pt idx="4">
                  <c:v>135.08444220789309</c:v>
                </c:pt>
                <c:pt idx="5">
                  <c:v>136.31757389833859</c:v>
                </c:pt>
                <c:pt idx="6">
                  <c:v>136.48722564823055</c:v>
                </c:pt>
                <c:pt idx="7">
                  <c:v>135.20917574874409</c:v>
                </c:pt>
                <c:pt idx="8">
                  <c:v>135.0266228187518</c:v>
                </c:pt>
                <c:pt idx="9">
                  <c:v>135.33342748142556</c:v>
                </c:pt>
                <c:pt idx="10">
                  <c:v>138.74028405664777</c:v>
                </c:pt>
                <c:pt idx="11">
                  <c:v>140.60011792073541</c:v>
                </c:pt>
                <c:pt idx="12">
                  <c:v>141.96966308960708</c:v>
                </c:pt>
                <c:pt idx="13">
                  <c:v>143.37082674330594</c:v>
                </c:pt>
                <c:pt idx="14">
                  <c:v>142.65193328423848</c:v>
                </c:pt>
                <c:pt idx="15">
                  <c:v>141.23416931070341</c:v>
                </c:pt>
                <c:pt idx="16">
                  <c:v>141.83946288096035</c:v>
                </c:pt>
                <c:pt idx="17">
                  <c:v>140.73420747997392</c:v>
                </c:pt>
                <c:pt idx="18">
                  <c:v>140.41746196899379</c:v>
                </c:pt>
                <c:pt idx="19">
                  <c:v>141.5786475480059</c:v>
                </c:pt>
                <c:pt idx="20">
                  <c:v>140.95697863411905</c:v>
                </c:pt>
                <c:pt idx="21">
                  <c:v>138.64284181793687</c:v>
                </c:pt>
                <c:pt idx="22">
                  <c:v>138.31989719660274</c:v>
                </c:pt>
                <c:pt idx="23">
                  <c:v>137.377550404304</c:v>
                </c:pt>
                <c:pt idx="24">
                  <c:v>138.49666883755066</c:v>
                </c:pt>
                <c:pt idx="25">
                  <c:v>137.54767599449838</c:v>
                </c:pt>
                <c:pt idx="26">
                  <c:v>139.17942416563338</c:v>
                </c:pt>
                <c:pt idx="27">
                  <c:v>138.56177628278124</c:v>
                </c:pt>
                <c:pt idx="28">
                  <c:v>137.98842768062912</c:v>
                </c:pt>
                <c:pt idx="29">
                  <c:v>138.96187077279512</c:v>
                </c:pt>
                <c:pt idx="30">
                  <c:v>140.18178236349226</c:v>
                </c:pt>
                <c:pt idx="31">
                  <c:v>140.56220653869605</c:v>
                </c:pt>
                <c:pt idx="32">
                  <c:v>139.20871359159111</c:v>
                </c:pt>
                <c:pt idx="33">
                  <c:v>138.65040144347751</c:v>
                </c:pt>
                <c:pt idx="34">
                  <c:v>138.60516596208885</c:v>
                </c:pt>
                <c:pt idx="35">
                  <c:v>137.03950873179451</c:v>
                </c:pt>
                <c:pt idx="36">
                  <c:v>136.35917849369883</c:v>
                </c:pt>
                <c:pt idx="37">
                  <c:v>138.70892218782441</c:v>
                </c:pt>
                <c:pt idx="38">
                  <c:v>139.1152695202604</c:v>
                </c:pt>
                <c:pt idx="39">
                  <c:v>140.28864220175194</c:v>
                </c:pt>
                <c:pt idx="40">
                  <c:v>141.84222905818842</c:v>
                </c:pt>
                <c:pt idx="41">
                  <c:v>141.46463222378199</c:v>
                </c:pt>
                <c:pt idx="42">
                  <c:v>141.84422716857969</c:v>
                </c:pt>
                <c:pt idx="43">
                  <c:v>141.41774393645241</c:v>
                </c:pt>
                <c:pt idx="44">
                  <c:v>142.51603344756967</c:v>
                </c:pt>
                <c:pt idx="45">
                  <c:v>143.5507577098231</c:v>
                </c:pt>
                <c:pt idx="46">
                  <c:v>146.34883313058958</c:v>
                </c:pt>
                <c:pt idx="47">
                  <c:v>146.81067560709357</c:v>
                </c:pt>
                <c:pt idx="48">
                  <c:v>146.83574057307689</c:v>
                </c:pt>
                <c:pt idx="49">
                  <c:v>148.27622795803188</c:v>
                </c:pt>
                <c:pt idx="50">
                  <c:v>148.12231501915383</c:v>
                </c:pt>
                <c:pt idx="51">
                  <c:v>147.87816436602208</c:v>
                </c:pt>
                <c:pt idx="52">
                  <c:v>148.34080602806134</c:v>
                </c:pt>
                <c:pt idx="53">
                  <c:v>148.24459793581923</c:v>
                </c:pt>
                <c:pt idx="54">
                  <c:v>148.90056808434485</c:v>
                </c:pt>
                <c:pt idx="55">
                  <c:v>148.73453664556678</c:v>
                </c:pt>
                <c:pt idx="56">
                  <c:v>147.05571512513836</c:v>
                </c:pt>
                <c:pt idx="57">
                  <c:v>147.16746884665292</c:v>
                </c:pt>
                <c:pt idx="58">
                  <c:v>145.8424408770785</c:v>
                </c:pt>
                <c:pt idx="59">
                  <c:v>145.4059669645051</c:v>
                </c:pt>
                <c:pt idx="60">
                  <c:v>146.3735102656488</c:v>
                </c:pt>
                <c:pt idx="61">
                  <c:v>147.36381401311414</c:v>
                </c:pt>
                <c:pt idx="62">
                  <c:v>147.40762294473771</c:v>
                </c:pt>
                <c:pt idx="63">
                  <c:v>147.0604926231388</c:v>
                </c:pt>
                <c:pt idx="64">
                  <c:v>147.30818021636532</c:v>
                </c:pt>
                <c:pt idx="65">
                  <c:v>146.76205438194077</c:v>
                </c:pt>
                <c:pt idx="66">
                  <c:v>148.78065659770996</c:v>
                </c:pt>
                <c:pt idx="67">
                  <c:v>149.5182425872172</c:v>
                </c:pt>
                <c:pt idx="68">
                  <c:v>149.52557445689339</c:v>
                </c:pt>
                <c:pt idx="69">
                  <c:v>148.30884893855233</c:v>
                </c:pt>
                <c:pt idx="70">
                  <c:v>149.43208978563464</c:v>
                </c:pt>
                <c:pt idx="71">
                  <c:v>149.88161107212915</c:v>
                </c:pt>
                <c:pt idx="72">
                  <c:v>149.86575144477945</c:v>
                </c:pt>
                <c:pt idx="73">
                  <c:v>149.25795667716787</c:v>
                </c:pt>
                <c:pt idx="74">
                  <c:v>148.92893052001375</c:v>
                </c:pt>
                <c:pt idx="75">
                  <c:v>148.81991997365506</c:v>
                </c:pt>
                <c:pt idx="76">
                  <c:v>150.97251479742269</c:v>
                </c:pt>
                <c:pt idx="77">
                  <c:v>153.35094733924325</c:v>
                </c:pt>
                <c:pt idx="78">
                  <c:v>152.76375852988184</c:v>
                </c:pt>
                <c:pt idx="79">
                  <c:v>150.71570930356552</c:v>
                </c:pt>
                <c:pt idx="80">
                  <c:v>150.68599258736967</c:v>
                </c:pt>
                <c:pt idx="81">
                  <c:v>148.54923178791955</c:v>
                </c:pt>
                <c:pt idx="82">
                  <c:v>151.29887919840934</c:v>
                </c:pt>
                <c:pt idx="83">
                  <c:v>151.33708967797097</c:v>
                </c:pt>
                <c:pt idx="84">
                  <c:v>152.29476187710941</c:v>
                </c:pt>
                <c:pt idx="85">
                  <c:v>151.44162988233336</c:v>
                </c:pt>
                <c:pt idx="86">
                  <c:v>151.36853067636693</c:v>
                </c:pt>
                <c:pt idx="87">
                  <c:v>151.72370749735086</c:v>
                </c:pt>
                <c:pt idx="88">
                  <c:v>152.10916558137916</c:v>
                </c:pt>
                <c:pt idx="89">
                  <c:v>150.78268600966305</c:v>
                </c:pt>
                <c:pt idx="90">
                  <c:v>148.10002669474318</c:v>
                </c:pt>
                <c:pt idx="91">
                  <c:v>148.55532394467997</c:v>
                </c:pt>
                <c:pt idx="92">
                  <c:v>147.973859296538</c:v>
                </c:pt>
                <c:pt idx="93">
                  <c:v>150.88258038470173</c:v>
                </c:pt>
                <c:pt idx="94">
                  <c:v>148.72555852524619</c:v>
                </c:pt>
                <c:pt idx="95">
                  <c:v>149.02904321868064</c:v>
                </c:pt>
                <c:pt idx="96">
                  <c:v>148.64860164531981</c:v>
                </c:pt>
                <c:pt idx="97">
                  <c:v>147.25143786623616</c:v>
                </c:pt>
                <c:pt idx="98">
                  <c:v>146.49236997348592</c:v>
                </c:pt>
                <c:pt idx="99">
                  <c:v>144.25654860995837</c:v>
                </c:pt>
                <c:pt idx="100">
                  <c:v>147.00815744204732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AE-684A-8AE1-FD8A33814B0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GBM!$G$43:$DC$43</c:f>
              <c:numCache>
                <c:formatCode>General</c:formatCode>
                <c:ptCount val="101"/>
                <c:pt idx="0">
                  <c:v>136.509995</c:v>
                </c:pt>
                <c:pt idx="1">
                  <c:v>137.31646641016988</c:v>
                </c:pt>
                <c:pt idx="2">
                  <c:v>135.94988120350581</c:v>
                </c:pt>
                <c:pt idx="3">
                  <c:v>135.96735200144195</c:v>
                </c:pt>
                <c:pt idx="4">
                  <c:v>138.46277643891349</c:v>
                </c:pt>
                <c:pt idx="5">
                  <c:v>138.43702738285543</c:v>
                </c:pt>
                <c:pt idx="6">
                  <c:v>140.50978280886721</c:v>
                </c:pt>
                <c:pt idx="7">
                  <c:v>140.03096536604144</c:v>
                </c:pt>
                <c:pt idx="8">
                  <c:v>141.47345065634957</c:v>
                </c:pt>
                <c:pt idx="9">
                  <c:v>142.77149237772349</c:v>
                </c:pt>
                <c:pt idx="10">
                  <c:v>145.10730417037121</c:v>
                </c:pt>
                <c:pt idx="11">
                  <c:v>147.01897941667272</c:v>
                </c:pt>
                <c:pt idx="12">
                  <c:v>146.74391168935009</c:v>
                </c:pt>
                <c:pt idx="13">
                  <c:v>145.68388208933055</c:v>
                </c:pt>
                <c:pt idx="14">
                  <c:v>145.79008589555616</c:v>
                </c:pt>
                <c:pt idx="15">
                  <c:v>146.7282002123091</c:v>
                </c:pt>
                <c:pt idx="16">
                  <c:v>146.89257328224062</c:v>
                </c:pt>
                <c:pt idx="17">
                  <c:v>146.64517340232422</c:v>
                </c:pt>
                <c:pt idx="18">
                  <c:v>146.49467069515191</c:v>
                </c:pt>
                <c:pt idx="19">
                  <c:v>147.59646730055465</c:v>
                </c:pt>
                <c:pt idx="20">
                  <c:v>146.6655429119574</c:v>
                </c:pt>
                <c:pt idx="21">
                  <c:v>147.30803682238187</c:v>
                </c:pt>
                <c:pt idx="22">
                  <c:v>147.36614713370065</c:v>
                </c:pt>
                <c:pt idx="23">
                  <c:v>147.00030091768812</c:v>
                </c:pt>
                <c:pt idx="24">
                  <c:v>147.85938764901681</c:v>
                </c:pt>
                <c:pt idx="25">
                  <c:v>146.81429383366432</c:v>
                </c:pt>
                <c:pt idx="26">
                  <c:v>149.08346899439289</c:v>
                </c:pt>
                <c:pt idx="27">
                  <c:v>147.65238211557465</c:v>
                </c:pt>
                <c:pt idx="28">
                  <c:v>148.21206083558545</c:v>
                </c:pt>
                <c:pt idx="29">
                  <c:v>148.83079588071251</c:v>
                </c:pt>
                <c:pt idx="30">
                  <c:v>149.38690297486585</c:v>
                </c:pt>
                <c:pt idx="31">
                  <c:v>147.36634128323493</c:v>
                </c:pt>
                <c:pt idx="32">
                  <c:v>146.63068741799361</c:v>
                </c:pt>
                <c:pt idx="33">
                  <c:v>146.62790961724096</c:v>
                </c:pt>
                <c:pt idx="34">
                  <c:v>147.1851171805597</c:v>
                </c:pt>
                <c:pt idx="35">
                  <c:v>148.28210257991728</c:v>
                </c:pt>
                <c:pt idx="36">
                  <c:v>148.12025506434566</c:v>
                </c:pt>
                <c:pt idx="37">
                  <c:v>148.52368271314941</c:v>
                </c:pt>
                <c:pt idx="38">
                  <c:v>145.90825111198112</c:v>
                </c:pt>
                <c:pt idx="39">
                  <c:v>144.68031095429444</c:v>
                </c:pt>
                <c:pt idx="40">
                  <c:v>144.28843313391451</c:v>
                </c:pt>
                <c:pt idx="41">
                  <c:v>147.38371176737411</c:v>
                </c:pt>
                <c:pt idx="42">
                  <c:v>147.31903373632656</c:v>
                </c:pt>
                <c:pt idx="43">
                  <c:v>145.71169337857953</c:v>
                </c:pt>
                <c:pt idx="44">
                  <c:v>148.40676521170082</c:v>
                </c:pt>
                <c:pt idx="45">
                  <c:v>147.76597487979507</c:v>
                </c:pt>
                <c:pt idx="46">
                  <c:v>149.95827797397016</c:v>
                </c:pt>
                <c:pt idx="47">
                  <c:v>148.68832364604901</c:v>
                </c:pt>
                <c:pt idx="48">
                  <c:v>147.68718910117281</c:v>
                </c:pt>
                <c:pt idx="49">
                  <c:v>148.95346171148043</c:v>
                </c:pt>
                <c:pt idx="50">
                  <c:v>146.58159023148426</c:v>
                </c:pt>
                <c:pt idx="51">
                  <c:v>144.79703958502418</c:v>
                </c:pt>
                <c:pt idx="52">
                  <c:v>144.96578807844955</c:v>
                </c:pt>
                <c:pt idx="53">
                  <c:v>146.32017644770468</c:v>
                </c:pt>
                <c:pt idx="54">
                  <c:v>146.23725126923861</c:v>
                </c:pt>
                <c:pt idx="55">
                  <c:v>146.22437858190943</c:v>
                </c:pt>
                <c:pt idx="56">
                  <c:v>144.97391144106024</c:v>
                </c:pt>
                <c:pt idx="57">
                  <c:v>145.06481109546604</c:v>
                </c:pt>
                <c:pt idx="58">
                  <c:v>144.6061336973311</c:v>
                </c:pt>
                <c:pt idx="59">
                  <c:v>144.27620279041611</c:v>
                </c:pt>
                <c:pt idx="60">
                  <c:v>147.53481122298317</c:v>
                </c:pt>
                <c:pt idx="61">
                  <c:v>147.63813599549741</c:v>
                </c:pt>
                <c:pt idx="62">
                  <c:v>147.15006965270993</c:v>
                </c:pt>
                <c:pt idx="63">
                  <c:v>147.43180222271252</c:v>
                </c:pt>
                <c:pt idx="64">
                  <c:v>147.22022768577699</c:v>
                </c:pt>
                <c:pt idx="65">
                  <c:v>147.01758760426003</c:v>
                </c:pt>
                <c:pt idx="66">
                  <c:v>143.91259347779581</c:v>
                </c:pt>
                <c:pt idx="67">
                  <c:v>142.10040456937628</c:v>
                </c:pt>
                <c:pt idx="68">
                  <c:v>142.85601721572337</c:v>
                </c:pt>
                <c:pt idx="69">
                  <c:v>142.44851633938595</c:v>
                </c:pt>
                <c:pt idx="70">
                  <c:v>142.43722263531575</c:v>
                </c:pt>
                <c:pt idx="71">
                  <c:v>140.58100368797867</c:v>
                </c:pt>
                <c:pt idx="72">
                  <c:v>140.09204382273424</c:v>
                </c:pt>
                <c:pt idx="73">
                  <c:v>140.57542577621254</c:v>
                </c:pt>
                <c:pt idx="74">
                  <c:v>142.15009934865975</c:v>
                </c:pt>
                <c:pt idx="75">
                  <c:v>142.80457068907836</c:v>
                </c:pt>
                <c:pt idx="76">
                  <c:v>142.59649233666676</c:v>
                </c:pt>
                <c:pt idx="77">
                  <c:v>142.62352765071432</c:v>
                </c:pt>
                <c:pt idx="78">
                  <c:v>143.36812828018589</c:v>
                </c:pt>
                <c:pt idx="79">
                  <c:v>145.33855217765955</c:v>
                </c:pt>
                <c:pt idx="80">
                  <c:v>146.16432551740147</c:v>
                </c:pt>
                <c:pt idx="81">
                  <c:v>147.47392721681362</c:v>
                </c:pt>
                <c:pt idx="82">
                  <c:v>146.25804749424341</c:v>
                </c:pt>
                <c:pt idx="83">
                  <c:v>146.07458350347281</c:v>
                </c:pt>
                <c:pt idx="84">
                  <c:v>144.46481186400123</c:v>
                </c:pt>
                <c:pt idx="85">
                  <c:v>147.07824591800789</c:v>
                </c:pt>
                <c:pt idx="86">
                  <c:v>148.01690124520104</c:v>
                </c:pt>
                <c:pt idx="87">
                  <c:v>146.20323709336751</c:v>
                </c:pt>
                <c:pt idx="88">
                  <c:v>146.69726885976488</c:v>
                </c:pt>
                <c:pt idx="89">
                  <c:v>148.46197612692427</c:v>
                </c:pt>
                <c:pt idx="90">
                  <c:v>149.63014133543811</c:v>
                </c:pt>
                <c:pt idx="91">
                  <c:v>150.21162529818065</c:v>
                </c:pt>
                <c:pt idx="92">
                  <c:v>150.81074812448719</c:v>
                </c:pt>
                <c:pt idx="93">
                  <c:v>150.9815516313119</c:v>
                </c:pt>
                <c:pt idx="94">
                  <c:v>147.88903286177811</c:v>
                </c:pt>
                <c:pt idx="95">
                  <c:v>145.52691613224982</c:v>
                </c:pt>
                <c:pt idx="96">
                  <c:v>145.60393465138978</c:v>
                </c:pt>
                <c:pt idx="97">
                  <c:v>145.39887069714433</c:v>
                </c:pt>
                <c:pt idx="98">
                  <c:v>143.99883993154131</c:v>
                </c:pt>
                <c:pt idx="99">
                  <c:v>144.62370516365235</c:v>
                </c:pt>
                <c:pt idx="100">
                  <c:v>146.36256719467306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AE-684A-8AE1-FD8A3381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08720"/>
        <c:axId val="836650624"/>
      </c:lineChart>
      <c:catAx>
        <c:axId val="76040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836650624"/>
        <c:crosses val="autoZero"/>
        <c:auto val="1"/>
        <c:lblAlgn val="ctr"/>
        <c:lblOffset val="100"/>
        <c:noMultiLvlLbl val="0"/>
      </c:catAx>
      <c:valAx>
        <c:axId val="83665062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604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818F26-93F9-2642-8011-21442C0B7244}">
  <sheetPr/>
  <sheetViews>
    <sheetView zoomScale="13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773AFF-CAA9-C845-8D6F-59635AB55C49}">
  <sheetPr/>
  <sheetViews>
    <sheetView zoomScale="136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E70191-B4E0-3E4F-8862-3E0B2484183A}">
  <sheetPr/>
  <sheetViews>
    <sheetView zoomScale="136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514BC0-3CE5-D242-8220-0B979E2D728D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FC8EEA-0143-FD4A-A234-9A5A893A1276}">
  <sheetPr/>
  <sheetViews>
    <sheetView zoomScale="136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37F99F-7706-C740-9AC6-EFFBCF90C711}">
  <sheetPr/>
  <sheetViews>
    <sheetView zoomScale="136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E52347-210D-7D47-AC62-84ED5DE99633}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4727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00216A-7907-EB47-93F2-266EFCCA76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4727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EAE4E5-C8FC-B847-93FD-B3125CB546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4727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62D40B-5462-EF43-B083-A20A798D88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151653</xdr:colOff>
      <xdr:row>0</xdr:row>
      <xdr:rowOff>50800</xdr:rowOff>
    </xdr:from>
    <xdr:ext cx="282770" cy="181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C2ACBE05-62CB-724D-A84D-FDE3235BDDA0}"/>
                </a:ext>
              </a:extLst>
            </xdr:cNvPr>
            <xdr:cNvSpPr txBox="1"/>
          </xdr:nvSpPr>
          <xdr:spPr>
            <a:xfrm>
              <a:off x="4626535" y="50800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C2ACBE05-62CB-724D-A84D-FDE3235BDDA0}"/>
                </a:ext>
              </a:extLst>
            </xdr:cNvPr>
            <xdr:cNvSpPr txBox="1"/>
          </xdr:nvSpPr>
          <xdr:spPr>
            <a:xfrm>
              <a:off x="4626535" y="50800"/>
              <a:ext cx="282770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033345-28C0-2344-AC2C-D0E91EAA8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4727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4E1474-EFF5-3343-8431-E97CB9C324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4727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FA7DD4-9B94-7E46-A611-3079CBB72B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4727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5E90A3-7043-2E4F-AF95-EC9218F761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31750</xdr:rowOff>
    </xdr:from>
    <xdr:ext cx="1562100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8B2B2D14-4E81-C54F-8500-E4E3FD7D6DC9}"/>
                </a:ext>
              </a:extLst>
            </xdr:cNvPr>
            <xdr:cNvSpPr txBox="1"/>
          </xdr:nvSpPr>
          <xdr:spPr>
            <a:xfrm>
              <a:off x="0" y="641350"/>
              <a:ext cx="15621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(0)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8B2B2D14-4E81-C54F-8500-E4E3FD7D6DC9}"/>
                </a:ext>
              </a:extLst>
            </xdr:cNvPr>
            <xdr:cNvSpPr txBox="1"/>
          </xdr:nvSpPr>
          <xdr:spPr>
            <a:xfrm>
              <a:off x="0" y="641350"/>
              <a:ext cx="15621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𝐵(𝑡)=√𝑡 𝑍=𝐵(0)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171450</xdr:colOff>
      <xdr:row>4</xdr:row>
      <xdr:rowOff>19050</xdr:rowOff>
    </xdr:from>
    <xdr:ext cx="1268424" cy="22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5C0C9D43-E949-D54B-BFAC-03DABCA439DE}"/>
                </a:ext>
              </a:extLst>
            </xdr:cNvPr>
            <xdr:cNvSpPr txBox="1"/>
          </xdr:nvSpPr>
          <xdr:spPr>
            <a:xfrm>
              <a:off x="171450" y="831850"/>
              <a:ext cx="1268424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de-DE" sz="1100"/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5C0C9D43-E949-D54B-BFAC-03DABCA439DE}"/>
                </a:ext>
              </a:extLst>
            </xdr:cNvPr>
            <xdr:cNvSpPr txBox="1"/>
          </xdr:nvSpPr>
          <xdr:spPr>
            <a:xfrm>
              <a:off x="171450" y="831850"/>
              <a:ext cx="1268424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𝐵(𝑡)=𝐵(0)+√𝑑𝑡 𝑍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222250</xdr:colOff>
      <xdr:row>18</xdr:row>
      <xdr:rowOff>0</xdr:rowOff>
    </xdr:from>
    <xdr:ext cx="921021" cy="22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1EF41A7-F839-A34A-9287-85C7885D3118}"/>
                </a:ext>
              </a:extLst>
            </xdr:cNvPr>
            <xdr:cNvSpPr txBox="1"/>
          </xdr:nvSpPr>
          <xdr:spPr>
            <a:xfrm>
              <a:off x="222250" y="3657600"/>
              <a:ext cx="921021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𝑑𝐵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de-DE" sz="1100"/>
            </a:p>
            <a:p>
              <a:endParaRPr lang="de-DE" sz="110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1EF41A7-F839-A34A-9287-85C7885D3118}"/>
                </a:ext>
              </a:extLst>
            </xdr:cNvPr>
            <xdr:cNvSpPr txBox="1"/>
          </xdr:nvSpPr>
          <xdr:spPr>
            <a:xfrm>
              <a:off x="222250" y="3657600"/>
              <a:ext cx="921021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latin typeface="Cambria Math" panose="02040503050406030204" pitchFamily="18" charset="0"/>
                </a:rPr>
                <a:t>𝑑𝐵(𝑡)=√𝑑𝑡 𝑍</a:t>
              </a:r>
              <a:endParaRPr lang="de-DE" sz="1100"/>
            </a:p>
            <a:p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114300</xdr:colOff>
      <xdr:row>31</xdr:row>
      <xdr:rowOff>28575</xdr:rowOff>
    </xdr:from>
    <xdr:ext cx="16098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2F146BF-051D-574B-AB04-F048D68EBB0F}"/>
                </a:ext>
              </a:extLst>
            </xdr:cNvPr>
            <xdr:cNvSpPr txBox="1"/>
          </xdr:nvSpPr>
          <xdr:spPr>
            <a:xfrm>
              <a:off x="114300" y="6327775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𝑑𝐵𝑡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12F146BF-051D-574B-AB04-F048D68EBB0F}"/>
                </a:ext>
              </a:extLst>
            </xdr:cNvPr>
            <xdr:cNvSpPr txBox="1"/>
          </xdr:nvSpPr>
          <xdr:spPr>
            <a:xfrm>
              <a:off x="114300" y="6327775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𝑆_𝑡=𝑆_0+𝑆_0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𝜇𝑑𝑡+𝑆_0 𝜎𝑑𝐵𝑡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6"/>
  <sheetViews>
    <sheetView topLeftCell="D1" zoomScale="170" zoomScaleNormal="170" workbookViewId="0">
      <selection activeCell="L7" sqref="L7"/>
    </sheetView>
  </sheetViews>
  <sheetFormatPr baseColWidth="10" defaultRowHeight="16"/>
  <cols>
    <col min="3" max="3" width="12.5" bestFit="1" customWidth="1"/>
    <col min="4" max="4" width="13.5" bestFit="1" customWidth="1"/>
    <col min="7" max="7" width="14.83203125" bestFit="1" customWidth="1"/>
    <col min="10" max="12" width="12.1640625" bestFit="1" customWidth="1"/>
    <col min="14" max="14" width="15.6640625" bestFit="1" customWidth="1"/>
    <col min="15" max="17" width="12.83203125" bestFit="1" customWidth="1"/>
    <col min="19" max="19" width="15.5" bestFit="1" customWidth="1"/>
    <col min="20" max="22" width="12.83203125" bestFit="1" customWidth="1"/>
  </cols>
  <sheetData>
    <row r="1" spans="1:22">
      <c r="A1" t="s">
        <v>0</v>
      </c>
      <c r="B1" t="s">
        <v>1</v>
      </c>
      <c r="C1" t="s">
        <v>2</v>
      </c>
      <c r="D1" t="s">
        <v>11</v>
      </c>
      <c r="E1" t="s">
        <v>12</v>
      </c>
      <c r="G1" t="s">
        <v>13</v>
      </c>
    </row>
    <row r="2" spans="1:22">
      <c r="A2" s="1">
        <v>43696</v>
      </c>
      <c r="B2" s="2">
        <v>120.239998</v>
      </c>
      <c r="C2" s="2">
        <v>1</v>
      </c>
      <c r="D2" s="2">
        <v>2</v>
      </c>
      <c r="E2" s="2">
        <v>3</v>
      </c>
      <c r="F2" s="2">
        <v>4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22">
      <c r="A3" s="1">
        <v>43697</v>
      </c>
      <c r="B3" s="2">
        <v>118.900002</v>
      </c>
      <c r="C3" s="4">
        <f>+LN(B3/B2)</f>
        <v>-1.1206908293725211E-2</v>
      </c>
      <c r="D3" s="5">
        <f>+C3^2</f>
        <v>1.2559479350396691E-4</v>
      </c>
      <c r="E3" s="2">
        <v>252</v>
      </c>
      <c r="F3" s="6">
        <f>+$J$5^(E3-1)</f>
        <v>2.5622702110040764E-6</v>
      </c>
      <c r="G3" s="7">
        <f>+F3*D3</f>
        <v>3.2180779805242271E-10</v>
      </c>
      <c r="I3" t="s">
        <v>4</v>
      </c>
      <c r="J3">
        <f>+_xlfn.STDEV.S(C3:C254)</f>
        <v>2.0547924683533517E-2</v>
      </c>
      <c r="K3">
        <f>+J3*SQRT(5)</f>
        <v>4.59465563889268E-2</v>
      </c>
      <c r="L3">
        <f>+J3*SQRT(20)</f>
        <v>9.18931127778536E-2</v>
      </c>
      <c r="M3">
        <f>+J3*SQRT(250)</f>
        <v>0.32489121594780229</v>
      </c>
    </row>
    <row r="4" spans="1:22">
      <c r="A4" s="1">
        <v>43698</v>
      </c>
      <c r="B4" s="2">
        <v>119.199997</v>
      </c>
      <c r="C4" s="4">
        <f t="shared" ref="C4:C67" si="0">+LN(B4/B3)</f>
        <v>2.5199089458699101E-3</v>
      </c>
      <c r="D4" s="5">
        <f t="shared" ref="D4:D67" si="1">+C4^2</f>
        <v>6.3499410954752021E-6</v>
      </c>
      <c r="E4" s="2">
        <f>+E3-1</f>
        <v>251</v>
      </c>
      <c r="F4" s="6">
        <f t="shared" ref="F4:F67" si="2">+$J$5^(E4-1)</f>
        <v>2.6971265378990281E-6</v>
      </c>
      <c r="G4" s="7">
        <f t="shared" ref="G4:G67" si="3">+F4*D4</f>
        <v>1.7126594642701792E-11</v>
      </c>
      <c r="I4" t="s">
        <v>5</v>
      </c>
      <c r="J4">
        <f>+SQRT(G256)</f>
        <v>1.0332985851373022E-2</v>
      </c>
      <c r="K4">
        <f>+J4*SQRT(5)</f>
        <v>2.3105258774213617E-2</v>
      </c>
      <c r="L4">
        <f>+J4*SQRT(20)</f>
        <v>4.6210517548427234E-2</v>
      </c>
      <c r="M4">
        <f>+J4*SQRT(250)</f>
        <v>0.16337885160316423</v>
      </c>
    </row>
    <row r="5" spans="1:22">
      <c r="A5" s="1">
        <v>43699</v>
      </c>
      <c r="B5" s="2">
        <v>119.41999800000001</v>
      </c>
      <c r="C5" s="4">
        <f t="shared" si="0"/>
        <v>1.8439449077689808E-3</v>
      </c>
      <c r="D5" s="5">
        <f t="shared" si="1"/>
        <v>3.4001328228871549E-6</v>
      </c>
      <c r="E5" s="2">
        <f t="shared" ref="E5:E68" si="4">+E4-1</f>
        <v>250</v>
      </c>
      <c r="F5" s="6">
        <f t="shared" si="2"/>
        <v>2.8390805662095022E-6</v>
      </c>
      <c r="G5" s="7">
        <f t="shared" si="3"/>
        <v>9.6532510199899775E-12</v>
      </c>
      <c r="I5" t="s">
        <v>10</v>
      </c>
      <c r="J5">
        <v>0.95</v>
      </c>
    </row>
    <row r="6" spans="1:22">
      <c r="A6" s="1">
        <v>43700</v>
      </c>
      <c r="B6" s="2">
        <v>117.32</v>
      </c>
      <c r="C6" s="4">
        <f t="shared" si="0"/>
        <v>-1.7741430261982619E-2</v>
      </c>
      <c r="D6" s="5">
        <f t="shared" si="1"/>
        <v>3.1475834774079265E-4</v>
      </c>
      <c r="E6" s="2">
        <f t="shared" si="4"/>
        <v>249</v>
      </c>
      <c r="F6" s="6">
        <f t="shared" si="2"/>
        <v>2.9885058591678981E-6</v>
      </c>
      <c r="G6" s="7">
        <f t="shared" si="3"/>
        <v>9.4065716644536559E-10</v>
      </c>
      <c r="I6" t="s">
        <v>18</v>
      </c>
      <c r="J6" s="13">
        <f>+(1+M6)^(1/250)-1</f>
        <v>3.5983874455691733E-6</v>
      </c>
      <c r="K6" s="12">
        <f>+(1+M6)^(1/52)-1</f>
        <v>1.7300058160252263E-5</v>
      </c>
      <c r="L6" s="3">
        <f>+(1+M6)^(1/12)-1</f>
        <v>7.4969080277487166E-5</v>
      </c>
      <c r="M6" s="11">
        <v>8.9999999999999998E-4</v>
      </c>
      <c r="O6" s="20" t="s">
        <v>4</v>
      </c>
      <c r="P6" s="20"/>
      <c r="Q6" s="20"/>
      <c r="T6" s="20" t="s">
        <v>5</v>
      </c>
      <c r="U6" s="20"/>
      <c r="V6" s="20"/>
    </row>
    <row r="7" spans="1:22">
      <c r="A7" s="1">
        <v>43703</v>
      </c>
      <c r="B7" s="2">
        <v>119.32</v>
      </c>
      <c r="C7" s="4">
        <f t="shared" si="0"/>
        <v>1.6903715537297425E-2</v>
      </c>
      <c r="D7" s="5">
        <f t="shared" si="1"/>
        <v>2.8573559896587035E-4</v>
      </c>
      <c r="E7" s="2">
        <f t="shared" si="4"/>
        <v>248</v>
      </c>
      <c r="F7" s="6">
        <f t="shared" si="2"/>
        <v>3.1457956412293666E-6</v>
      </c>
      <c r="G7" s="7">
        <f t="shared" si="3"/>
        <v>8.9886580177089725E-10</v>
      </c>
      <c r="I7" t="s">
        <v>31</v>
      </c>
      <c r="J7" s="22">
        <f>+AVERAGE(C3:C254)</f>
        <v>5.0360359752465544E-4</v>
      </c>
      <c r="K7">
        <f>+J7*5</f>
        <v>2.5180179876232774E-3</v>
      </c>
      <c r="L7">
        <f>+J7*20</f>
        <v>1.007207195049311E-2</v>
      </c>
      <c r="M7">
        <f>+J7*250</f>
        <v>0.12590089938116386</v>
      </c>
    </row>
    <row r="8" spans="1:22">
      <c r="A8" s="1">
        <v>43704</v>
      </c>
      <c r="B8" s="2">
        <v>120.550003</v>
      </c>
      <c r="C8" s="4">
        <f t="shared" si="0"/>
        <v>1.025566986657158E-2</v>
      </c>
      <c r="D8" s="5">
        <f t="shared" si="1"/>
        <v>1.0517876441210434E-4</v>
      </c>
      <c r="E8" s="2">
        <f t="shared" si="4"/>
        <v>247</v>
      </c>
      <c r="F8" s="6">
        <f t="shared" si="2"/>
        <v>3.3113638328730164E-6</v>
      </c>
      <c r="G8" s="7">
        <f t="shared" si="3"/>
        <v>3.4828515646051385E-10</v>
      </c>
      <c r="J8" t="s">
        <v>4</v>
      </c>
      <c r="K8" t="s">
        <v>5</v>
      </c>
      <c r="Q8">
        <f>+P9*J9</f>
        <v>156.68501317535669</v>
      </c>
      <c r="V8">
        <f>+U9*K9</f>
        <v>146.30794484469828</v>
      </c>
    </row>
    <row r="9" spans="1:22">
      <c r="A9" s="1">
        <v>43705</v>
      </c>
      <c r="B9" s="2">
        <v>121.400002</v>
      </c>
      <c r="C9" s="4">
        <f t="shared" si="0"/>
        <v>7.0262655867430962E-3</v>
      </c>
      <c r="D9" s="5">
        <f t="shared" si="1"/>
        <v>4.9368408095450308E-5</v>
      </c>
      <c r="E9" s="2">
        <f t="shared" si="4"/>
        <v>246</v>
      </c>
      <c r="F9" s="6">
        <f t="shared" si="2"/>
        <v>3.4856461398663338E-6</v>
      </c>
      <c r="G9" s="7">
        <f t="shared" si="3"/>
        <v>1.7208080110925224E-10</v>
      </c>
      <c r="I9" t="s">
        <v>15</v>
      </c>
      <c r="J9">
        <f>+EXP(K3)</f>
        <v>1.0470184530146638</v>
      </c>
      <c r="K9">
        <f>+EXP(K4)</f>
        <v>1.0233742529976575</v>
      </c>
      <c r="P9">
        <f>+O10*J9</f>
        <v>149.64875998528584</v>
      </c>
      <c r="U9">
        <f>+T10*K9</f>
        <v>142.96621633398976</v>
      </c>
    </row>
    <row r="10" spans="1:22">
      <c r="A10" s="1">
        <v>43706</v>
      </c>
      <c r="B10" s="2">
        <v>121.18</v>
      </c>
      <c r="C10" s="4">
        <f t="shared" si="0"/>
        <v>-1.8138515830192835E-3</v>
      </c>
      <c r="D10" s="5">
        <f t="shared" si="1"/>
        <v>3.2900575652215607E-6</v>
      </c>
      <c r="E10" s="2">
        <f t="shared" si="4"/>
        <v>245</v>
      </c>
      <c r="F10" s="6">
        <f t="shared" si="2"/>
        <v>3.6691011998592984E-6</v>
      </c>
      <c r="G10" s="7">
        <f t="shared" si="3"/>
        <v>1.207155416016059E-11</v>
      </c>
      <c r="I10" t="s">
        <v>16</v>
      </c>
      <c r="J10">
        <f>+EXP(-K3)</f>
        <v>0.95509300444582956</v>
      </c>
      <c r="K10">
        <f>+EXP(-K4)</f>
        <v>0.97715962373570586</v>
      </c>
      <c r="O10">
        <f>+N11*J9</f>
        <v>142.92848378593951</v>
      </c>
      <c r="Q10">
        <f>+O10</f>
        <v>142.92848378593951</v>
      </c>
      <c r="T10">
        <f>+S11*K9</f>
        <v>139.70081415983896</v>
      </c>
      <c r="V10">
        <f>+T10</f>
        <v>139.70081415983896</v>
      </c>
    </row>
    <row r="11" spans="1:22">
      <c r="A11" s="1">
        <v>43707</v>
      </c>
      <c r="B11" s="2">
        <v>120.230003</v>
      </c>
      <c r="C11" s="4">
        <f t="shared" si="0"/>
        <v>-7.8704435778506956E-3</v>
      </c>
      <c r="D11" s="5">
        <f t="shared" si="1"/>
        <v>6.1943882112131264E-5</v>
      </c>
      <c r="E11" s="2">
        <f t="shared" si="4"/>
        <v>244</v>
      </c>
      <c r="F11" s="6">
        <f t="shared" si="2"/>
        <v>3.862211789325577E-6</v>
      </c>
      <c r="G11" s="7">
        <f t="shared" si="3"/>
        <v>2.3924039177006707E-10</v>
      </c>
      <c r="N11" s="14">
        <f>+B254</f>
        <v>136.509995</v>
      </c>
      <c r="P11" s="2">
        <f>+N11</f>
        <v>136.509995</v>
      </c>
      <c r="S11" s="5">
        <f>+N11</f>
        <v>136.509995</v>
      </c>
      <c r="U11" s="2">
        <f>+S11</f>
        <v>136.509995</v>
      </c>
    </row>
    <row r="12" spans="1:22">
      <c r="A12" s="1">
        <v>43711</v>
      </c>
      <c r="B12" s="2">
        <v>121.360001</v>
      </c>
      <c r="C12" s="4">
        <f t="shared" si="0"/>
        <v>9.3547433412315192E-3</v>
      </c>
      <c r="D12" s="5">
        <f t="shared" si="1"/>
        <v>8.7511222980315442E-5</v>
      </c>
      <c r="E12" s="2">
        <f t="shared" si="4"/>
        <v>243</v>
      </c>
      <c r="F12" s="6">
        <f t="shared" si="2"/>
        <v>4.0654860940269238E-6</v>
      </c>
      <c r="G12" s="7">
        <f t="shared" si="3"/>
        <v>3.5577566009776178E-10</v>
      </c>
      <c r="O12">
        <f>+N11*J10</f>
        <v>130.37974126143519</v>
      </c>
      <c r="Q12">
        <f>+O12</f>
        <v>130.37974126143519</v>
      </c>
      <c r="T12">
        <f>+S11*K10</f>
        <v>133.39205535036308</v>
      </c>
      <c r="V12">
        <f>+T12</f>
        <v>133.39205535036308</v>
      </c>
    </row>
    <row r="13" spans="1:22">
      <c r="A13" s="1">
        <v>43712</v>
      </c>
      <c r="B13" s="2">
        <v>123.209999</v>
      </c>
      <c r="C13" s="4">
        <f t="shared" si="0"/>
        <v>1.5128865240128551E-2</v>
      </c>
      <c r="D13" s="5">
        <f t="shared" si="1"/>
        <v>2.2888256345396992E-4</v>
      </c>
      <c r="E13" s="2">
        <f t="shared" si="4"/>
        <v>242</v>
      </c>
      <c r="F13" s="6">
        <f t="shared" si="2"/>
        <v>4.2794590463441302E-6</v>
      </c>
      <c r="G13" s="7">
        <f t="shared" si="3"/>
        <v>9.7949355672352605E-10</v>
      </c>
      <c r="P13">
        <f>+O12*J10</f>
        <v>124.52477880025403</v>
      </c>
      <c r="U13">
        <f>+T12*K10</f>
        <v>130.34533061549322</v>
      </c>
    </row>
    <row r="14" spans="1:22">
      <c r="A14" s="1">
        <v>43713</v>
      </c>
      <c r="B14" s="2">
        <v>122.760002</v>
      </c>
      <c r="C14" s="4">
        <f t="shared" si="0"/>
        <v>-3.6589624768654109E-3</v>
      </c>
      <c r="D14" s="5">
        <f t="shared" si="1"/>
        <v>1.3388006407109062E-5</v>
      </c>
      <c r="E14" s="2">
        <f t="shared" si="4"/>
        <v>241</v>
      </c>
      <c r="F14" s="6">
        <f t="shared" si="2"/>
        <v>4.5046937329938212E-6</v>
      </c>
      <c r="G14" s="7">
        <f t="shared" si="3"/>
        <v>6.0308868559385312E-11</v>
      </c>
      <c r="I14" t="s">
        <v>17</v>
      </c>
      <c r="J14">
        <f>+((1+K6)-J10)/(J9-J10)</f>
        <v>0.48870357786387258</v>
      </c>
      <c r="K14">
        <f>+((1+K6)-K10)/(K9-K10)</f>
        <v>0.49459828386577681</v>
      </c>
      <c r="Q14">
        <f>+P13*J10</f>
        <v>118.93274511228697</v>
      </c>
      <c r="V14">
        <f>+U13*K10</f>
        <v>127.36819421994154</v>
      </c>
    </row>
    <row r="15" spans="1:22">
      <c r="A15" s="1">
        <v>43714</v>
      </c>
      <c r="B15" s="2">
        <v>122.870003</v>
      </c>
      <c r="C15" s="4">
        <f t="shared" si="0"/>
        <v>8.9566425204204512E-4</v>
      </c>
      <c r="D15" s="5">
        <f t="shared" si="1"/>
        <v>8.0221445238603615E-7</v>
      </c>
      <c r="E15" s="2">
        <f t="shared" si="4"/>
        <v>240</v>
      </c>
      <c r="F15" s="6">
        <f t="shared" si="2"/>
        <v>4.7417828768356016E-6</v>
      </c>
      <c r="G15" s="7">
        <f t="shared" si="3"/>
        <v>3.8039267538741554E-12</v>
      </c>
      <c r="I15" t="s">
        <v>19</v>
      </c>
      <c r="J15">
        <f>1-J14</f>
        <v>0.51129642213612736</v>
      </c>
      <c r="K15">
        <f>1-K14</f>
        <v>0.50540171613422324</v>
      </c>
    </row>
    <row r="16" spans="1:22">
      <c r="A16" s="1">
        <v>43717</v>
      </c>
      <c r="B16" s="2">
        <v>122.16999800000001</v>
      </c>
      <c r="C16" s="4">
        <f t="shared" si="0"/>
        <v>-5.7134092501917684E-3</v>
      </c>
      <c r="D16" s="5">
        <f t="shared" si="1"/>
        <v>3.2643045260176865E-5</v>
      </c>
      <c r="E16" s="2">
        <f t="shared" si="4"/>
        <v>239</v>
      </c>
      <c r="F16" s="6">
        <f t="shared" si="2"/>
        <v>4.9913503966690538E-6</v>
      </c>
      <c r="G16" s="7">
        <f t="shared" si="3"/>
        <v>1.6293287690786968E-10</v>
      </c>
    </row>
    <row r="17" spans="1:22">
      <c r="A17" s="1">
        <v>43718</v>
      </c>
      <c r="B17" s="2">
        <v>119.879997</v>
      </c>
      <c r="C17" s="4">
        <f t="shared" si="0"/>
        <v>-1.8922283621900144E-2</v>
      </c>
      <c r="D17" s="5">
        <f t="shared" si="1"/>
        <v>3.5805281746763046E-4</v>
      </c>
      <c r="E17" s="2">
        <f t="shared" si="4"/>
        <v>238</v>
      </c>
      <c r="F17" s="6">
        <f t="shared" si="2"/>
        <v>5.2540530491253199E-6</v>
      </c>
      <c r="G17" s="7">
        <f t="shared" si="3"/>
        <v>1.8812284973637155E-9</v>
      </c>
      <c r="N17">
        <v>0</v>
      </c>
      <c r="O17">
        <v>1</v>
      </c>
      <c r="P17">
        <v>2</v>
      </c>
      <c r="Q17">
        <v>3</v>
      </c>
      <c r="S17">
        <v>0</v>
      </c>
      <c r="T17">
        <v>1</v>
      </c>
      <c r="U17">
        <v>2</v>
      </c>
      <c r="V17">
        <v>3</v>
      </c>
    </row>
    <row r="18" spans="1:22">
      <c r="A18" s="1">
        <v>43719</v>
      </c>
      <c r="B18" s="2">
        <v>121.269997</v>
      </c>
      <c r="C18" s="4">
        <f t="shared" si="0"/>
        <v>1.1528222507075444E-2</v>
      </c>
      <c r="D18" s="5">
        <f t="shared" si="1"/>
        <v>1.3289991417264081E-4</v>
      </c>
      <c r="E18" s="2">
        <f t="shared" si="4"/>
        <v>237</v>
      </c>
      <c r="F18" s="6">
        <f t="shared" si="2"/>
        <v>5.5305821569740211E-6</v>
      </c>
      <c r="G18" s="7">
        <f t="shared" si="3"/>
        <v>7.3501389398658609E-10</v>
      </c>
      <c r="O18" s="15"/>
      <c r="P18" s="15"/>
      <c r="Q18" s="15"/>
    </row>
    <row r="19" spans="1:22">
      <c r="A19" s="1">
        <v>43720</v>
      </c>
      <c r="B19" s="2">
        <v>122.769997</v>
      </c>
      <c r="C19" s="4">
        <f t="shared" si="0"/>
        <v>1.2293221826298419E-2</v>
      </c>
      <c r="D19" s="5">
        <f t="shared" si="1"/>
        <v>1.5112330287057982E-4</v>
      </c>
      <c r="E19" s="2">
        <f t="shared" si="4"/>
        <v>236</v>
      </c>
      <c r="F19" s="6">
        <f t="shared" si="2"/>
        <v>5.8216654283937069E-6</v>
      </c>
      <c r="G19" s="7">
        <f t="shared" si="3"/>
        <v>8.79789307746326E-10</v>
      </c>
      <c r="N19" t="s">
        <v>20</v>
      </c>
      <c r="O19" s="15">
        <f>+O10*J14+J15*O12</f>
        <v>136.51235663085296</v>
      </c>
      <c r="P19">
        <f>+P9*J14^2+2*P11*J14*J15+P13*J15^2</f>
        <v>136.51471830256227</v>
      </c>
      <c r="Q19">
        <f>+Q8*J14^3+3*Q10*J14^2*J15+3*Q12*J15^2*J14+Q14*J15^3</f>
        <v>136.51708001512861</v>
      </c>
      <c r="S19" t="s">
        <v>20</v>
      </c>
      <c r="T19" s="15">
        <f>+T10*K14+K15*T12</f>
        <v>136.51235663085293</v>
      </c>
      <c r="U19">
        <f>+U9*K14^2+2*U11*K14*K15+U13*K15^2</f>
        <v>136.51471830256227</v>
      </c>
      <c r="V19">
        <f>+V8*K14^3+3*V10*K14^2*K15+3*V12*K15^2*K14+V14*K15^3</f>
        <v>136.51708001512864</v>
      </c>
    </row>
    <row r="20" spans="1:22">
      <c r="A20" s="1">
        <v>43721</v>
      </c>
      <c r="B20" s="2">
        <v>122.120003</v>
      </c>
      <c r="C20" s="4">
        <f t="shared" si="0"/>
        <v>-5.3084693241336979E-3</v>
      </c>
      <c r="D20" s="5">
        <f t="shared" si="1"/>
        <v>2.8179846565268477E-5</v>
      </c>
      <c r="E20" s="2">
        <f t="shared" si="4"/>
        <v>235</v>
      </c>
      <c r="F20" s="6">
        <f t="shared" si="2"/>
        <v>6.1280688719933766E-6</v>
      </c>
      <c r="G20" s="7">
        <f t="shared" si="3"/>
        <v>1.7268804055417123E-10</v>
      </c>
      <c r="N20" t="s">
        <v>21</v>
      </c>
      <c r="O20">
        <f>+O10^2*J14+J15*O12^2</f>
        <v>18674.971152912607</v>
      </c>
      <c r="P20">
        <f>+P9^2*J14^2+2*P11^2*J14*J15+P13^2*J15^2</f>
        <v>18715.049398417737</v>
      </c>
      <c r="Q20">
        <f>+Q8^2*J14^3+3*Q10^2*J14^2*J15+3*Q12^2*J15^2*J14+Q14^2*J15^3</f>
        <v>18755.213655609288</v>
      </c>
      <c r="S20" t="s">
        <v>21</v>
      </c>
      <c r="T20">
        <f>+T10^2*K14+K15*T12^2</f>
        <v>18645.572461019663</v>
      </c>
      <c r="U20">
        <f>+U9^2*K14^2+2*U11^2*K14*K15+U13^2*K15^2</f>
        <v>18656.172209525201</v>
      </c>
      <c r="V20">
        <f>+V8^2*K14^3+3*V10^2*K14^2*K15+3*V12^2*K15^2*K14+V14^2*K15^3</f>
        <v>18666.777983840278</v>
      </c>
    </row>
    <row r="21" spans="1:22">
      <c r="A21" s="1">
        <v>43724</v>
      </c>
      <c r="B21" s="2">
        <v>119.75</v>
      </c>
      <c r="C21" s="4">
        <f t="shared" si="0"/>
        <v>-1.9597956141652793E-2</v>
      </c>
      <c r="D21" s="5">
        <f t="shared" si="1"/>
        <v>3.8407988493014642E-4</v>
      </c>
      <c r="E21" s="2">
        <f t="shared" si="4"/>
        <v>234</v>
      </c>
      <c r="F21" s="6">
        <f t="shared" si="2"/>
        <v>6.4505988126246055E-6</v>
      </c>
      <c r="G21" s="7">
        <f t="shared" si="3"/>
        <v>2.4775452496833976E-9</v>
      </c>
      <c r="N21" t="s">
        <v>22</v>
      </c>
      <c r="O21" s="15">
        <f>+O20-O19^2</f>
        <v>39.347640003423294</v>
      </c>
      <c r="P21" s="15">
        <f t="shared" ref="P21:Q21" si="5">+P20-P19^2</f>
        <v>78.781085189806618</v>
      </c>
      <c r="Q21" s="15">
        <f t="shared" si="5"/>
        <v>118.30051975226161</v>
      </c>
      <c r="S21" t="s">
        <v>22</v>
      </c>
      <c r="T21" s="15">
        <f>+T20-T19^2</f>
        <v>9.9489481104865263</v>
      </c>
      <c r="U21" s="15">
        <f t="shared" ref="U21" si="6">+U20-U19^2</f>
        <v>19.903896297269966</v>
      </c>
      <c r="V21" s="15">
        <f t="shared" ref="V21" si="7">+V20-V19^2</f>
        <v>29.864847983240907</v>
      </c>
    </row>
    <row r="22" spans="1:22">
      <c r="A22" s="1">
        <v>43725</v>
      </c>
      <c r="B22" s="2">
        <v>121.160004</v>
      </c>
      <c r="C22" s="4">
        <f t="shared" si="0"/>
        <v>1.1705782882207605E-2</v>
      </c>
      <c r="D22" s="5">
        <f t="shared" si="1"/>
        <v>1.3702535288538458E-4</v>
      </c>
      <c r="E22" s="2">
        <f t="shared" si="4"/>
        <v>233</v>
      </c>
      <c r="F22" s="6">
        <f t="shared" si="2"/>
        <v>6.7901040132890589E-6</v>
      </c>
      <c r="G22" s="7">
        <f t="shared" si="3"/>
        <v>9.3041639854939938E-10</v>
      </c>
      <c r="N22" t="s">
        <v>23</v>
      </c>
      <c r="O22">
        <f>+SQRT(O21)</f>
        <v>6.2727697234493869</v>
      </c>
      <c r="P22">
        <f t="shared" ref="P22:Q22" si="8">+SQRT(P21)</f>
        <v>8.8758709538730116</v>
      </c>
      <c r="Q22">
        <f t="shared" si="8"/>
        <v>10.87660423810031</v>
      </c>
      <c r="S22" t="s">
        <v>23</v>
      </c>
      <c r="T22">
        <f>+SQRT(T21)</f>
        <v>3.1541953190134766</v>
      </c>
      <c r="U22">
        <f t="shared" ref="U22" si="9">+SQRT(U21)</f>
        <v>4.4613782956918104</v>
      </c>
      <c r="V22">
        <f t="shared" ref="V22" si="10">+SQRT(V21)</f>
        <v>5.4648740134829188</v>
      </c>
    </row>
    <row r="23" spans="1:22">
      <c r="A23" s="1">
        <v>43726</v>
      </c>
      <c r="B23" s="2">
        <v>121.410004</v>
      </c>
      <c r="C23" s="4">
        <f t="shared" si="0"/>
        <v>2.0612613288665789E-3</v>
      </c>
      <c r="D23" s="5">
        <f t="shared" si="1"/>
        <v>4.248798265880815E-6</v>
      </c>
      <c r="E23" s="2">
        <f t="shared" si="4"/>
        <v>232</v>
      </c>
      <c r="F23" s="6">
        <f t="shared" si="2"/>
        <v>7.147477908725325E-6</v>
      </c>
      <c r="G23" s="7">
        <f t="shared" si="3"/>
        <v>3.0368191744013596E-11</v>
      </c>
      <c r="N23" t="s">
        <v>24</v>
      </c>
      <c r="O23" s="16">
        <f>+O19+O22</f>
        <v>142.78512635430235</v>
      </c>
      <c r="P23" s="16">
        <f t="shared" ref="P23:Q23" si="11">+P19+P22</f>
        <v>145.39058925643528</v>
      </c>
      <c r="Q23" s="16">
        <f t="shared" si="11"/>
        <v>147.39368425322891</v>
      </c>
      <c r="S23" t="s">
        <v>24</v>
      </c>
      <c r="T23" s="16">
        <f>+T19+T22</f>
        <v>139.6665519498664</v>
      </c>
      <c r="U23" s="16">
        <f t="shared" ref="U23" si="12">+U19+U22</f>
        <v>140.97609659825409</v>
      </c>
      <c r="V23" s="16">
        <f t="shared" ref="V23" si="13">+V19+V22</f>
        <v>141.98195402861157</v>
      </c>
    </row>
    <row r="24" spans="1:22">
      <c r="A24" s="1">
        <v>43727</v>
      </c>
      <c r="B24" s="2">
        <v>121.900002</v>
      </c>
      <c r="C24" s="4">
        <f t="shared" si="0"/>
        <v>4.0277723920178832E-3</v>
      </c>
      <c r="D24" s="5">
        <f t="shared" si="1"/>
        <v>1.622295044190146E-5</v>
      </c>
      <c r="E24" s="2">
        <f t="shared" si="4"/>
        <v>231</v>
      </c>
      <c r="F24" s="6">
        <f t="shared" si="2"/>
        <v>7.5236609565529735E-6</v>
      </c>
      <c r="G24" s="7">
        <f t="shared" si="3"/>
        <v>1.2205597883982782E-10</v>
      </c>
      <c r="N24" t="s">
        <v>25</v>
      </c>
      <c r="O24" s="17">
        <f>+O19-O22</f>
        <v>130.23958690740358</v>
      </c>
      <c r="P24" s="17">
        <f t="shared" ref="P24:Q24" si="14">+P19-P22</f>
        <v>127.63884734868927</v>
      </c>
      <c r="Q24" s="17">
        <f t="shared" si="14"/>
        <v>125.6404757770283</v>
      </c>
      <c r="S24" t="s">
        <v>25</v>
      </c>
      <c r="T24" s="17">
        <f>+T19-T22</f>
        <v>133.35816131183947</v>
      </c>
      <c r="U24" s="17">
        <f t="shared" ref="U24:V24" si="15">+U19-U22</f>
        <v>132.05334000687046</v>
      </c>
      <c r="V24" s="17">
        <f t="shared" si="15"/>
        <v>131.05220600164571</v>
      </c>
    </row>
    <row r="25" spans="1:22">
      <c r="A25" s="1">
        <v>43728</v>
      </c>
      <c r="B25" s="2">
        <v>122.239998</v>
      </c>
      <c r="C25" s="4">
        <f t="shared" si="0"/>
        <v>2.7852561628371078E-3</v>
      </c>
      <c r="D25" s="5">
        <f t="shared" si="1"/>
        <v>7.7576518926220896E-6</v>
      </c>
      <c r="E25" s="2">
        <f t="shared" si="4"/>
        <v>230</v>
      </c>
      <c r="F25" s="6">
        <f t="shared" si="2"/>
        <v>7.9196431121610253E-6</v>
      </c>
      <c r="G25" s="7">
        <f t="shared" si="3"/>
        <v>6.1437834377947469E-11</v>
      </c>
    </row>
    <row r="26" spans="1:22">
      <c r="A26" s="1">
        <v>43731</v>
      </c>
      <c r="B26" s="2">
        <v>123.220001</v>
      </c>
      <c r="C26" s="4">
        <f t="shared" si="0"/>
        <v>7.9850746450364687E-3</v>
      </c>
      <c r="D26" s="5">
        <f t="shared" si="1"/>
        <v>6.3761417086804291E-5</v>
      </c>
      <c r="E26" s="2">
        <f t="shared" si="4"/>
        <v>229</v>
      </c>
      <c r="F26" s="6">
        <f t="shared" si="2"/>
        <v>8.3364664338537104E-6</v>
      </c>
      <c r="G26" s="7">
        <f t="shared" si="3"/>
        <v>5.3154491331909039E-10</v>
      </c>
      <c r="N26" s="18">
        <f>+N11*3700</f>
        <v>505086.98149999999</v>
      </c>
      <c r="O26" s="18">
        <f>+O24*3700</f>
        <v>481886.47155739326</v>
      </c>
      <c r="P26" s="18">
        <f t="shared" ref="P26:Q26" si="16">+P24*3700</f>
        <v>472263.73519015027</v>
      </c>
      <c r="Q26" s="18">
        <f t="shared" si="16"/>
        <v>464869.76037500473</v>
      </c>
      <c r="S26" s="18">
        <f>+S11*3700</f>
        <v>505086.98149999999</v>
      </c>
      <c r="T26" s="18">
        <f>+T24*3700</f>
        <v>493425.19685380603</v>
      </c>
      <c r="U26" s="18">
        <f t="shared" ref="U26:V26" si="17">+U24*3700</f>
        <v>488597.35802542069</v>
      </c>
      <c r="V26" s="18">
        <f t="shared" si="17"/>
        <v>484893.16220608912</v>
      </c>
    </row>
    <row r="27" spans="1:22">
      <c r="A27" s="1">
        <v>43732</v>
      </c>
      <c r="B27" s="2">
        <v>123.610001</v>
      </c>
      <c r="C27" s="4">
        <f t="shared" si="0"/>
        <v>3.1600722877017816E-3</v>
      </c>
      <c r="D27" s="5">
        <f t="shared" si="1"/>
        <v>9.9860568635007709E-6</v>
      </c>
      <c r="E27" s="2">
        <f t="shared" si="4"/>
        <v>228</v>
      </c>
      <c r="F27" s="6">
        <f t="shared" si="2"/>
        <v>8.7752278251091689E-6</v>
      </c>
      <c r="G27" s="7">
        <f t="shared" si="3"/>
        <v>8.7629924051714356E-11</v>
      </c>
      <c r="O27" s="18">
        <f>+O23*3700</f>
        <v>528304.96751091874</v>
      </c>
      <c r="P27" s="18">
        <f t="shared" ref="P27:Q27" si="18">+P23*3700</f>
        <v>537945.18024881056</v>
      </c>
      <c r="Q27" s="18">
        <f t="shared" si="18"/>
        <v>545356.63173694699</v>
      </c>
    </row>
    <row r="28" spans="1:22">
      <c r="A28" s="1">
        <v>43733</v>
      </c>
      <c r="B28" s="2">
        <v>123.019997</v>
      </c>
      <c r="C28" s="4">
        <f t="shared" si="0"/>
        <v>-4.7845365957488069E-3</v>
      </c>
      <c r="D28" s="5">
        <f t="shared" si="1"/>
        <v>2.2891790436059581E-5</v>
      </c>
      <c r="E28" s="2">
        <f t="shared" si="4"/>
        <v>227</v>
      </c>
      <c r="F28" s="6">
        <f t="shared" si="2"/>
        <v>9.2370819211675474E-6</v>
      </c>
      <c r="G28" s="7">
        <f t="shared" si="3"/>
        <v>2.1145334358008212E-10</v>
      </c>
      <c r="O28" s="19">
        <f>+N26-O27</f>
        <v>-23217.986010918743</v>
      </c>
      <c r="P28" s="19">
        <f>+N26-P27</f>
        <v>-32858.198748810566</v>
      </c>
      <c r="Q28" s="19">
        <f>+N26-Q27</f>
        <v>-40269.650236946996</v>
      </c>
    </row>
    <row r="29" spans="1:22">
      <c r="A29" s="1">
        <v>43734</v>
      </c>
      <c r="B29" s="2">
        <v>124.30999799999999</v>
      </c>
      <c r="C29" s="4">
        <f t="shared" si="0"/>
        <v>1.0431510320870438E-2</v>
      </c>
      <c r="D29" s="5">
        <f t="shared" si="1"/>
        <v>1.0881640757442646E-4</v>
      </c>
      <c r="E29" s="2">
        <f t="shared" si="4"/>
        <v>226</v>
      </c>
      <c r="F29" s="6">
        <f t="shared" si="2"/>
        <v>9.723244127544787E-6</v>
      </c>
      <c r="G29" s="7">
        <f t="shared" si="3"/>
        <v>1.0580484959285622E-9</v>
      </c>
    </row>
    <row r="30" spans="1:22">
      <c r="A30" s="1">
        <v>43735</v>
      </c>
      <c r="B30" s="2">
        <v>124.57</v>
      </c>
      <c r="C30" s="4">
        <f t="shared" si="0"/>
        <v>2.0893771831875583E-3</v>
      </c>
      <c r="D30" s="5">
        <f t="shared" si="1"/>
        <v>4.3654970136247758E-6</v>
      </c>
      <c r="E30" s="2">
        <f t="shared" si="4"/>
        <v>225</v>
      </c>
      <c r="F30" s="6">
        <f t="shared" si="2"/>
        <v>1.0234993818468196E-5</v>
      </c>
      <c r="G30" s="7">
        <f t="shared" si="3"/>
        <v>4.468083494899095E-11</v>
      </c>
    </row>
    <row r="31" spans="1:22">
      <c r="A31" s="1">
        <v>43738</v>
      </c>
      <c r="B31" s="2">
        <v>124.379997</v>
      </c>
      <c r="C31" s="4">
        <f t="shared" si="0"/>
        <v>-1.5264353418917159E-3</v>
      </c>
      <c r="D31" s="5">
        <f t="shared" si="1"/>
        <v>2.3300048529760796E-6</v>
      </c>
      <c r="E31" s="2">
        <f t="shared" si="4"/>
        <v>224</v>
      </c>
      <c r="F31" s="6">
        <f t="shared" si="2"/>
        <v>1.0773677703650732E-5</v>
      </c>
      <c r="G31" s="7">
        <f t="shared" si="3"/>
        <v>2.5102721333906392E-11</v>
      </c>
    </row>
    <row r="32" spans="1:22">
      <c r="A32" s="1">
        <v>43739</v>
      </c>
      <c r="B32" s="2">
        <v>123.849998</v>
      </c>
      <c r="C32" s="4">
        <f t="shared" si="0"/>
        <v>-4.2702317693079873E-3</v>
      </c>
      <c r="D32" s="5">
        <f t="shared" si="1"/>
        <v>1.8234879363607222E-5</v>
      </c>
      <c r="E32" s="2">
        <f t="shared" si="4"/>
        <v>223</v>
      </c>
      <c r="F32" s="6">
        <f t="shared" si="2"/>
        <v>1.1340713372263926E-5</v>
      </c>
      <c r="G32" s="7">
        <f t="shared" si="3"/>
        <v>2.0679654024047993E-10</v>
      </c>
    </row>
    <row r="33" spans="1:7">
      <c r="A33" s="1">
        <v>43740</v>
      </c>
      <c r="B33" s="2">
        <v>121.08000199999999</v>
      </c>
      <c r="C33" s="4">
        <f t="shared" si="0"/>
        <v>-2.2619639115279238E-2</v>
      </c>
      <c r="D33" s="5">
        <f t="shared" si="1"/>
        <v>5.1164807370547051E-4</v>
      </c>
      <c r="E33" s="2">
        <f t="shared" si="4"/>
        <v>222</v>
      </c>
      <c r="F33" s="6">
        <f t="shared" si="2"/>
        <v>1.1937593023435714E-5</v>
      </c>
      <c r="G33" s="7">
        <f t="shared" si="3"/>
        <v>6.1078464751207471E-9</v>
      </c>
    </row>
    <row r="34" spans="1:7">
      <c r="A34" s="1">
        <v>43741</v>
      </c>
      <c r="B34" s="2">
        <v>121.739998</v>
      </c>
      <c r="C34" s="4">
        <f t="shared" si="0"/>
        <v>5.4361059658018596E-3</v>
      </c>
      <c r="D34" s="5">
        <f t="shared" si="1"/>
        <v>2.9551248071426569E-5</v>
      </c>
      <c r="E34" s="2">
        <f t="shared" si="4"/>
        <v>221</v>
      </c>
      <c r="F34" s="6">
        <f t="shared" si="2"/>
        <v>1.2565887393090226E-5</v>
      </c>
      <c r="G34" s="7">
        <f t="shared" si="3"/>
        <v>3.7133765559082097E-10</v>
      </c>
    </row>
    <row r="35" spans="1:7">
      <c r="A35" s="1">
        <v>43742</v>
      </c>
      <c r="B35" s="2">
        <v>124</v>
      </c>
      <c r="C35" s="4">
        <f t="shared" si="0"/>
        <v>1.8393958967712752E-2</v>
      </c>
      <c r="D35" s="5">
        <f t="shared" si="1"/>
        <v>3.3833772650590038E-4</v>
      </c>
      <c r="E35" s="2">
        <f t="shared" si="4"/>
        <v>220</v>
      </c>
      <c r="F35" s="6">
        <f t="shared" si="2"/>
        <v>1.3227249887463397E-5</v>
      </c>
      <c r="G35" s="7">
        <f t="shared" si="3"/>
        <v>4.4752776548497926E-9</v>
      </c>
    </row>
    <row r="36" spans="1:7">
      <c r="A36" s="1">
        <v>43745</v>
      </c>
      <c r="B36" s="2">
        <v>122.839996</v>
      </c>
      <c r="C36" s="4">
        <f t="shared" si="0"/>
        <v>-9.3989025950989066E-3</v>
      </c>
      <c r="D36" s="5">
        <f t="shared" si="1"/>
        <v>8.8339369992156957E-5</v>
      </c>
      <c r="E36" s="2">
        <f t="shared" si="4"/>
        <v>219</v>
      </c>
      <c r="F36" s="6">
        <f t="shared" si="2"/>
        <v>1.3923420934171996E-5</v>
      </c>
      <c r="G36" s="7">
        <f t="shared" si="3"/>
        <v>1.2299862334603636E-9</v>
      </c>
    </row>
    <row r="37" spans="1:7">
      <c r="A37" s="1">
        <v>43746</v>
      </c>
      <c r="B37" s="2">
        <v>120.93</v>
      </c>
      <c r="C37" s="4">
        <f t="shared" si="0"/>
        <v>-1.5670797212753784E-2</v>
      </c>
      <c r="D37" s="5">
        <f t="shared" si="1"/>
        <v>2.4557388528325178E-4</v>
      </c>
      <c r="E37" s="2">
        <f t="shared" si="4"/>
        <v>218</v>
      </c>
      <c r="F37" s="6">
        <f t="shared" si="2"/>
        <v>1.4656232562286311E-5</v>
      </c>
      <c r="G37" s="7">
        <f t="shared" si="3"/>
        <v>3.599187973935558E-9</v>
      </c>
    </row>
    <row r="38" spans="1:7">
      <c r="A38" s="1">
        <v>43747</v>
      </c>
      <c r="B38" s="2">
        <v>121.980003</v>
      </c>
      <c r="C38" s="4">
        <f t="shared" si="0"/>
        <v>8.6452556653215801E-3</v>
      </c>
      <c r="D38" s="5">
        <f t="shared" si="1"/>
        <v>7.4740445518774873E-5</v>
      </c>
      <c r="E38" s="2">
        <f t="shared" si="4"/>
        <v>217</v>
      </c>
      <c r="F38" s="6">
        <f t="shared" si="2"/>
        <v>1.5427613223459279E-5</v>
      </c>
      <c r="G38" s="7">
        <f t="shared" si="3"/>
        <v>1.153066685612689E-9</v>
      </c>
    </row>
    <row r="39" spans="1:7">
      <c r="A39" s="1">
        <v>43748</v>
      </c>
      <c r="B39" s="2">
        <v>121.94000200000001</v>
      </c>
      <c r="C39" s="4">
        <f t="shared" si="0"/>
        <v>-3.2798458132678941E-4</v>
      </c>
      <c r="D39" s="5">
        <f t="shared" si="1"/>
        <v>1.0757388558810934E-7</v>
      </c>
      <c r="E39" s="2">
        <f t="shared" si="4"/>
        <v>216</v>
      </c>
      <c r="F39" s="6">
        <f t="shared" si="2"/>
        <v>1.6239592866799238E-5</v>
      </c>
      <c r="G39" s="7">
        <f t="shared" si="3"/>
        <v>1.7469561050505377E-12</v>
      </c>
    </row>
    <row r="40" spans="1:7">
      <c r="A40" s="1">
        <v>43749</v>
      </c>
      <c r="B40" s="2">
        <v>121.089996</v>
      </c>
      <c r="C40" s="4">
        <f t="shared" si="0"/>
        <v>-6.9950991481855301E-3</v>
      </c>
      <c r="D40" s="5">
        <f t="shared" si="1"/>
        <v>4.8931412092945932E-5</v>
      </c>
      <c r="E40" s="2">
        <f t="shared" si="4"/>
        <v>215</v>
      </c>
      <c r="F40" s="6">
        <f t="shared" si="2"/>
        <v>1.7094308280841301E-5</v>
      </c>
      <c r="G40" s="7">
        <f t="shared" si="3"/>
        <v>8.3644864293370376E-10</v>
      </c>
    </row>
    <row r="41" spans="1:7">
      <c r="A41" s="1">
        <v>43752</v>
      </c>
      <c r="B41" s="2">
        <v>120.050003</v>
      </c>
      <c r="C41" s="4">
        <f t="shared" si="0"/>
        <v>-8.6256900761437008E-3</v>
      </c>
      <c r="D41" s="5">
        <f t="shared" si="1"/>
        <v>7.4402529289683923E-5</v>
      </c>
      <c r="E41" s="2">
        <f t="shared" si="4"/>
        <v>214</v>
      </c>
      <c r="F41" s="6">
        <f t="shared" si="2"/>
        <v>1.7994008716675057E-5</v>
      </c>
      <c r="G41" s="7">
        <f t="shared" si="3"/>
        <v>1.3387997605812438E-9</v>
      </c>
    </row>
    <row r="42" spans="1:7">
      <c r="A42" s="1">
        <v>43753</v>
      </c>
      <c r="B42" s="2">
        <v>117.199997</v>
      </c>
      <c r="C42" s="4">
        <f t="shared" si="0"/>
        <v>-2.4026496111207309E-2</v>
      </c>
      <c r="D42" s="5">
        <f t="shared" si="1"/>
        <v>5.772725153818599E-4</v>
      </c>
      <c r="E42" s="2">
        <f t="shared" si="4"/>
        <v>213</v>
      </c>
      <c r="F42" s="6">
        <f t="shared" si="2"/>
        <v>1.8941061807026376E-5</v>
      </c>
      <c r="G42" s="7">
        <f t="shared" si="3"/>
        <v>1.0934154393345392E-8</v>
      </c>
    </row>
    <row r="43" spans="1:7">
      <c r="A43" s="1">
        <v>43754</v>
      </c>
      <c r="B43" s="2">
        <v>117.529999</v>
      </c>
      <c r="C43" s="4">
        <f t="shared" si="0"/>
        <v>2.8117600906545598E-3</v>
      </c>
      <c r="D43" s="5">
        <f t="shared" si="1"/>
        <v>7.9059948073977384E-6</v>
      </c>
      <c r="E43" s="2">
        <f t="shared" si="4"/>
        <v>212</v>
      </c>
      <c r="F43" s="6">
        <f t="shared" si="2"/>
        <v>1.993795979686987E-5</v>
      </c>
      <c r="G43" s="7">
        <f t="shared" si="3"/>
        <v>1.5762940662415806E-10</v>
      </c>
    </row>
    <row r="44" spans="1:7">
      <c r="A44" s="1">
        <v>43755</v>
      </c>
      <c r="B44" s="2">
        <v>116.629997</v>
      </c>
      <c r="C44" s="4">
        <f t="shared" si="0"/>
        <v>-7.6871066557085248E-3</v>
      </c>
      <c r="D44" s="5">
        <f t="shared" si="1"/>
        <v>5.9091608736238297E-5</v>
      </c>
      <c r="E44" s="2">
        <f t="shared" si="4"/>
        <v>211</v>
      </c>
      <c r="F44" s="6">
        <f t="shared" si="2"/>
        <v>2.0987326101968282E-5</v>
      </c>
      <c r="G44" s="7">
        <f t="shared" si="3"/>
        <v>1.240174862437351E-9</v>
      </c>
    </row>
    <row r="45" spans="1:7">
      <c r="A45" s="1">
        <v>43756</v>
      </c>
      <c r="B45" s="2">
        <v>117.470001</v>
      </c>
      <c r="C45" s="4">
        <f t="shared" si="0"/>
        <v>7.1764853680180724E-3</v>
      </c>
      <c r="D45" s="5">
        <f t="shared" si="1"/>
        <v>5.1501942237377491E-5</v>
      </c>
      <c r="E45" s="2">
        <f t="shared" si="4"/>
        <v>210</v>
      </c>
      <c r="F45" s="6">
        <f t="shared" si="2"/>
        <v>2.2091922212598193E-5</v>
      </c>
      <c r="G45" s="7">
        <f t="shared" si="3"/>
        <v>1.137776901705869E-9</v>
      </c>
    </row>
    <row r="46" spans="1:7">
      <c r="A46" s="1">
        <v>43759</v>
      </c>
      <c r="B46" s="2">
        <v>119.08000199999999</v>
      </c>
      <c r="C46" s="4">
        <f t="shared" si="0"/>
        <v>1.3612562594400791E-2</v>
      </c>
      <c r="D46" s="5">
        <f t="shared" si="1"/>
        <v>1.8530186038647958E-4</v>
      </c>
      <c r="E46" s="2">
        <f t="shared" si="4"/>
        <v>209</v>
      </c>
      <c r="F46" s="6">
        <f t="shared" si="2"/>
        <v>2.3254654960629675E-5</v>
      </c>
      <c r="G46" s="7">
        <f t="shared" si="3"/>
        <v>4.3091308268503549E-9</v>
      </c>
    </row>
    <row r="47" spans="1:7">
      <c r="A47" s="1">
        <v>43760</v>
      </c>
      <c r="B47" s="2">
        <v>122.18</v>
      </c>
      <c r="C47" s="4">
        <f t="shared" si="0"/>
        <v>2.5699814278613779E-2</v>
      </c>
      <c r="D47" s="5">
        <f t="shared" si="1"/>
        <v>6.6048045395524066E-4</v>
      </c>
      <c r="E47" s="2">
        <f t="shared" si="4"/>
        <v>208</v>
      </c>
      <c r="F47" s="6">
        <f t="shared" si="2"/>
        <v>2.4478584169083869E-5</v>
      </c>
      <c r="G47" s="7">
        <f t="shared" si="3"/>
        <v>1.6167626384178083E-8</v>
      </c>
    </row>
    <row r="48" spans="1:7">
      <c r="A48" s="1">
        <v>43761</v>
      </c>
      <c r="B48" s="2">
        <v>123</v>
      </c>
      <c r="C48" s="4">
        <f t="shared" si="0"/>
        <v>6.6889881507964889E-3</v>
      </c>
      <c r="D48" s="5">
        <f t="shared" si="1"/>
        <v>4.4742562481495835E-5</v>
      </c>
      <c r="E48" s="2">
        <f t="shared" si="4"/>
        <v>207</v>
      </c>
      <c r="F48" s="6">
        <f t="shared" si="2"/>
        <v>2.576693070429881E-5</v>
      </c>
      <c r="G48" s="7">
        <f t="shared" si="3"/>
        <v>1.152878506993463E-9</v>
      </c>
    </row>
    <row r="49" spans="1:7">
      <c r="A49" s="1">
        <v>43762</v>
      </c>
      <c r="B49" s="2">
        <v>124.790001</v>
      </c>
      <c r="C49" s="4">
        <f t="shared" si="0"/>
        <v>1.4447977160808107E-2</v>
      </c>
      <c r="D49" s="5">
        <f t="shared" si="1"/>
        <v>2.087440440392327E-4</v>
      </c>
      <c r="E49" s="2">
        <f t="shared" si="4"/>
        <v>206</v>
      </c>
      <c r="F49" s="6">
        <f t="shared" si="2"/>
        <v>2.7123084951893486E-5</v>
      </c>
      <c r="G49" s="7">
        <f t="shared" si="3"/>
        <v>5.6617824396779033E-9</v>
      </c>
    </row>
    <row r="50" spans="1:7">
      <c r="A50" s="1">
        <v>43763</v>
      </c>
      <c r="B50" s="2">
        <v>123.25</v>
      </c>
      <c r="C50" s="4">
        <f t="shared" si="0"/>
        <v>-1.2417519610426123E-2</v>
      </c>
      <c r="D50" s="5">
        <f t="shared" si="1"/>
        <v>1.5419479327531734E-4</v>
      </c>
      <c r="E50" s="2">
        <f t="shared" si="4"/>
        <v>205</v>
      </c>
      <c r="F50" s="6">
        <f t="shared" si="2"/>
        <v>2.8550615738835244E-5</v>
      </c>
      <c r="G50" s="7">
        <f t="shared" si="3"/>
        <v>4.4023562917327216E-9</v>
      </c>
    </row>
    <row r="51" spans="1:7">
      <c r="A51" s="1">
        <v>43766</v>
      </c>
      <c r="B51" s="2">
        <v>123.480003</v>
      </c>
      <c r="C51" s="4">
        <f t="shared" si="0"/>
        <v>1.8644110065912289E-3</v>
      </c>
      <c r="D51" s="5">
        <f t="shared" si="1"/>
        <v>3.4760284014985194E-6</v>
      </c>
      <c r="E51" s="2">
        <f t="shared" si="4"/>
        <v>204</v>
      </c>
      <c r="F51" s="6">
        <f t="shared" si="2"/>
        <v>3.0053279725089732E-5</v>
      </c>
      <c r="G51" s="7">
        <f t="shared" si="3"/>
        <v>1.0446605388259152E-10</v>
      </c>
    </row>
    <row r="52" spans="1:7">
      <c r="A52" s="1">
        <v>43767</v>
      </c>
      <c r="B52" s="2">
        <v>123.599998</v>
      </c>
      <c r="C52" s="4">
        <f t="shared" si="0"/>
        <v>9.7130491296975739E-4</v>
      </c>
      <c r="D52" s="5">
        <f t="shared" si="1"/>
        <v>9.4343323395918794E-7</v>
      </c>
      <c r="E52" s="2">
        <f t="shared" si="4"/>
        <v>203</v>
      </c>
      <c r="F52" s="6">
        <f t="shared" si="2"/>
        <v>3.1635031289568143E-5</v>
      </c>
      <c r="G52" s="7">
        <f t="shared" si="3"/>
        <v>2.9845539875917373E-11</v>
      </c>
    </row>
    <row r="53" spans="1:7">
      <c r="A53" s="1">
        <v>43768</v>
      </c>
      <c r="B53" s="2">
        <v>124.94000200000001</v>
      </c>
      <c r="C53" s="4">
        <f t="shared" si="0"/>
        <v>1.0783109230746886E-2</v>
      </c>
      <c r="D53" s="5">
        <f t="shared" si="1"/>
        <v>1.1627544468221869E-4</v>
      </c>
      <c r="E53" s="2">
        <f t="shared" si="4"/>
        <v>202</v>
      </c>
      <c r="F53" s="6">
        <f t="shared" si="2"/>
        <v>3.3300032936387521E-5</v>
      </c>
      <c r="G53" s="7">
        <f t="shared" si="3"/>
        <v>3.8719761376109881E-9</v>
      </c>
    </row>
    <row r="54" spans="1:7">
      <c r="A54" s="1">
        <v>43769</v>
      </c>
      <c r="B54" s="2">
        <v>124.510002</v>
      </c>
      <c r="C54" s="4">
        <f t="shared" si="0"/>
        <v>-3.4475880458196303E-3</v>
      </c>
      <c r="D54" s="5">
        <f t="shared" si="1"/>
        <v>1.1885863333678417E-5</v>
      </c>
      <c r="E54" s="2">
        <f t="shared" si="4"/>
        <v>201</v>
      </c>
      <c r="F54" s="6">
        <f t="shared" si="2"/>
        <v>3.505266624882897E-5</v>
      </c>
      <c r="G54" s="7">
        <f t="shared" si="3"/>
        <v>4.1663120051462324E-10</v>
      </c>
    </row>
    <row r="55" spans="1:7">
      <c r="A55" s="1">
        <v>43770</v>
      </c>
      <c r="B55" s="2">
        <v>123.870003</v>
      </c>
      <c r="C55" s="4">
        <f t="shared" si="0"/>
        <v>-5.1533972422403698E-3</v>
      </c>
      <c r="D55" s="5">
        <f t="shared" si="1"/>
        <v>2.655750313633065E-5</v>
      </c>
      <c r="E55" s="2">
        <f t="shared" si="4"/>
        <v>200</v>
      </c>
      <c r="F55" s="6">
        <f t="shared" si="2"/>
        <v>3.6897543419819962E-5</v>
      </c>
      <c r="G55" s="7">
        <f t="shared" si="3"/>
        <v>9.7990662509476506E-10</v>
      </c>
    </row>
    <row r="56" spans="1:7">
      <c r="A56" s="1">
        <v>43773</v>
      </c>
      <c r="B56" s="2">
        <v>119.07</v>
      </c>
      <c r="C56" s="4">
        <f t="shared" si="0"/>
        <v>-3.9521097321963752E-2</v>
      </c>
      <c r="D56" s="5">
        <f t="shared" si="1"/>
        <v>1.5619171335321306E-3</v>
      </c>
      <c r="E56" s="2">
        <f t="shared" si="4"/>
        <v>199</v>
      </c>
      <c r="F56" s="6">
        <f t="shared" si="2"/>
        <v>3.8839519389284171E-5</v>
      </c>
      <c r="G56" s="7">
        <f t="shared" si="3"/>
        <v>6.0664110792276339E-8</v>
      </c>
    </row>
    <row r="57" spans="1:7">
      <c r="A57" s="1">
        <v>43774</v>
      </c>
      <c r="B57" s="2">
        <v>118.900002</v>
      </c>
      <c r="C57" s="4">
        <f t="shared" si="0"/>
        <v>-1.4287349454897278E-3</v>
      </c>
      <c r="D57" s="5">
        <f t="shared" si="1"/>
        <v>2.0412835444635357E-6</v>
      </c>
      <c r="E57" s="2">
        <f t="shared" si="4"/>
        <v>198</v>
      </c>
      <c r="F57" s="6">
        <f t="shared" si="2"/>
        <v>4.0883704620299135E-5</v>
      </c>
      <c r="G57" s="7">
        <f t="shared" si="3"/>
        <v>8.3455233478124453E-11</v>
      </c>
    </row>
    <row r="58" spans="1:7">
      <c r="A58" s="1">
        <v>43775</v>
      </c>
      <c r="B58" s="2">
        <v>120.32</v>
      </c>
      <c r="C58" s="4">
        <f t="shared" si="0"/>
        <v>1.1872039683935832E-2</v>
      </c>
      <c r="D58" s="5">
        <f t="shared" si="1"/>
        <v>1.4094532625694723E-4</v>
      </c>
      <c r="E58" s="2">
        <f t="shared" si="4"/>
        <v>197</v>
      </c>
      <c r="F58" s="6">
        <f t="shared" si="2"/>
        <v>4.3035478547683296E-5</v>
      </c>
      <c r="G58" s="7">
        <f t="shared" si="3"/>
        <v>6.0656495645270753E-9</v>
      </c>
    </row>
    <row r="59" spans="1:7">
      <c r="A59" s="1">
        <v>43776</v>
      </c>
      <c r="B59" s="2">
        <v>119.620003</v>
      </c>
      <c r="C59" s="4">
        <f t="shared" si="0"/>
        <v>-5.8347835057008576E-3</v>
      </c>
      <c r="D59" s="5">
        <f t="shared" si="1"/>
        <v>3.404469855839879E-5</v>
      </c>
      <c r="E59" s="2">
        <f t="shared" si="4"/>
        <v>196</v>
      </c>
      <c r="F59" s="6">
        <f t="shared" si="2"/>
        <v>4.5300503734403463E-5</v>
      </c>
      <c r="G59" s="7">
        <f t="shared" si="3"/>
        <v>1.5422419941813846E-9</v>
      </c>
    </row>
    <row r="60" spans="1:7">
      <c r="A60" s="1">
        <v>43777</v>
      </c>
      <c r="B60" s="2">
        <v>119.699997</v>
      </c>
      <c r="C60" s="4">
        <f t="shared" si="0"/>
        <v>6.6851080544178844E-4</v>
      </c>
      <c r="D60" s="5">
        <f t="shared" si="1"/>
        <v>4.469066969924287E-7</v>
      </c>
      <c r="E60" s="2">
        <f t="shared" si="4"/>
        <v>195</v>
      </c>
      <c r="F60" s="6">
        <f t="shared" si="2"/>
        <v>4.7684740773056285E-5</v>
      </c>
      <c r="G60" s="7">
        <f t="shared" si="3"/>
        <v>2.1310629995826774E-11</v>
      </c>
    </row>
    <row r="61" spans="1:7">
      <c r="A61" s="1">
        <v>43780</v>
      </c>
      <c r="B61" s="2">
        <v>119.33000199999999</v>
      </c>
      <c r="C61" s="4">
        <f t="shared" si="0"/>
        <v>-3.0958063594616184E-3</v>
      </c>
      <c r="D61" s="5">
        <f t="shared" si="1"/>
        <v>9.5840170152830001E-6</v>
      </c>
      <c r="E61" s="2">
        <f t="shared" si="4"/>
        <v>194</v>
      </c>
      <c r="F61" s="6">
        <f t="shared" si="2"/>
        <v>5.0194463971638196E-5</v>
      </c>
      <c r="G61" s="7">
        <f t="shared" si="3"/>
        <v>4.8106459677718999E-10</v>
      </c>
    </row>
    <row r="62" spans="1:7">
      <c r="A62" s="1">
        <v>43781</v>
      </c>
      <c r="B62" s="2">
        <v>119.269997</v>
      </c>
      <c r="C62" s="4">
        <f t="shared" si="0"/>
        <v>-5.029757042456927E-4</v>
      </c>
      <c r="D62" s="5">
        <f t="shared" si="1"/>
        <v>2.5298455906145055E-7</v>
      </c>
      <c r="E62" s="2">
        <f t="shared" si="4"/>
        <v>193</v>
      </c>
      <c r="F62" s="6">
        <f t="shared" si="2"/>
        <v>5.2836277864882315E-5</v>
      </c>
      <c r="G62" s="7">
        <f t="shared" si="3"/>
        <v>1.3366762458095533E-11</v>
      </c>
    </row>
    <row r="63" spans="1:7">
      <c r="A63" s="1">
        <v>43782</v>
      </c>
      <c r="B63" s="2">
        <v>120.650002</v>
      </c>
      <c r="C63" s="4">
        <f t="shared" si="0"/>
        <v>1.1504003210352753E-2</v>
      </c>
      <c r="D63" s="5">
        <f t="shared" si="1"/>
        <v>1.3234208986380645E-4</v>
      </c>
      <c r="E63" s="2">
        <f t="shared" si="4"/>
        <v>192</v>
      </c>
      <c r="F63" s="6">
        <f t="shared" si="2"/>
        <v>5.5617134594612968E-5</v>
      </c>
      <c r="G63" s="7">
        <f t="shared" si="3"/>
        <v>7.360487824487688E-9</v>
      </c>
    </row>
    <row r="64" spans="1:7">
      <c r="A64" s="1">
        <v>43783</v>
      </c>
      <c r="B64" s="2">
        <v>120.5</v>
      </c>
      <c r="C64" s="4">
        <f t="shared" si="0"/>
        <v>-1.2440557172062111E-3</v>
      </c>
      <c r="D64" s="5">
        <f t="shared" si="1"/>
        <v>1.5476746275134601E-6</v>
      </c>
      <c r="E64" s="2">
        <f t="shared" si="4"/>
        <v>191</v>
      </c>
      <c r="F64" s="6">
        <f t="shared" si="2"/>
        <v>5.8544352204855748E-5</v>
      </c>
      <c r="G64" s="7">
        <f t="shared" si="3"/>
        <v>9.0607608491666941E-11</v>
      </c>
    </row>
    <row r="65" spans="1:7">
      <c r="A65" s="1">
        <v>43784</v>
      </c>
      <c r="B65" s="2">
        <v>120.540001</v>
      </c>
      <c r="C65" s="4">
        <f t="shared" si="0"/>
        <v>3.3190342018961562E-4</v>
      </c>
      <c r="D65" s="5">
        <f t="shared" si="1"/>
        <v>1.1015988033356454E-7</v>
      </c>
      <c r="E65" s="2">
        <f t="shared" si="4"/>
        <v>190</v>
      </c>
      <c r="F65" s="6">
        <f t="shared" si="2"/>
        <v>6.1625633899848161E-5</v>
      </c>
      <c r="G65" s="7">
        <f t="shared" si="3"/>
        <v>6.7886724558873314E-12</v>
      </c>
    </row>
    <row r="66" spans="1:7">
      <c r="A66" s="1">
        <v>43787</v>
      </c>
      <c r="B66" s="2">
        <v>121.889999</v>
      </c>
      <c r="C66" s="4">
        <f t="shared" si="0"/>
        <v>1.1137334112727274E-2</v>
      </c>
      <c r="D66" s="5">
        <f t="shared" si="1"/>
        <v>1.2404021113851863E-4</v>
      </c>
      <c r="E66" s="2">
        <f t="shared" si="4"/>
        <v>189</v>
      </c>
      <c r="F66" s="6">
        <f t="shared" si="2"/>
        <v>6.4869088315629636E-5</v>
      </c>
      <c r="G66" s="7">
        <f t="shared" si="3"/>
        <v>8.0463754110339114E-9</v>
      </c>
    </row>
    <row r="67" spans="1:7">
      <c r="A67" s="1">
        <v>43788</v>
      </c>
      <c r="B67" s="2">
        <v>121.41999800000001</v>
      </c>
      <c r="C67" s="4">
        <f t="shared" si="0"/>
        <v>-3.8633972330896485E-3</v>
      </c>
      <c r="D67" s="5">
        <f t="shared" si="1"/>
        <v>1.4925838180644751E-5</v>
      </c>
      <c r="E67" s="2">
        <f t="shared" si="4"/>
        <v>188</v>
      </c>
      <c r="F67" s="6">
        <f t="shared" si="2"/>
        <v>6.8283250858557529E-5</v>
      </c>
      <c r="G67" s="7">
        <f t="shared" si="3"/>
        <v>1.0191847527632014E-9</v>
      </c>
    </row>
    <row r="68" spans="1:7">
      <c r="A68" s="1">
        <v>43789</v>
      </c>
      <c r="B68" s="2">
        <v>122.290001</v>
      </c>
      <c r="C68" s="4">
        <f t="shared" ref="C68:C131" si="19">+LN(B68/B67)</f>
        <v>7.139688148024982E-3</v>
      </c>
      <c r="D68" s="5">
        <f t="shared" ref="D68:D131" si="20">+C68^2</f>
        <v>5.0975146851048397E-5</v>
      </c>
      <c r="E68" s="2">
        <f t="shared" si="4"/>
        <v>187</v>
      </c>
      <c r="F68" s="6">
        <f t="shared" ref="F68:F131" si="21">+$J$5^(E68-1)</f>
        <v>7.1877106166902651E-5</v>
      </c>
      <c r="G68" s="7">
        <f t="shared" ref="G68:G131" si="22">+F68*D68</f>
        <v>3.6639460420862592E-9</v>
      </c>
    </row>
    <row r="69" spans="1:7">
      <c r="A69" s="1">
        <v>43790</v>
      </c>
      <c r="B69" s="2">
        <v>120.339996</v>
      </c>
      <c r="C69" s="4">
        <f t="shared" si="19"/>
        <v>-1.607424482551258E-2</v>
      </c>
      <c r="D69" s="5">
        <f t="shared" si="20"/>
        <v>2.5838134671051795E-4</v>
      </c>
      <c r="E69" s="2">
        <f t="shared" ref="E69:E132" si="23">+E68-1</f>
        <v>186</v>
      </c>
      <c r="F69" s="6">
        <f t="shared" si="21"/>
        <v>7.5660111754634359E-5</v>
      </c>
      <c r="G69" s="7">
        <f t="shared" si="22"/>
        <v>1.9549161567430717E-8</v>
      </c>
    </row>
    <row r="70" spans="1:7">
      <c r="A70" s="1">
        <v>43791</v>
      </c>
      <c r="B70" s="2">
        <v>120.290001</v>
      </c>
      <c r="C70" s="4">
        <f t="shared" si="19"/>
        <v>-4.1553423382524368E-4</v>
      </c>
      <c r="D70" s="5">
        <f t="shared" si="20"/>
        <v>1.7266869948073229E-7</v>
      </c>
      <c r="E70" s="2">
        <f t="shared" si="23"/>
        <v>185</v>
      </c>
      <c r="F70" s="6">
        <f t="shared" si="21"/>
        <v>7.9642222899615128E-5</v>
      </c>
      <c r="G70" s="7">
        <f t="shared" si="22"/>
        <v>1.375171905183114E-11</v>
      </c>
    </row>
    <row r="71" spans="1:7">
      <c r="A71" s="1">
        <v>43794</v>
      </c>
      <c r="B71" s="2">
        <v>120.510002</v>
      </c>
      <c r="C71" s="4">
        <f t="shared" si="19"/>
        <v>1.8272513162093554E-3</v>
      </c>
      <c r="D71" s="5">
        <f t="shared" si="20"/>
        <v>3.3388473725888217E-6</v>
      </c>
      <c r="E71" s="2">
        <f t="shared" si="23"/>
        <v>184</v>
      </c>
      <c r="F71" s="6">
        <f t="shared" si="21"/>
        <v>8.3833918841700136E-5</v>
      </c>
      <c r="G71" s="7">
        <f t="shared" si="22"/>
        <v>2.7990865965843499E-10</v>
      </c>
    </row>
    <row r="72" spans="1:7">
      <c r="A72" s="1">
        <v>43795</v>
      </c>
      <c r="B72" s="2">
        <v>122.260002</v>
      </c>
      <c r="C72" s="4">
        <f t="shared" si="19"/>
        <v>1.4417187323725805E-2</v>
      </c>
      <c r="D72" s="5">
        <f t="shared" si="20"/>
        <v>2.0785529032740001E-4</v>
      </c>
      <c r="E72" s="2">
        <f t="shared" si="23"/>
        <v>183</v>
      </c>
      <c r="F72" s="6">
        <f t="shared" si="21"/>
        <v>8.8246230359684339E-5</v>
      </c>
      <c r="G72" s="7">
        <f t="shared" si="22"/>
        <v>1.8342445831710809E-8</v>
      </c>
    </row>
    <row r="73" spans="1:7">
      <c r="A73" s="1">
        <v>43796</v>
      </c>
      <c r="B73" s="2">
        <v>121.760002</v>
      </c>
      <c r="C73" s="4">
        <f t="shared" si="19"/>
        <v>-4.0980304200280973E-3</v>
      </c>
      <c r="D73" s="5">
        <f t="shared" si="20"/>
        <v>1.6793853323475662E-5</v>
      </c>
      <c r="E73" s="2">
        <f t="shared" si="23"/>
        <v>182</v>
      </c>
      <c r="F73" s="6">
        <f t="shared" si="21"/>
        <v>9.2890768799667753E-5</v>
      </c>
      <c r="G73" s="7">
        <f t="shared" si="22"/>
        <v>1.5599939463265096E-9</v>
      </c>
    </row>
    <row r="74" spans="1:7">
      <c r="A74" s="1">
        <v>43798</v>
      </c>
      <c r="B74" s="2">
        <v>122.05999799999999</v>
      </c>
      <c r="C74" s="4">
        <f t="shared" si="19"/>
        <v>2.4608001918333413E-3</v>
      </c>
      <c r="D74" s="5">
        <f t="shared" si="20"/>
        <v>6.055537584127009E-6</v>
      </c>
      <c r="E74" s="2">
        <f t="shared" si="23"/>
        <v>181</v>
      </c>
      <c r="F74" s="6">
        <f t="shared" si="21"/>
        <v>9.7779756631229188E-5</v>
      </c>
      <c r="G74" s="7">
        <f t="shared" si="22"/>
        <v>5.9210899124720047E-10</v>
      </c>
    </row>
    <row r="75" spans="1:7">
      <c r="A75" s="1">
        <v>43801</v>
      </c>
      <c r="B75" s="2">
        <v>122.720001</v>
      </c>
      <c r="C75" s="4">
        <f t="shared" si="19"/>
        <v>5.3926350366124923E-3</v>
      </c>
      <c r="D75" s="5">
        <f t="shared" si="20"/>
        <v>2.9080512638100616E-5</v>
      </c>
      <c r="E75" s="2">
        <f t="shared" si="23"/>
        <v>180</v>
      </c>
      <c r="F75" s="6">
        <f t="shared" si="21"/>
        <v>1.029260596118202E-4</v>
      </c>
      <c r="G75" s="7">
        <f t="shared" si="22"/>
        <v>2.9931425773314345E-9</v>
      </c>
    </row>
    <row r="76" spans="1:7">
      <c r="A76" s="1">
        <v>43802</v>
      </c>
      <c r="B76" s="2">
        <v>122.949997</v>
      </c>
      <c r="C76" s="4">
        <f t="shared" si="19"/>
        <v>1.8723984944615526E-3</v>
      </c>
      <c r="D76" s="5">
        <f t="shared" si="20"/>
        <v>3.5058761220618886E-6</v>
      </c>
      <c r="E76" s="2">
        <f t="shared" si="23"/>
        <v>179</v>
      </c>
      <c r="F76" s="6">
        <f t="shared" si="21"/>
        <v>1.0834322064402127E-4</v>
      </c>
      <c r="G76" s="7">
        <f t="shared" si="22"/>
        <v>3.7983791024315687E-10</v>
      </c>
    </row>
    <row r="77" spans="1:7">
      <c r="A77" s="1">
        <v>43803</v>
      </c>
      <c r="B77" s="2">
        <v>124.529999</v>
      </c>
      <c r="C77" s="4">
        <f t="shared" si="19"/>
        <v>1.2768898440825001E-2</v>
      </c>
      <c r="D77" s="5">
        <f t="shared" si="20"/>
        <v>1.6304476739210312E-4</v>
      </c>
      <c r="E77" s="2">
        <f t="shared" si="23"/>
        <v>178</v>
      </c>
      <c r="F77" s="6">
        <f t="shared" si="21"/>
        <v>1.1404549541475923E-4</v>
      </c>
      <c r="G77" s="7">
        <f t="shared" si="22"/>
        <v>1.8594521272016582E-8</v>
      </c>
    </row>
    <row r="78" spans="1:7">
      <c r="A78" s="1">
        <v>43804</v>
      </c>
      <c r="B78" s="2">
        <v>124.620003</v>
      </c>
      <c r="C78" s="4">
        <f t="shared" si="19"/>
        <v>7.2248848639450277E-4</v>
      </c>
      <c r="D78" s="5">
        <f t="shared" si="20"/>
        <v>5.2198961297261961E-7</v>
      </c>
      <c r="E78" s="2">
        <f t="shared" si="23"/>
        <v>177</v>
      </c>
      <c r="F78" s="6">
        <f t="shared" si="21"/>
        <v>1.2004788991027288E-4</v>
      </c>
      <c r="G78" s="7">
        <f t="shared" si="22"/>
        <v>6.2663751592442995E-11</v>
      </c>
    </row>
    <row r="79" spans="1:7">
      <c r="A79" s="1">
        <v>43805</v>
      </c>
      <c r="B79" s="2">
        <v>124.19000200000001</v>
      </c>
      <c r="C79" s="4">
        <f t="shared" si="19"/>
        <v>-3.4564641249607859E-3</v>
      </c>
      <c r="D79" s="5">
        <f t="shared" si="20"/>
        <v>1.1947144247140931E-5</v>
      </c>
      <c r="E79" s="2">
        <f t="shared" si="23"/>
        <v>176</v>
      </c>
      <c r="F79" s="6">
        <f t="shared" si="21"/>
        <v>1.2636619990555041E-4</v>
      </c>
      <c r="G79" s="7">
        <f t="shared" si="22"/>
        <v>1.5097152182346574E-9</v>
      </c>
    </row>
    <row r="80" spans="1:7">
      <c r="A80" s="1">
        <v>43808</v>
      </c>
      <c r="B80" s="2">
        <v>124.870003</v>
      </c>
      <c r="C80" s="4">
        <f t="shared" si="19"/>
        <v>5.460553087742028E-3</v>
      </c>
      <c r="D80" s="5">
        <f t="shared" si="20"/>
        <v>2.9817640024048997E-5</v>
      </c>
      <c r="E80" s="2">
        <f t="shared" si="23"/>
        <v>175</v>
      </c>
      <c r="F80" s="6">
        <f t="shared" si="21"/>
        <v>1.3301705253215831E-4</v>
      </c>
      <c r="G80" s="7">
        <f t="shared" si="22"/>
        <v>3.9662545894639117E-9</v>
      </c>
    </row>
    <row r="81" spans="1:7">
      <c r="A81" s="1">
        <v>43809</v>
      </c>
      <c r="B81" s="2">
        <v>124.269997</v>
      </c>
      <c r="C81" s="4">
        <f t="shared" si="19"/>
        <v>-4.8166264751197925E-3</v>
      </c>
      <c r="D81" s="5">
        <f t="shared" si="20"/>
        <v>2.3199890600824919E-5</v>
      </c>
      <c r="E81" s="2">
        <f t="shared" si="23"/>
        <v>174</v>
      </c>
      <c r="F81" s="6">
        <f t="shared" si="21"/>
        <v>1.4001795003385086E-4</v>
      </c>
      <c r="G81" s="7">
        <f t="shared" si="22"/>
        <v>3.2484011229371096E-9</v>
      </c>
    </row>
    <row r="82" spans="1:7">
      <c r="A82" s="1">
        <v>43810</v>
      </c>
      <c r="B82" s="2">
        <v>124.660004</v>
      </c>
      <c r="C82" s="4">
        <f t="shared" si="19"/>
        <v>3.1334697910617017E-3</v>
      </c>
      <c r="D82" s="5">
        <f t="shared" si="20"/>
        <v>9.8186329314962643E-6</v>
      </c>
      <c r="E82" s="2">
        <f t="shared" si="23"/>
        <v>173</v>
      </c>
      <c r="F82" s="6">
        <f t="shared" si="21"/>
        <v>1.4738731582510616E-4</v>
      </c>
      <c r="G82" s="7">
        <f t="shared" si="22"/>
        <v>1.4471419528452277E-9</v>
      </c>
    </row>
    <row r="83" spans="1:7">
      <c r="A83" s="1">
        <v>43811</v>
      </c>
      <c r="B83" s="2">
        <v>124.57</v>
      </c>
      <c r="C83" s="4">
        <f t="shared" si="19"/>
        <v>-7.2225656998019087E-4</v>
      </c>
      <c r="D83" s="5">
        <f t="shared" si="20"/>
        <v>5.2165455287955034E-7</v>
      </c>
      <c r="E83" s="2">
        <f t="shared" si="23"/>
        <v>172</v>
      </c>
      <c r="F83" s="6">
        <f t="shared" si="21"/>
        <v>1.5514454297379596E-4</v>
      </c>
      <c r="G83" s="7">
        <f t="shared" si="22"/>
        <v>8.0931857196697712E-11</v>
      </c>
    </row>
    <row r="84" spans="1:7">
      <c r="A84" s="1">
        <v>43812</v>
      </c>
      <c r="B84" s="2">
        <v>125.470001</v>
      </c>
      <c r="C84" s="4">
        <f t="shared" si="19"/>
        <v>7.1988872436397969E-3</v>
      </c>
      <c r="D84" s="5">
        <f t="shared" si="20"/>
        <v>5.1823977546639795E-5</v>
      </c>
      <c r="E84" s="2">
        <f t="shared" si="23"/>
        <v>171</v>
      </c>
      <c r="F84" s="6">
        <f t="shared" si="21"/>
        <v>1.6331004523557473E-4</v>
      </c>
      <c r="G84" s="7">
        <f t="shared" si="22"/>
        <v>8.463376117429154E-9</v>
      </c>
    </row>
    <row r="85" spans="1:7">
      <c r="A85" s="1">
        <v>43815</v>
      </c>
      <c r="B85" s="2">
        <v>125.55999799999999</v>
      </c>
      <c r="C85" s="4">
        <f t="shared" si="19"/>
        <v>7.1702190347199424E-4</v>
      </c>
      <c r="D85" s="5">
        <f t="shared" si="20"/>
        <v>5.1412041005860187E-7</v>
      </c>
      <c r="E85" s="2">
        <f t="shared" si="23"/>
        <v>170</v>
      </c>
      <c r="F85" s="6">
        <f t="shared" si="21"/>
        <v>1.7190531077428917E-4</v>
      </c>
      <c r="G85" s="7">
        <f t="shared" si="22"/>
        <v>8.8380028866528935E-11</v>
      </c>
    </row>
    <row r="86" spans="1:7">
      <c r="A86" s="1">
        <v>43816</v>
      </c>
      <c r="B86" s="2">
        <v>125.30999799999999</v>
      </c>
      <c r="C86" s="4">
        <f t="shared" si="19"/>
        <v>-1.9930648283376195E-3</v>
      </c>
      <c r="D86" s="5">
        <f t="shared" si="20"/>
        <v>3.9723074099564647E-6</v>
      </c>
      <c r="E86" s="2">
        <f t="shared" si="23"/>
        <v>169</v>
      </c>
      <c r="F86" s="6">
        <f t="shared" si="21"/>
        <v>1.8095295870977811E-4</v>
      </c>
      <c r="G86" s="7">
        <f t="shared" si="22"/>
        <v>7.1880077873639776E-10</v>
      </c>
    </row>
    <row r="87" spans="1:7">
      <c r="A87" s="1">
        <v>43817</v>
      </c>
      <c r="B87" s="2">
        <v>124.010002</v>
      </c>
      <c r="C87" s="4">
        <f t="shared" si="19"/>
        <v>-1.0428427574362799E-2</v>
      </c>
      <c r="D87" s="5">
        <f t="shared" si="20"/>
        <v>1.0875210167373038E-4</v>
      </c>
      <c r="E87" s="2">
        <f t="shared" si="23"/>
        <v>168</v>
      </c>
      <c r="F87" s="6">
        <f t="shared" si="21"/>
        <v>1.9047679864187168E-4</v>
      </c>
      <c r="G87" s="7">
        <f t="shared" si="22"/>
        <v>2.0714752172387498E-8</v>
      </c>
    </row>
    <row r="88" spans="1:7">
      <c r="A88" s="1">
        <v>43818</v>
      </c>
      <c r="B88" s="2">
        <v>124.91999800000001</v>
      </c>
      <c r="C88" s="4">
        <f t="shared" si="19"/>
        <v>7.3112927622186767E-3</v>
      </c>
      <c r="D88" s="5">
        <f t="shared" si="20"/>
        <v>5.3455001854871206E-5</v>
      </c>
      <c r="E88" s="2">
        <f t="shared" si="23"/>
        <v>167</v>
      </c>
      <c r="F88" s="6">
        <f t="shared" si="21"/>
        <v>2.0050189330723332E-4</v>
      </c>
      <c r="G88" s="7">
        <f t="shared" si="22"/>
        <v>1.0717829078643345E-8</v>
      </c>
    </row>
    <row r="89" spans="1:7">
      <c r="A89" s="1">
        <v>43819</v>
      </c>
      <c r="B89" s="2">
        <v>125.360001</v>
      </c>
      <c r="C89" s="4">
        <f t="shared" si="19"/>
        <v>3.5160896201603736E-3</v>
      </c>
      <c r="D89" s="5">
        <f t="shared" si="20"/>
        <v>1.2362886216999521E-5</v>
      </c>
      <c r="E89" s="2">
        <f t="shared" si="23"/>
        <v>166</v>
      </c>
      <c r="F89" s="6">
        <f t="shared" si="21"/>
        <v>2.1105462453392982E-4</v>
      </c>
      <c r="G89" s="7">
        <f t="shared" si="22"/>
        <v>2.6092443086845301E-9</v>
      </c>
    </row>
    <row r="90" spans="1:7">
      <c r="A90" s="1">
        <v>43822</v>
      </c>
      <c r="B90" s="2">
        <v>124.900002</v>
      </c>
      <c r="C90" s="4">
        <f t="shared" si="19"/>
        <v>-3.6761728804494045E-3</v>
      </c>
      <c r="D90" s="5">
        <f t="shared" si="20"/>
        <v>1.3514247046951672E-5</v>
      </c>
      <c r="E90" s="2">
        <f t="shared" si="23"/>
        <v>165</v>
      </c>
      <c r="F90" s="6">
        <f t="shared" si="21"/>
        <v>2.2216276266729456E-4</v>
      </c>
      <c r="G90" s="7">
        <f t="shared" si="22"/>
        <v>3.0023624593191106E-9</v>
      </c>
    </row>
    <row r="91" spans="1:7">
      <c r="A91" s="1">
        <v>43823</v>
      </c>
      <c r="B91" s="2">
        <v>125.220001</v>
      </c>
      <c r="C91" s="4">
        <f t="shared" si="19"/>
        <v>2.5587651587669438E-3</v>
      </c>
      <c r="D91" s="5">
        <f t="shared" si="20"/>
        <v>6.5472791377196231E-6</v>
      </c>
      <c r="E91" s="2">
        <f t="shared" si="23"/>
        <v>164</v>
      </c>
      <c r="F91" s="6">
        <f t="shared" si="21"/>
        <v>2.338555396497837E-4</v>
      </c>
      <c r="G91" s="7">
        <f t="shared" si="22"/>
        <v>1.5311174959891929E-9</v>
      </c>
    </row>
    <row r="92" spans="1:7">
      <c r="A92" s="1">
        <v>43825</v>
      </c>
      <c r="B92" s="2">
        <v>125.220001</v>
      </c>
      <c r="C92" s="4">
        <f t="shared" si="19"/>
        <v>0</v>
      </c>
      <c r="D92" s="5">
        <f t="shared" si="20"/>
        <v>0</v>
      </c>
      <c r="E92" s="2">
        <f t="shared" si="23"/>
        <v>163</v>
      </c>
      <c r="F92" s="6">
        <f t="shared" si="21"/>
        <v>2.4616372594714081E-4</v>
      </c>
      <c r="G92" s="7">
        <f t="shared" si="22"/>
        <v>0</v>
      </c>
    </row>
    <row r="93" spans="1:7">
      <c r="A93" s="1">
        <v>43826</v>
      </c>
      <c r="B93" s="2">
        <v>126.089996</v>
      </c>
      <c r="C93" s="4">
        <f t="shared" si="19"/>
        <v>6.9237076586531636E-3</v>
      </c>
      <c r="D93" s="5">
        <f t="shared" si="20"/>
        <v>4.7937727742492474E-5</v>
      </c>
      <c r="E93" s="2">
        <f t="shared" si="23"/>
        <v>162</v>
      </c>
      <c r="F93" s="6">
        <f t="shared" si="21"/>
        <v>2.5911971152330608E-4</v>
      </c>
      <c r="G93" s="7">
        <f t="shared" si="22"/>
        <v>1.2421610183717436E-8</v>
      </c>
    </row>
    <row r="94" spans="1:7">
      <c r="A94" s="1">
        <v>43829</v>
      </c>
      <c r="B94" s="2">
        <v>124.470001</v>
      </c>
      <c r="C94" s="4">
        <f t="shared" si="19"/>
        <v>-1.2931174914811763E-2</v>
      </c>
      <c r="D94" s="5">
        <f t="shared" si="20"/>
        <v>1.67215284677457E-4</v>
      </c>
      <c r="E94" s="2">
        <f t="shared" si="23"/>
        <v>161</v>
      </c>
      <c r="F94" s="6">
        <f t="shared" si="21"/>
        <v>2.7275759107716431E-4</v>
      </c>
      <c r="G94" s="7">
        <f t="shared" si="22"/>
        <v>4.5609238239905438E-8</v>
      </c>
    </row>
    <row r="95" spans="1:7">
      <c r="A95" s="1">
        <v>43830</v>
      </c>
      <c r="B95" s="2">
        <v>124.900002</v>
      </c>
      <c r="C95" s="4">
        <f t="shared" si="19"/>
        <v>3.4487020973914513E-3</v>
      </c>
      <c r="D95" s="5">
        <f t="shared" si="20"/>
        <v>1.1893546156552195E-5</v>
      </c>
      <c r="E95" s="2">
        <f t="shared" si="23"/>
        <v>160</v>
      </c>
      <c r="F95" s="6">
        <f t="shared" si="21"/>
        <v>2.871132537654361E-4</v>
      </c>
      <c r="G95" s="7">
        <f t="shared" si="22"/>
        <v>3.4147947358170977E-9</v>
      </c>
    </row>
    <row r="96" spans="1:7">
      <c r="A96" s="1">
        <v>43832</v>
      </c>
      <c r="B96" s="2">
        <v>123.410004</v>
      </c>
      <c r="C96" s="4">
        <f t="shared" si="19"/>
        <v>-1.2001255266966248E-2</v>
      </c>
      <c r="D96" s="5">
        <f t="shared" si="20"/>
        <v>1.4403012798288513E-4</v>
      </c>
      <c r="E96" s="2">
        <f t="shared" si="23"/>
        <v>159</v>
      </c>
      <c r="F96" s="6">
        <f t="shared" si="21"/>
        <v>3.0222447764782746E-4</v>
      </c>
      <c r="G96" s="7">
        <f t="shared" si="22"/>
        <v>4.3529430195177193E-8</v>
      </c>
    </row>
    <row r="97" spans="1:7">
      <c r="A97" s="1">
        <v>43833</v>
      </c>
      <c r="B97" s="2">
        <v>122.58000199999999</v>
      </c>
      <c r="C97" s="4">
        <f t="shared" si="19"/>
        <v>-6.7482835039149964E-3</v>
      </c>
      <c r="D97" s="5">
        <f t="shared" si="20"/>
        <v>4.5539330249211264E-5</v>
      </c>
      <c r="E97" s="2">
        <f t="shared" si="23"/>
        <v>158</v>
      </c>
      <c r="F97" s="6">
        <f t="shared" si="21"/>
        <v>3.181310291029763E-4</v>
      </c>
      <c r="G97" s="7">
        <f t="shared" si="22"/>
        <v>1.4487473996841877E-8</v>
      </c>
    </row>
    <row r="98" spans="1:7">
      <c r="A98" s="1">
        <v>43836</v>
      </c>
      <c r="B98" s="2">
        <v>122.75</v>
      </c>
      <c r="C98" s="4">
        <f t="shared" si="19"/>
        <v>1.385872301169122E-3</v>
      </c>
      <c r="D98" s="5">
        <f t="shared" si="20"/>
        <v>1.9206420351477975E-6</v>
      </c>
      <c r="E98" s="2">
        <f t="shared" si="23"/>
        <v>157</v>
      </c>
      <c r="F98" s="6">
        <f t="shared" si="21"/>
        <v>3.348747674768171E-4</v>
      </c>
      <c r="G98" s="7">
        <f t="shared" si="22"/>
        <v>6.4317455492631949E-10</v>
      </c>
    </row>
    <row r="99" spans="1:7">
      <c r="A99" s="1">
        <v>43837</v>
      </c>
      <c r="B99" s="2">
        <v>121.989998</v>
      </c>
      <c r="C99" s="4">
        <f t="shared" si="19"/>
        <v>-6.2107089087703208E-3</v>
      </c>
      <c r="D99" s="5">
        <f t="shared" si="20"/>
        <v>3.8572905149479026E-5</v>
      </c>
      <c r="E99" s="2">
        <f t="shared" si="23"/>
        <v>156</v>
      </c>
      <c r="F99" s="6">
        <f t="shared" si="21"/>
        <v>3.5249975523875493E-4</v>
      </c>
      <c r="G99" s="7">
        <f t="shared" si="22"/>
        <v>1.3596939624039066E-8</v>
      </c>
    </row>
    <row r="100" spans="1:7">
      <c r="A100" s="1">
        <v>43838</v>
      </c>
      <c r="B100" s="2">
        <v>122.510002</v>
      </c>
      <c r="C100" s="4">
        <f t="shared" si="19"/>
        <v>4.2536178654172807E-3</v>
      </c>
      <c r="D100" s="5">
        <f t="shared" si="20"/>
        <v>1.8093264944997064E-5</v>
      </c>
      <c r="E100" s="2">
        <f t="shared" si="23"/>
        <v>155</v>
      </c>
      <c r="F100" s="6">
        <f t="shared" si="21"/>
        <v>3.7105237393553149E-4</v>
      </c>
      <c r="G100" s="7">
        <f t="shared" si="22"/>
        <v>6.713548910085694E-9</v>
      </c>
    </row>
    <row r="101" spans="1:7">
      <c r="A101" s="1">
        <v>43839</v>
      </c>
      <c r="B101" s="2">
        <v>123.849998</v>
      </c>
      <c r="C101" s="4">
        <f t="shared" si="19"/>
        <v>1.0878464155524544E-2</v>
      </c>
      <c r="D101" s="5">
        <f t="shared" si="20"/>
        <v>1.1834098238303233E-4</v>
      </c>
      <c r="E101" s="2">
        <f t="shared" si="23"/>
        <v>154</v>
      </c>
      <c r="F101" s="6">
        <f t="shared" si="21"/>
        <v>3.9058144624792786E-4</v>
      </c>
      <c r="G101" s="7">
        <f t="shared" si="22"/>
        <v>4.6221792049565319E-8</v>
      </c>
    </row>
    <row r="102" spans="1:7">
      <c r="A102" s="1">
        <v>43840</v>
      </c>
      <c r="B102" s="2">
        <v>123.970001</v>
      </c>
      <c r="C102" s="4">
        <f t="shared" si="19"/>
        <v>9.6846912972160229E-4</v>
      </c>
      <c r="D102" s="5">
        <f t="shared" si="20"/>
        <v>9.3793245522371775E-7</v>
      </c>
      <c r="E102" s="2">
        <f t="shared" si="23"/>
        <v>153</v>
      </c>
      <c r="F102" s="6">
        <f t="shared" si="21"/>
        <v>4.1113836447150307E-4</v>
      </c>
      <c r="G102" s="7">
        <f t="shared" si="22"/>
        <v>3.8562001562542058E-10</v>
      </c>
    </row>
    <row r="103" spans="1:7">
      <c r="A103" s="1">
        <v>43843</v>
      </c>
      <c r="B103" s="2">
        <v>124.879997</v>
      </c>
      <c r="C103" s="4">
        <f t="shared" si="19"/>
        <v>7.3136432675910577E-3</v>
      </c>
      <c r="D103" s="5">
        <f t="shared" si="20"/>
        <v>5.3489377845580001E-5</v>
      </c>
      <c r="E103" s="2">
        <f t="shared" si="23"/>
        <v>152</v>
      </c>
      <c r="F103" s="6">
        <f t="shared" si="21"/>
        <v>4.3277722575947689E-4</v>
      </c>
      <c r="G103" s="7">
        <f t="shared" si="22"/>
        <v>2.3148984551610539E-8</v>
      </c>
    </row>
    <row r="104" spans="1:7">
      <c r="A104" s="1">
        <v>43844</v>
      </c>
      <c r="B104" s="2">
        <v>124.69000200000001</v>
      </c>
      <c r="C104" s="4">
        <f t="shared" si="19"/>
        <v>-1.5225791358408679E-3</v>
      </c>
      <c r="D104" s="5">
        <f t="shared" si="20"/>
        <v>2.3182472248979238E-6</v>
      </c>
      <c r="E104" s="2">
        <f t="shared" si="23"/>
        <v>151</v>
      </c>
      <c r="F104" s="6">
        <f t="shared" si="21"/>
        <v>4.5555497448365983E-4</v>
      </c>
      <c r="G104" s="7">
        <f t="shared" si="22"/>
        <v>1.0560890553851889E-9</v>
      </c>
    </row>
    <row r="105" spans="1:7">
      <c r="A105" s="1">
        <v>43845</v>
      </c>
      <c r="B105" s="2">
        <v>125.959999</v>
      </c>
      <c r="C105" s="4">
        <f t="shared" si="19"/>
        <v>1.0133715245522111E-2</v>
      </c>
      <c r="D105" s="5">
        <f t="shared" si="20"/>
        <v>1.0269218467732726E-4</v>
      </c>
      <c r="E105" s="2">
        <f t="shared" si="23"/>
        <v>150</v>
      </c>
      <c r="F105" s="6">
        <f t="shared" si="21"/>
        <v>4.7953155208806309E-4</v>
      </c>
      <c r="G105" s="7">
        <f t="shared" si="22"/>
        <v>4.9244142705632754E-8</v>
      </c>
    </row>
    <row r="106" spans="1:7">
      <c r="A106" s="1">
        <v>43846</v>
      </c>
      <c r="B106" s="2">
        <v>126.07</v>
      </c>
      <c r="C106" s="4">
        <f t="shared" si="19"/>
        <v>8.729199493824431E-4</v>
      </c>
      <c r="D106" s="5">
        <f t="shared" si="20"/>
        <v>7.61989238029847E-7</v>
      </c>
      <c r="E106" s="2">
        <f t="shared" si="23"/>
        <v>149</v>
      </c>
      <c r="F106" s="6">
        <f t="shared" si="21"/>
        <v>5.0477005482953998E-4</v>
      </c>
      <c r="G106" s="7">
        <f t="shared" si="22"/>
        <v>3.8462934945984526E-10</v>
      </c>
    </row>
    <row r="107" spans="1:7">
      <c r="A107" s="1">
        <v>43847</v>
      </c>
      <c r="B107" s="2">
        <v>126.410004</v>
      </c>
      <c r="C107" s="4">
        <f t="shared" si="19"/>
        <v>2.6933159073540625E-3</v>
      </c>
      <c r="D107" s="5">
        <f t="shared" si="20"/>
        <v>7.253950576806437E-6</v>
      </c>
      <c r="E107" s="2">
        <f t="shared" si="23"/>
        <v>148</v>
      </c>
      <c r="F107" s="6">
        <f t="shared" si="21"/>
        <v>5.3133689982056841E-4</v>
      </c>
      <c r="G107" s="7">
        <f t="shared" si="22"/>
        <v>3.8542916109319566E-9</v>
      </c>
    </row>
    <row r="108" spans="1:7">
      <c r="A108" s="1">
        <v>43851</v>
      </c>
      <c r="B108" s="2">
        <v>126.089996</v>
      </c>
      <c r="C108" s="4">
        <f t="shared" si="19"/>
        <v>-2.5347181887696536E-3</v>
      </c>
      <c r="D108" s="5">
        <f t="shared" si="20"/>
        <v>6.4247962964797129E-6</v>
      </c>
      <c r="E108" s="2">
        <f t="shared" si="23"/>
        <v>147</v>
      </c>
      <c r="F108" s="6">
        <f t="shared" si="21"/>
        <v>5.5930199981112474E-4</v>
      </c>
      <c r="G108" s="7">
        <f t="shared" si="22"/>
        <v>3.5934014170002115E-9</v>
      </c>
    </row>
    <row r="109" spans="1:7">
      <c r="A109" s="1">
        <v>43852</v>
      </c>
      <c r="B109" s="2">
        <v>126.30999799999999</v>
      </c>
      <c r="C109" s="4">
        <f t="shared" si="19"/>
        <v>1.743280990062341E-3</v>
      </c>
      <c r="D109" s="5">
        <f t="shared" si="20"/>
        <v>3.0390286103127358E-6</v>
      </c>
      <c r="E109" s="2">
        <f t="shared" si="23"/>
        <v>146</v>
      </c>
      <c r="F109" s="6">
        <f t="shared" si="21"/>
        <v>5.887389471696049E-4</v>
      </c>
      <c r="G109" s="7">
        <f t="shared" si="22"/>
        <v>1.7891945044538275E-9</v>
      </c>
    </row>
    <row r="110" spans="1:7">
      <c r="A110" s="1">
        <v>43853</v>
      </c>
      <c r="B110" s="2">
        <v>124.989998</v>
      </c>
      <c r="C110" s="4">
        <f t="shared" si="19"/>
        <v>-1.0505468850974401E-2</v>
      </c>
      <c r="D110" s="5">
        <f t="shared" si="20"/>
        <v>1.103648757787934E-4</v>
      </c>
      <c r="E110" s="2">
        <f t="shared" si="23"/>
        <v>145</v>
      </c>
      <c r="F110" s="6">
        <f t="shared" si="21"/>
        <v>6.1972520754695261E-4</v>
      </c>
      <c r="G110" s="7">
        <f t="shared" si="22"/>
        <v>6.8395895547906387E-8</v>
      </c>
    </row>
    <row r="111" spans="1:7">
      <c r="A111" s="1">
        <v>43854</v>
      </c>
      <c r="B111" s="2">
        <v>125.139999</v>
      </c>
      <c r="C111" s="4">
        <f t="shared" si="19"/>
        <v>1.1993844783170871E-3</v>
      </c>
      <c r="D111" s="5">
        <f t="shared" si="20"/>
        <v>1.4385231268279511E-6</v>
      </c>
      <c r="E111" s="2">
        <f t="shared" si="23"/>
        <v>144</v>
      </c>
      <c r="F111" s="6">
        <f t="shared" si="21"/>
        <v>6.5234232373363428E-4</v>
      </c>
      <c r="G111" s="7">
        <f t="shared" si="22"/>
        <v>9.3840951929951906E-10</v>
      </c>
    </row>
    <row r="112" spans="1:7">
      <c r="A112" s="1">
        <v>43857</v>
      </c>
      <c r="B112" s="2">
        <v>125.69000200000001</v>
      </c>
      <c r="C112" s="4">
        <f t="shared" si="19"/>
        <v>4.3854712697434083E-3</v>
      </c>
      <c r="D112" s="5">
        <f t="shared" si="20"/>
        <v>1.9232358257744863E-5</v>
      </c>
      <c r="E112" s="2">
        <f t="shared" si="23"/>
        <v>143</v>
      </c>
      <c r="F112" s="6">
        <f t="shared" si="21"/>
        <v>6.8667613024593079E-4</v>
      </c>
      <c r="G112" s="7">
        <f t="shared" si="22"/>
        <v>1.3206401343931613E-8</v>
      </c>
    </row>
    <row r="113" spans="1:7">
      <c r="A113" s="1">
        <v>43858</v>
      </c>
      <c r="B113" s="2">
        <v>126.029999</v>
      </c>
      <c r="C113" s="4">
        <f t="shared" si="19"/>
        <v>2.7013920658707936E-3</v>
      </c>
      <c r="D113" s="5">
        <f t="shared" si="20"/>
        <v>7.2975190935496741E-6</v>
      </c>
      <c r="E113" s="2">
        <f t="shared" si="23"/>
        <v>142</v>
      </c>
      <c r="F113" s="6">
        <f t="shared" si="21"/>
        <v>7.2281697920624293E-4</v>
      </c>
      <c r="G113" s="7">
        <f t="shared" si="22"/>
        <v>5.2747707068994554E-9</v>
      </c>
    </row>
    <row r="114" spans="1:7">
      <c r="A114" s="1">
        <v>43859</v>
      </c>
      <c r="B114" s="2">
        <v>125.05999799999999</v>
      </c>
      <c r="C114" s="4">
        <f t="shared" si="19"/>
        <v>-7.726359767953681E-3</v>
      </c>
      <c r="D114" s="5">
        <f t="shared" si="20"/>
        <v>5.969663526385326E-5</v>
      </c>
      <c r="E114" s="2">
        <f t="shared" si="23"/>
        <v>141</v>
      </c>
      <c r="F114" s="6">
        <f t="shared" si="21"/>
        <v>7.608599781118347E-4</v>
      </c>
      <c r="G114" s="7">
        <f t="shared" si="22"/>
        <v>4.5420780600205571E-8</v>
      </c>
    </row>
    <row r="115" spans="1:7">
      <c r="A115" s="1">
        <v>43860</v>
      </c>
      <c r="B115" s="2">
        <v>125.949997</v>
      </c>
      <c r="C115" s="4">
        <f t="shared" si="19"/>
        <v>7.0913728328151375E-3</v>
      </c>
      <c r="D115" s="5">
        <f t="shared" si="20"/>
        <v>5.0287568653988591E-5</v>
      </c>
      <c r="E115" s="2">
        <f t="shared" si="23"/>
        <v>140</v>
      </c>
      <c r="F115" s="6">
        <f t="shared" si="21"/>
        <v>8.0090524011772082E-4</v>
      </c>
      <c r="G115" s="7">
        <f t="shared" si="22"/>
        <v>4.0275577247759106E-8</v>
      </c>
    </row>
    <row r="116" spans="1:7">
      <c r="A116" s="1">
        <v>43861</v>
      </c>
      <c r="B116" s="2">
        <v>124.620003</v>
      </c>
      <c r="C116" s="4">
        <f t="shared" si="19"/>
        <v>-1.0615847790384969E-2</v>
      </c>
      <c r="D116" s="5">
        <f t="shared" si="20"/>
        <v>1.1269622430862142E-4</v>
      </c>
      <c r="E116" s="2">
        <f t="shared" si="23"/>
        <v>139</v>
      </c>
      <c r="F116" s="6">
        <f t="shared" si="21"/>
        <v>8.4305814749233772E-4</v>
      </c>
      <c r="G116" s="7">
        <f t="shared" si="22"/>
        <v>9.500947009500733E-8</v>
      </c>
    </row>
    <row r="117" spans="1:7">
      <c r="A117" s="1">
        <v>43864</v>
      </c>
      <c r="B117" s="2">
        <v>125.110001</v>
      </c>
      <c r="C117" s="4">
        <f t="shared" si="19"/>
        <v>3.9242271330166634E-3</v>
      </c>
      <c r="D117" s="5">
        <f t="shared" si="20"/>
        <v>1.539955859150418E-5</v>
      </c>
      <c r="E117" s="2">
        <f t="shared" si="23"/>
        <v>138</v>
      </c>
      <c r="F117" s="6">
        <f t="shared" si="21"/>
        <v>8.8742962893930278E-4</v>
      </c>
      <c r="G117" s="7">
        <f t="shared" si="22"/>
        <v>1.3666024566687606E-8</v>
      </c>
    </row>
    <row r="118" spans="1:7">
      <c r="A118" s="1">
        <v>43865</v>
      </c>
      <c r="B118" s="2">
        <v>125.660004</v>
      </c>
      <c r="C118" s="4">
        <f t="shared" si="19"/>
        <v>4.386520484453104E-3</v>
      </c>
      <c r="D118" s="5">
        <f t="shared" si="20"/>
        <v>1.9241561960526694E-5</v>
      </c>
      <c r="E118" s="2">
        <f t="shared" si="23"/>
        <v>137</v>
      </c>
      <c r="F118" s="6">
        <f t="shared" si="21"/>
        <v>9.3413645151505561E-4</v>
      </c>
      <c r="G118" s="7">
        <f t="shared" si="22"/>
        <v>1.7974244411413482E-8</v>
      </c>
    </row>
    <row r="119" spans="1:7">
      <c r="A119" s="1">
        <v>43866</v>
      </c>
      <c r="B119" s="2">
        <v>126.80999799999999</v>
      </c>
      <c r="C119" s="4">
        <f t="shared" si="19"/>
        <v>9.1100086684534204E-3</v>
      </c>
      <c r="D119" s="5">
        <f t="shared" si="20"/>
        <v>8.2992257939296462E-5</v>
      </c>
      <c r="E119" s="2">
        <f t="shared" si="23"/>
        <v>136</v>
      </c>
      <c r="F119" s="6">
        <f t="shared" si="21"/>
        <v>9.8330152791058483E-4</v>
      </c>
      <c r="G119" s="7">
        <f t="shared" si="22"/>
        <v>8.160641403645957E-8</v>
      </c>
    </row>
    <row r="120" spans="1:7">
      <c r="A120" s="1">
        <v>43867</v>
      </c>
      <c r="B120" s="2">
        <v>127.139999</v>
      </c>
      <c r="C120" s="4">
        <f t="shared" si="19"/>
        <v>2.5989461677362485E-3</v>
      </c>
      <c r="D120" s="5">
        <f t="shared" si="20"/>
        <v>6.7545211827909325E-6</v>
      </c>
      <c r="E120" s="2">
        <f t="shared" si="23"/>
        <v>135</v>
      </c>
      <c r="F120" s="6">
        <f t="shared" si="21"/>
        <v>1.0350542399058787E-3</v>
      </c>
      <c r="G120" s="7">
        <f t="shared" si="22"/>
        <v>6.9912957887818257E-9</v>
      </c>
    </row>
    <row r="121" spans="1:7">
      <c r="A121" s="1">
        <v>43868</v>
      </c>
      <c r="B121" s="2">
        <v>126.08000199999999</v>
      </c>
      <c r="C121" s="4">
        <f t="shared" si="19"/>
        <v>-8.3721916704044136E-3</v>
      </c>
      <c r="D121" s="5">
        <f t="shared" si="20"/>
        <v>7.0093593365989042E-5</v>
      </c>
      <c r="E121" s="2">
        <f t="shared" si="23"/>
        <v>134</v>
      </c>
      <c r="F121" s="6">
        <f t="shared" si="21"/>
        <v>1.0895307788482936E-3</v>
      </c>
      <c r="G121" s="7">
        <f t="shared" si="22"/>
        <v>7.6369127372321628E-8</v>
      </c>
    </row>
    <row r="122" spans="1:7">
      <c r="A122" s="1">
        <v>43871</v>
      </c>
      <c r="B122" s="2">
        <v>126.16999800000001</v>
      </c>
      <c r="C122" s="4">
        <f t="shared" si="19"/>
        <v>7.1354611550803002E-4</v>
      </c>
      <c r="D122" s="5">
        <f t="shared" si="20"/>
        <v>5.0914805895659896E-7</v>
      </c>
      <c r="E122" s="2">
        <f t="shared" si="23"/>
        <v>133</v>
      </c>
      <c r="F122" s="6">
        <f t="shared" si="21"/>
        <v>1.1468745040508353E-3</v>
      </c>
      <c r="G122" s="7">
        <f t="shared" si="22"/>
        <v>5.8392892760429486E-10</v>
      </c>
    </row>
    <row r="123" spans="1:7">
      <c r="A123" s="1">
        <v>43872</v>
      </c>
      <c r="B123" s="2">
        <v>124.160004</v>
      </c>
      <c r="C123" s="4">
        <f t="shared" si="19"/>
        <v>-1.605909943661811E-2</v>
      </c>
      <c r="D123" s="5">
        <f t="shared" si="20"/>
        <v>2.5789467471518812E-4</v>
      </c>
      <c r="E123" s="2">
        <f t="shared" si="23"/>
        <v>132</v>
      </c>
      <c r="F123" s="6">
        <f t="shared" si="21"/>
        <v>1.2072363200535108E-3</v>
      </c>
      <c r="G123" s="7">
        <f t="shared" si="22"/>
        <v>3.1133981806456091E-7</v>
      </c>
    </row>
    <row r="124" spans="1:7">
      <c r="A124" s="1">
        <v>43873</v>
      </c>
      <c r="B124" s="2">
        <v>123.449997</v>
      </c>
      <c r="C124" s="4">
        <f t="shared" si="19"/>
        <v>-5.7348971615512889E-3</v>
      </c>
      <c r="D124" s="5">
        <f t="shared" si="20"/>
        <v>3.2889045453569033E-5</v>
      </c>
      <c r="E124" s="2">
        <f t="shared" si="23"/>
        <v>131</v>
      </c>
      <c r="F124" s="6">
        <f t="shared" si="21"/>
        <v>1.2707750737405378E-3</v>
      </c>
      <c r="G124" s="7">
        <f t="shared" si="22"/>
        <v>4.1794579161515087E-8</v>
      </c>
    </row>
    <row r="125" spans="1:7">
      <c r="A125" s="1">
        <v>43874</v>
      </c>
      <c r="B125" s="2">
        <v>124.959999</v>
      </c>
      <c r="C125" s="4">
        <f t="shared" si="19"/>
        <v>1.2157486598963265E-2</v>
      </c>
      <c r="D125" s="5">
        <f t="shared" si="20"/>
        <v>1.4780448040397137E-4</v>
      </c>
      <c r="E125" s="2">
        <f t="shared" si="23"/>
        <v>130</v>
      </c>
      <c r="F125" s="6">
        <f t="shared" si="21"/>
        <v>1.3376579723584608E-3</v>
      </c>
      <c r="G125" s="7">
        <f t="shared" si="22"/>
        <v>1.977118415626722E-7</v>
      </c>
    </row>
    <row r="126" spans="1:7">
      <c r="A126" s="1">
        <v>43875</v>
      </c>
      <c r="B126" s="2">
        <v>126.139999</v>
      </c>
      <c r="C126" s="4">
        <f t="shared" si="19"/>
        <v>9.39871521899085E-3</v>
      </c>
      <c r="D126" s="5">
        <f t="shared" si="20"/>
        <v>8.8335847767690223E-5</v>
      </c>
      <c r="E126" s="2">
        <f t="shared" si="23"/>
        <v>129</v>
      </c>
      <c r="F126" s="6">
        <f t="shared" si="21"/>
        <v>1.4080610235352219E-3</v>
      </c>
      <c r="G126" s="7">
        <f t="shared" si="22"/>
        <v>1.2438226422262544E-7</v>
      </c>
    </row>
    <row r="127" spans="1:7">
      <c r="A127" s="1">
        <v>43879</v>
      </c>
      <c r="B127" s="2">
        <v>124.870003</v>
      </c>
      <c r="C127" s="4">
        <f t="shared" si="19"/>
        <v>-1.01191731557663E-2</v>
      </c>
      <c r="D127" s="5">
        <f t="shared" si="20"/>
        <v>1.0239766535638129E-4</v>
      </c>
      <c r="E127" s="2">
        <f t="shared" si="23"/>
        <v>128</v>
      </c>
      <c r="F127" s="6">
        <f t="shared" si="21"/>
        <v>1.4821694984581285E-3</v>
      </c>
      <c r="G127" s="7">
        <f t="shared" si="22"/>
        <v>1.5177069630455093E-7</v>
      </c>
    </row>
    <row r="128" spans="1:7">
      <c r="A128" s="1">
        <v>43880</v>
      </c>
      <c r="B128" s="2">
        <v>125.44000200000001</v>
      </c>
      <c r="C128" s="4">
        <f t="shared" si="19"/>
        <v>4.554352393935715E-3</v>
      </c>
      <c r="D128" s="5">
        <f t="shared" si="20"/>
        <v>2.0742125728147978E-5</v>
      </c>
      <c r="E128" s="2">
        <f t="shared" si="23"/>
        <v>127</v>
      </c>
      <c r="F128" s="6">
        <f t="shared" si="21"/>
        <v>1.5601784194296088E-3</v>
      </c>
      <c r="G128" s="7">
        <f t="shared" si="22"/>
        <v>3.2361416934152133E-8</v>
      </c>
    </row>
    <row r="129" spans="1:7">
      <c r="A129" s="1">
        <v>43881</v>
      </c>
      <c r="B129" s="2">
        <v>126.58000199999999</v>
      </c>
      <c r="C129" s="4">
        <f t="shared" si="19"/>
        <v>9.0469626014683946E-3</v>
      </c>
      <c r="D129" s="5">
        <f t="shared" si="20"/>
        <v>8.1847532312367787E-5</v>
      </c>
      <c r="E129" s="2">
        <f t="shared" si="23"/>
        <v>126</v>
      </c>
      <c r="F129" s="6">
        <f t="shared" si="21"/>
        <v>1.6422930730837987E-3</v>
      </c>
      <c r="G129" s="7">
        <f t="shared" si="22"/>
        <v>1.3441763536560402E-7</v>
      </c>
    </row>
    <row r="130" spans="1:7">
      <c r="A130" s="1">
        <v>43882</v>
      </c>
      <c r="B130" s="2">
        <v>126.699997</v>
      </c>
      <c r="C130" s="4">
        <f t="shared" si="19"/>
        <v>9.4752850167006259E-4</v>
      </c>
      <c r="D130" s="5">
        <f t="shared" si="20"/>
        <v>8.9781026147711382E-7</v>
      </c>
      <c r="E130" s="2">
        <f t="shared" si="23"/>
        <v>125</v>
      </c>
      <c r="F130" s="6">
        <f t="shared" si="21"/>
        <v>1.7287295506145249E-3</v>
      </c>
      <c r="G130" s="7">
        <f t="shared" si="22"/>
        <v>1.55207112986044E-9</v>
      </c>
    </row>
    <row r="131" spans="1:7">
      <c r="A131" s="1">
        <v>43885</v>
      </c>
      <c r="B131" s="2">
        <v>123.300003</v>
      </c>
      <c r="C131" s="4">
        <f t="shared" si="19"/>
        <v>-2.720162914791498E-2</v>
      </c>
      <c r="D131" s="5">
        <f t="shared" si="20"/>
        <v>7.3992862830069787E-4</v>
      </c>
      <c r="E131" s="2">
        <f t="shared" si="23"/>
        <v>124</v>
      </c>
      <c r="F131" s="6">
        <f t="shared" si="21"/>
        <v>1.8197153164363424E-3</v>
      </c>
      <c r="G131" s="7">
        <f t="shared" si="22"/>
        <v>1.3464594579885132E-6</v>
      </c>
    </row>
    <row r="132" spans="1:7">
      <c r="A132" s="1">
        <v>43886</v>
      </c>
      <c r="B132" s="2">
        <v>121.43</v>
      </c>
      <c r="C132" s="4">
        <f t="shared" ref="C132:C195" si="24">+LN(B132/B131)</f>
        <v>-1.5282469435470946E-2</v>
      </c>
      <c r="D132" s="5">
        <f t="shared" ref="D132:D195" si="25">+C132^2</f>
        <v>2.3355387204610365E-4</v>
      </c>
      <c r="E132" s="2">
        <f t="shared" si="23"/>
        <v>123</v>
      </c>
      <c r="F132" s="6">
        <f t="shared" ref="F132:F195" si="26">+$J$5^(E132-1)</f>
        <v>1.9154898067750973E-3</v>
      </c>
      <c r="G132" s="7">
        <f t="shared" ref="G132:G195" si="27">+F132*D132</f>
        <v>4.4737006123716687E-7</v>
      </c>
    </row>
    <row r="133" spans="1:7">
      <c r="A133" s="1">
        <v>43887</v>
      </c>
      <c r="B133" s="2">
        <v>120.160004</v>
      </c>
      <c r="C133" s="4">
        <f t="shared" si="24"/>
        <v>-1.0513743760955473E-2</v>
      </c>
      <c r="D133" s="5">
        <f t="shared" si="25"/>
        <v>1.1053880787103013E-4</v>
      </c>
      <c r="E133" s="2">
        <f t="shared" ref="E133:E196" si="28">+E132-1</f>
        <v>122</v>
      </c>
      <c r="F133" s="6">
        <f t="shared" si="26"/>
        <v>2.0163050597632598E-3</v>
      </c>
      <c r="G133" s="7">
        <f t="shared" si="27"/>
        <v>2.2287995761055688E-7</v>
      </c>
    </row>
    <row r="134" spans="1:7">
      <c r="A134" s="1">
        <v>43888</v>
      </c>
      <c r="B134" s="2">
        <v>113.5</v>
      </c>
      <c r="C134" s="4">
        <f t="shared" si="24"/>
        <v>-5.7021384383314715E-2</v>
      </c>
      <c r="D134" s="5">
        <f t="shared" si="25"/>
        <v>3.2514382769897273E-3</v>
      </c>
      <c r="E134" s="2">
        <f t="shared" si="28"/>
        <v>121</v>
      </c>
      <c r="F134" s="6">
        <f t="shared" si="26"/>
        <v>2.1224263786981689E-3</v>
      </c>
      <c r="G134" s="7">
        <f t="shared" si="27"/>
        <v>6.900938367791921E-6</v>
      </c>
    </row>
    <row r="135" spans="1:7">
      <c r="A135" s="1">
        <v>43889</v>
      </c>
      <c r="B135" s="2">
        <v>113.230003</v>
      </c>
      <c r="C135" s="4">
        <f t="shared" si="24"/>
        <v>-2.3816621007643609E-3</v>
      </c>
      <c r="D135" s="5">
        <f t="shared" si="25"/>
        <v>5.6723143622173089E-6</v>
      </c>
      <c r="E135" s="2">
        <f t="shared" si="28"/>
        <v>120</v>
      </c>
      <c r="F135" s="6">
        <f t="shared" si="26"/>
        <v>2.2341330302085988E-3</v>
      </c>
      <c r="G135" s="7">
        <f t="shared" si="27"/>
        <v>1.2672704874356311E-8</v>
      </c>
    </row>
    <row r="136" spans="1:7">
      <c r="A136" s="1">
        <v>43892</v>
      </c>
      <c r="B136" s="2">
        <v>119.55999799999999</v>
      </c>
      <c r="C136" s="4">
        <f t="shared" si="24"/>
        <v>5.4397145867041308E-2</v>
      </c>
      <c r="D136" s="5">
        <f t="shared" si="25"/>
        <v>2.9590494784801692E-3</v>
      </c>
      <c r="E136" s="2">
        <f t="shared" si="28"/>
        <v>119</v>
      </c>
      <c r="F136" s="6">
        <f t="shared" si="26"/>
        <v>2.3517189791669455E-3</v>
      </c>
      <c r="G136" s="7">
        <f t="shared" si="27"/>
        <v>6.9588528188358658E-6</v>
      </c>
    </row>
    <row r="137" spans="1:7">
      <c r="A137" s="1">
        <v>43893</v>
      </c>
      <c r="B137" s="2">
        <v>118.16999800000001</v>
      </c>
      <c r="C137" s="4">
        <f t="shared" si="24"/>
        <v>-1.1694071961579566E-2</v>
      </c>
      <c r="D137" s="5">
        <f t="shared" si="25"/>
        <v>1.3675131904260137E-4</v>
      </c>
      <c r="E137" s="2">
        <f t="shared" si="28"/>
        <v>118</v>
      </c>
      <c r="F137" s="6">
        <f t="shared" si="26"/>
        <v>2.4754936622809957E-3</v>
      </c>
      <c r="G137" s="7">
        <f t="shared" si="27"/>
        <v>3.3852702359852613E-7</v>
      </c>
    </row>
    <row r="138" spans="1:7">
      <c r="A138" s="1">
        <v>43894</v>
      </c>
      <c r="B138" s="2">
        <v>124.5</v>
      </c>
      <c r="C138" s="4">
        <f t="shared" si="24"/>
        <v>5.2181467178607582E-2</v>
      </c>
      <c r="D138" s="5">
        <f t="shared" si="25"/>
        <v>2.7229055169121002E-3</v>
      </c>
      <c r="E138" s="2">
        <f t="shared" si="28"/>
        <v>117</v>
      </c>
      <c r="F138" s="6">
        <f t="shared" si="26"/>
        <v>2.605782802401048E-3</v>
      </c>
      <c r="G138" s="7">
        <f t="shared" si="27"/>
        <v>7.0953003685324865E-6</v>
      </c>
    </row>
    <row r="139" spans="1:7">
      <c r="A139" s="1">
        <v>43895</v>
      </c>
      <c r="B139" s="2">
        <v>121.629997</v>
      </c>
      <c r="C139" s="4">
        <f t="shared" si="24"/>
        <v>-2.332209093938506E-2</v>
      </c>
      <c r="D139" s="5">
        <f t="shared" si="25"/>
        <v>5.4391992578494666E-4</v>
      </c>
      <c r="E139" s="2">
        <f t="shared" si="28"/>
        <v>116</v>
      </c>
      <c r="F139" s="6">
        <f t="shared" si="26"/>
        <v>2.7429292656853134E-3</v>
      </c>
      <c r="G139" s="7">
        <f t="shared" si="27"/>
        <v>1.491933882624914E-6</v>
      </c>
    </row>
    <row r="140" spans="1:7">
      <c r="A140" s="1">
        <v>43896</v>
      </c>
      <c r="B140" s="2">
        <v>121.660004</v>
      </c>
      <c r="C140" s="4">
        <f t="shared" si="24"/>
        <v>2.4667680569533833E-4</v>
      </c>
      <c r="D140" s="5">
        <f t="shared" si="25"/>
        <v>6.0849446468055697E-8</v>
      </c>
      <c r="E140" s="2">
        <f t="shared" si="28"/>
        <v>115</v>
      </c>
      <c r="F140" s="6">
        <f t="shared" si="26"/>
        <v>2.8872939638792776E-3</v>
      </c>
      <c r="G140" s="7">
        <f t="shared" si="27"/>
        <v>1.7569023949261245E-10</v>
      </c>
    </row>
    <row r="141" spans="1:7">
      <c r="A141" s="1">
        <v>43899</v>
      </c>
      <c r="B141" s="2">
        <v>116.05999799999999</v>
      </c>
      <c r="C141" s="4">
        <f t="shared" si="24"/>
        <v>-4.7123020241076556E-2</v>
      </c>
      <c r="D141" s="5">
        <f t="shared" si="25"/>
        <v>2.2205790366409107E-3</v>
      </c>
      <c r="E141" s="2">
        <f t="shared" si="28"/>
        <v>114</v>
      </c>
      <c r="F141" s="6">
        <f t="shared" si="26"/>
        <v>3.0392568040834502E-3</v>
      </c>
      <c r="G141" s="7">
        <f t="shared" si="27"/>
        <v>6.7489099461159607E-6</v>
      </c>
    </row>
    <row r="142" spans="1:7">
      <c r="A142" s="1">
        <v>43900</v>
      </c>
      <c r="B142" s="2">
        <v>120.550003</v>
      </c>
      <c r="C142" s="4">
        <f t="shared" si="24"/>
        <v>3.7957347983123224E-2</v>
      </c>
      <c r="D142" s="5">
        <f t="shared" si="25"/>
        <v>1.4407602659119087E-3</v>
      </c>
      <c r="E142" s="2">
        <f t="shared" si="28"/>
        <v>113</v>
      </c>
      <c r="F142" s="6">
        <f t="shared" si="26"/>
        <v>3.1992176885088947E-3</v>
      </c>
      <c r="G142" s="7">
        <f t="shared" si="27"/>
        <v>4.6093057276061573E-6</v>
      </c>
    </row>
    <row r="143" spans="1:7">
      <c r="A143" s="1">
        <v>43901</v>
      </c>
      <c r="B143" s="2">
        <v>111.589996</v>
      </c>
      <c r="C143" s="4">
        <f t="shared" si="24"/>
        <v>-7.7233225161015912E-2</v>
      </c>
      <c r="D143" s="5">
        <f t="shared" si="25"/>
        <v>5.964971068772181E-3</v>
      </c>
      <c r="E143" s="2">
        <f t="shared" si="28"/>
        <v>112</v>
      </c>
      <c r="F143" s="6">
        <f t="shared" si="26"/>
        <v>3.3675975668514685E-3</v>
      </c>
      <c r="G143" s="7">
        <f t="shared" si="27"/>
        <v>2.0087622057536601E-5</v>
      </c>
    </row>
    <row r="144" spans="1:7">
      <c r="A144" s="1">
        <v>43902</v>
      </c>
      <c r="B144" s="2">
        <v>101.839996</v>
      </c>
      <c r="C144" s="4">
        <f t="shared" si="24"/>
        <v>-9.1428489380250763E-2</v>
      </c>
      <c r="D144" s="5">
        <f t="shared" si="25"/>
        <v>8.3591686703546261E-3</v>
      </c>
      <c r="E144" s="2">
        <f t="shared" si="28"/>
        <v>111</v>
      </c>
      <c r="F144" s="6">
        <f t="shared" si="26"/>
        <v>3.5448395440541773E-3</v>
      </c>
      <c r="G144" s="7">
        <f t="shared" si="27"/>
        <v>2.9631911658091857E-5</v>
      </c>
    </row>
    <row r="145" spans="1:7">
      <c r="A145" s="1">
        <v>43903</v>
      </c>
      <c r="B145" s="2">
        <v>114.07</v>
      </c>
      <c r="C145" s="4">
        <f t="shared" si="24"/>
        <v>0.11340938006795377</v>
      </c>
      <c r="D145" s="5">
        <f t="shared" si="25"/>
        <v>1.2861687487397589E-2</v>
      </c>
      <c r="E145" s="2">
        <f t="shared" si="28"/>
        <v>110</v>
      </c>
      <c r="F145" s="6">
        <f t="shared" si="26"/>
        <v>3.731410046372818E-3</v>
      </c>
      <c r="G145" s="7">
        <f t="shared" si="27"/>
        <v>4.7992229903782932E-5</v>
      </c>
    </row>
    <row r="146" spans="1:7">
      <c r="A146" s="1">
        <v>43906</v>
      </c>
      <c r="B146" s="2">
        <v>108.5</v>
      </c>
      <c r="C146" s="4">
        <f t="shared" si="24"/>
        <v>-5.0062122059292252E-2</v>
      </c>
      <c r="D146" s="5">
        <f t="shared" si="25"/>
        <v>2.506216065079476E-3</v>
      </c>
      <c r="E146" s="2">
        <f t="shared" si="28"/>
        <v>109</v>
      </c>
      <c r="F146" s="6">
        <f t="shared" si="26"/>
        <v>3.9278000488134927E-3</v>
      </c>
      <c r="G146" s="7">
        <f t="shared" si="27"/>
        <v>9.8439155827563249E-6</v>
      </c>
    </row>
    <row r="147" spans="1:7">
      <c r="A147" s="1">
        <v>43907</v>
      </c>
      <c r="B147" s="2">
        <v>118.239998</v>
      </c>
      <c r="C147" s="4">
        <f t="shared" si="24"/>
        <v>8.5966267304627586E-2</v>
      </c>
      <c r="D147" s="5">
        <f t="shared" si="25"/>
        <v>7.390199114290682E-3</v>
      </c>
      <c r="E147" s="2">
        <f t="shared" si="28"/>
        <v>108</v>
      </c>
      <c r="F147" s="6">
        <f t="shared" si="26"/>
        <v>4.1345263671720978E-3</v>
      </c>
      <c r="G147" s="7">
        <f t="shared" si="27"/>
        <v>3.0554973096686711E-5</v>
      </c>
    </row>
    <row r="148" spans="1:7">
      <c r="A148" s="1">
        <v>43908</v>
      </c>
      <c r="B148" s="2">
        <v>117.449997</v>
      </c>
      <c r="C148" s="4">
        <f t="shared" si="24"/>
        <v>-6.7037547230045817E-3</v>
      </c>
      <c r="D148" s="5">
        <f t="shared" si="25"/>
        <v>4.4940327386206239E-5</v>
      </c>
      <c r="E148" s="2">
        <f t="shared" si="28"/>
        <v>107</v>
      </c>
      <c r="F148" s="6">
        <f t="shared" si="26"/>
        <v>4.3521330180758934E-3</v>
      </c>
      <c r="G148" s="7">
        <f t="shared" si="27"/>
        <v>1.9558628266064849E-7</v>
      </c>
    </row>
    <row r="149" spans="1:7">
      <c r="A149" s="1">
        <v>43909</v>
      </c>
      <c r="B149" s="2">
        <v>110.83000199999999</v>
      </c>
      <c r="C149" s="4">
        <f t="shared" si="24"/>
        <v>-5.8015171728920324E-2</v>
      </c>
      <c r="D149" s="5">
        <f t="shared" si="25"/>
        <v>3.3657601507361161E-3</v>
      </c>
      <c r="E149" s="2">
        <f t="shared" si="28"/>
        <v>106</v>
      </c>
      <c r="F149" s="6">
        <f t="shared" si="26"/>
        <v>4.5811926506062021E-3</v>
      </c>
      <c r="G149" s="7">
        <f t="shared" si="27"/>
        <v>1.5419195666255519E-5</v>
      </c>
    </row>
    <row r="150" spans="1:7">
      <c r="A150" s="1">
        <v>43910</v>
      </c>
      <c r="B150" s="2">
        <v>102.43</v>
      </c>
      <c r="C150" s="4">
        <f t="shared" si="24"/>
        <v>-7.8817875384773681E-2</v>
      </c>
      <c r="D150" s="5">
        <f t="shared" si="25"/>
        <v>6.2122574801697127E-3</v>
      </c>
      <c r="E150" s="2">
        <f t="shared" si="28"/>
        <v>105</v>
      </c>
      <c r="F150" s="6">
        <f t="shared" si="26"/>
        <v>4.8223080532696872E-3</v>
      </c>
      <c r="G150" s="7">
        <f t="shared" si="27"/>
        <v>2.9957419275607259E-5</v>
      </c>
    </row>
    <row r="151" spans="1:7">
      <c r="A151" s="1">
        <v>43913</v>
      </c>
      <c r="B151" s="2">
        <v>97.699996999999996</v>
      </c>
      <c r="C151" s="4">
        <f t="shared" si="24"/>
        <v>-4.7278110105950351E-2</v>
      </c>
      <c r="D151" s="5">
        <f t="shared" si="25"/>
        <v>2.2352196951903646E-3</v>
      </c>
      <c r="E151" s="2">
        <f t="shared" si="28"/>
        <v>104</v>
      </c>
      <c r="F151" s="6">
        <f t="shared" si="26"/>
        <v>5.0761137402838812E-3</v>
      </c>
      <c r="G151" s="7">
        <f t="shared" si="27"/>
        <v>1.1346229407308958E-5</v>
      </c>
    </row>
    <row r="152" spans="1:7">
      <c r="A152" s="1">
        <v>43914</v>
      </c>
      <c r="B152" s="2">
        <v>103.269997</v>
      </c>
      <c r="C152" s="4">
        <f t="shared" si="24"/>
        <v>5.5445360290756245E-2</v>
      </c>
      <c r="D152" s="5">
        <f t="shared" si="25"/>
        <v>3.0741879777717693E-3</v>
      </c>
      <c r="E152" s="2">
        <f t="shared" si="28"/>
        <v>103</v>
      </c>
      <c r="F152" s="6">
        <f t="shared" si="26"/>
        <v>5.3432776213514534E-3</v>
      </c>
      <c r="G152" s="7">
        <f t="shared" si="27"/>
        <v>1.6426239825455574E-5</v>
      </c>
    </row>
    <row r="153" spans="1:7">
      <c r="A153" s="1">
        <v>43915</v>
      </c>
      <c r="B153" s="2">
        <v>100.91999800000001</v>
      </c>
      <c r="C153" s="4">
        <f t="shared" si="24"/>
        <v>-2.3018784678069809E-2</v>
      </c>
      <c r="D153" s="5">
        <f t="shared" si="25"/>
        <v>5.2986444805534143E-4</v>
      </c>
      <c r="E153" s="2">
        <f t="shared" si="28"/>
        <v>102</v>
      </c>
      <c r="F153" s="6">
        <f t="shared" si="26"/>
        <v>5.6245027593173199E-3</v>
      </c>
      <c r="G153" s="7">
        <f t="shared" si="27"/>
        <v>2.9802240501514165E-6</v>
      </c>
    </row>
    <row r="154" spans="1:7">
      <c r="A154" s="1">
        <v>43916</v>
      </c>
      <c r="B154" s="2">
        <v>107.379997</v>
      </c>
      <c r="C154" s="4">
        <f t="shared" si="24"/>
        <v>6.2045813101080094E-2</v>
      </c>
      <c r="D154" s="5">
        <f t="shared" si="25"/>
        <v>3.8496829233741624E-3</v>
      </c>
      <c r="E154" s="2">
        <f t="shared" si="28"/>
        <v>101</v>
      </c>
      <c r="F154" s="6">
        <f t="shared" si="26"/>
        <v>5.9205292203340209E-3</v>
      </c>
      <c r="G154" s="7">
        <f t="shared" si="27"/>
        <v>2.2792160236857624E-5</v>
      </c>
    </row>
    <row r="155" spans="1:7">
      <c r="A155" s="1">
        <v>43917</v>
      </c>
      <c r="B155" s="2">
        <v>110.16999800000001</v>
      </c>
      <c r="C155" s="4">
        <f t="shared" si="24"/>
        <v>2.5650692141951446E-2</v>
      </c>
      <c r="D155" s="5">
        <f t="shared" si="25"/>
        <v>6.5795800736116966E-4</v>
      </c>
      <c r="E155" s="2">
        <f t="shared" si="28"/>
        <v>100</v>
      </c>
      <c r="F155" s="6">
        <f t="shared" si="26"/>
        <v>6.2321360214042318E-3</v>
      </c>
      <c r="G155" s="7">
        <f t="shared" si="27"/>
        <v>4.1004837982468964E-6</v>
      </c>
    </row>
    <row r="156" spans="1:7">
      <c r="A156" s="1">
        <v>43920</v>
      </c>
      <c r="B156" s="2">
        <v>115</v>
      </c>
      <c r="C156" s="4">
        <f t="shared" si="24"/>
        <v>4.2907519165039071E-2</v>
      </c>
      <c r="D156" s="5">
        <f t="shared" si="25"/>
        <v>1.8410552008981951E-3</v>
      </c>
      <c r="E156" s="2">
        <f t="shared" si="28"/>
        <v>99</v>
      </c>
      <c r="F156" s="6">
        <f t="shared" si="26"/>
        <v>6.5601431804255088E-3</v>
      </c>
      <c r="G156" s="7">
        <f t="shared" si="27"/>
        <v>1.207758572095921E-5</v>
      </c>
    </row>
    <row r="157" spans="1:7">
      <c r="A157" s="1">
        <v>43921</v>
      </c>
      <c r="B157" s="2">
        <v>110</v>
      </c>
      <c r="C157" s="4">
        <f t="shared" si="24"/>
        <v>-4.445176257083381E-2</v>
      </c>
      <c r="D157" s="5">
        <f t="shared" si="25"/>
        <v>1.9759591956537816E-3</v>
      </c>
      <c r="E157" s="2">
        <f t="shared" si="28"/>
        <v>98</v>
      </c>
      <c r="F157" s="6">
        <f t="shared" si="26"/>
        <v>6.9054138741321139E-3</v>
      </c>
      <c r="G157" s="7">
        <f t="shared" si="27"/>
        <v>1.3644816044386555E-5</v>
      </c>
    </row>
    <row r="158" spans="1:7">
      <c r="A158" s="1">
        <v>43922</v>
      </c>
      <c r="B158" s="2">
        <v>109.33000199999999</v>
      </c>
      <c r="C158" s="4">
        <f t="shared" si="24"/>
        <v>-6.1095160527824014E-3</v>
      </c>
      <c r="D158" s="5">
        <f t="shared" si="25"/>
        <v>3.7326186399205852E-5</v>
      </c>
      <c r="E158" s="2">
        <f t="shared" si="28"/>
        <v>97</v>
      </c>
      <c r="F158" s="6">
        <f t="shared" si="26"/>
        <v>7.268856709612752E-3</v>
      </c>
      <c r="G158" s="7">
        <f t="shared" si="27"/>
        <v>2.7131870045212371E-7</v>
      </c>
    </row>
    <row r="159" spans="1:7">
      <c r="A159" s="1">
        <v>43923</v>
      </c>
      <c r="B159" s="2">
        <v>114.400002</v>
      </c>
      <c r="C159" s="4">
        <f t="shared" si="24"/>
        <v>4.5330246688581113E-2</v>
      </c>
      <c r="D159" s="5">
        <f t="shared" si="25"/>
        <v>2.0548312648476191E-3</v>
      </c>
      <c r="E159" s="2">
        <f t="shared" si="28"/>
        <v>96</v>
      </c>
      <c r="F159" s="6">
        <f t="shared" si="26"/>
        <v>7.6514281153818439E-3</v>
      </c>
      <c r="G159" s="7">
        <f t="shared" si="27"/>
        <v>1.5722393712220709E-5</v>
      </c>
    </row>
    <row r="160" spans="1:7">
      <c r="A160" s="1">
        <v>43924</v>
      </c>
      <c r="B160" s="2">
        <v>115.08000199999999</v>
      </c>
      <c r="C160" s="4">
        <f t="shared" si="24"/>
        <v>5.9264596343466397E-3</v>
      </c>
      <c r="D160" s="5">
        <f t="shared" si="25"/>
        <v>3.5122923797540106E-5</v>
      </c>
      <c r="E160" s="2">
        <f t="shared" si="28"/>
        <v>95</v>
      </c>
      <c r="F160" s="6">
        <f t="shared" si="26"/>
        <v>8.054134858296676E-3</v>
      </c>
      <c r="G160" s="7">
        <f t="shared" si="27"/>
        <v>2.8288476488306565E-7</v>
      </c>
    </row>
    <row r="161" spans="1:7">
      <c r="A161" s="1">
        <v>43927</v>
      </c>
      <c r="B161" s="2">
        <v>117.80999799999999</v>
      </c>
      <c r="C161" s="4">
        <f t="shared" si="24"/>
        <v>2.3445584218978858E-2</v>
      </c>
      <c r="D161" s="5">
        <f t="shared" si="25"/>
        <v>5.4969541936923042E-4</v>
      </c>
      <c r="E161" s="2">
        <f t="shared" si="28"/>
        <v>94</v>
      </c>
      <c r="F161" s="6">
        <f t="shared" si="26"/>
        <v>8.4780366929438702E-3</v>
      </c>
      <c r="G161" s="7">
        <f t="shared" si="27"/>
        <v>4.6603379353555041E-6</v>
      </c>
    </row>
    <row r="162" spans="1:7">
      <c r="A162" s="1">
        <v>43928</v>
      </c>
      <c r="B162" s="2">
        <v>112.769997</v>
      </c>
      <c r="C162" s="4">
        <f t="shared" si="24"/>
        <v>-4.3722820640164035E-2</v>
      </c>
      <c r="D162" s="5">
        <f t="shared" si="25"/>
        <v>1.9116850447319542E-3</v>
      </c>
      <c r="E162" s="2">
        <f t="shared" si="28"/>
        <v>93</v>
      </c>
      <c r="F162" s="6">
        <f t="shared" si="26"/>
        <v>8.9242491504672328E-3</v>
      </c>
      <c r="G162" s="7">
        <f t="shared" si="27"/>
        <v>1.7060353636410058E-5</v>
      </c>
    </row>
    <row r="163" spans="1:7">
      <c r="A163" s="1">
        <v>43929</v>
      </c>
      <c r="B163" s="2">
        <v>115.099998</v>
      </c>
      <c r="C163" s="4">
        <f t="shared" si="24"/>
        <v>2.0450978710266087E-2</v>
      </c>
      <c r="D163" s="5">
        <f t="shared" si="25"/>
        <v>4.1824253020775675E-4</v>
      </c>
      <c r="E163" s="2">
        <f t="shared" si="28"/>
        <v>92</v>
      </c>
      <c r="F163" s="6">
        <f t="shared" si="26"/>
        <v>9.3939464741760355E-3</v>
      </c>
      <c r="G163" s="7">
        <f t="shared" si="27"/>
        <v>3.9289479419956202E-6</v>
      </c>
    </row>
    <row r="164" spans="1:7">
      <c r="A164" s="1">
        <v>43930</v>
      </c>
      <c r="B164" s="2">
        <v>114.660004</v>
      </c>
      <c r="C164" s="4">
        <f t="shared" si="24"/>
        <v>-3.8300359856569509E-3</v>
      </c>
      <c r="D164" s="5">
        <f t="shared" si="25"/>
        <v>1.4669175651427212E-5</v>
      </c>
      <c r="E164" s="2">
        <f t="shared" si="28"/>
        <v>91</v>
      </c>
      <c r="F164" s="6">
        <f t="shared" si="26"/>
        <v>9.8883647096589845E-3</v>
      </c>
      <c r="G164" s="7">
        <f t="shared" si="27"/>
        <v>1.4505415883136169E-7</v>
      </c>
    </row>
    <row r="165" spans="1:7">
      <c r="A165" s="1">
        <v>43934</v>
      </c>
      <c r="B165" s="2">
        <v>115.949997</v>
      </c>
      <c r="C165" s="4">
        <f t="shared" si="24"/>
        <v>1.1187775462333729E-2</v>
      </c>
      <c r="D165" s="5">
        <f t="shared" si="25"/>
        <v>1.2516631979559667E-4</v>
      </c>
      <c r="E165" s="2">
        <f t="shared" si="28"/>
        <v>90</v>
      </c>
      <c r="F165" s="6">
        <f t="shared" si="26"/>
        <v>1.0408804957535772E-2</v>
      </c>
      <c r="G165" s="7">
        <f t="shared" si="27"/>
        <v>1.3028318100049145E-6</v>
      </c>
    </row>
    <row r="166" spans="1:7">
      <c r="A166" s="1">
        <v>43935</v>
      </c>
      <c r="B166" s="2">
        <v>120.959999</v>
      </c>
      <c r="C166" s="4">
        <f t="shared" si="24"/>
        <v>4.2300866335708037E-2</v>
      </c>
      <c r="D166" s="5">
        <f t="shared" si="25"/>
        <v>1.7893632927514374E-3</v>
      </c>
      <c r="E166" s="2">
        <f t="shared" si="28"/>
        <v>89</v>
      </c>
      <c r="F166" s="6">
        <f t="shared" si="26"/>
        <v>1.0956636797406077E-2</v>
      </c>
      <c r="G166" s="7">
        <f t="shared" si="27"/>
        <v>1.9605403697288102E-5</v>
      </c>
    </row>
    <row r="167" spans="1:7">
      <c r="A167" s="1">
        <v>43936</v>
      </c>
      <c r="B167" s="2">
        <v>121.220001</v>
      </c>
      <c r="C167" s="4">
        <f t="shared" si="24"/>
        <v>2.14718060857556E-3</v>
      </c>
      <c r="D167" s="5">
        <f t="shared" si="25"/>
        <v>4.6103845658429119E-6</v>
      </c>
      <c r="E167" s="2">
        <f t="shared" si="28"/>
        <v>88</v>
      </c>
      <c r="F167" s="6">
        <f t="shared" si="26"/>
        <v>1.1533301892006397E-2</v>
      </c>
      <c r="G167" s="7">
        <f t="shared" si="27"/>
        <v>5.3172957036113149E-8</v>
      </c>
    </row>
    <row r="168" spans="1:7">
      <c r="A168" s="1">
        <v>43937</v>
      </c>
      <c r="B168" s="2">
        <v>121.5</v>
      </c>
      <c r="C168" s="4">
        <f t="shared" si="24"/>
        <v>2.3071780080004172E-3</v>
      </c>
      <c r="D168" s="5">
        <f t="shared" si="25"/>
        <v>5.3230703606007733E-6</v>
      </c>
      <c r="E168" s="2">
        <f t="shared" si="28"/>
        <v>87</v>
      </c>
      <c r="F168" s="6">
        <f t="shared" si="26"/>
        <v>1.2140317781059364E-2</v>
      </c>
      <c r="G168" s="7">
        <f t="shared" si="27"/>
        <v>6.4623765748631652E-8</v>
      </c>
    </row>
    <row r="169" spans="1:7">
      <c r="A169" s="1">
        <v>43938</v>
      </c>
      <c r="B169" s="2">
        <v>124.69000200000001</v>
      </c>
      <c r="C169" s="4">
        <f t="shared" si="24"/>
        <v>2.5916410267670269E-2</v>
      </c>
      <c r="D169" s="5">
        <f t="shared" si="25"/>
        <v>6.7166032116220493E-4</v>
      </c>
      <c r="E169" s="2">
        <f t="shared" si="28"/>
        <v>86</v>
      </c>
      <c r="F169" s="6">
        <f t="shared" si="26"/>
        <v>1.2779281874799332E-2</v>
      </c>
      <c r="G169" s="7">
        <f t="shared" si="27"/>
        <v>8.5833365682500637E-6</v>
      </c>
    </row>
    <row r="170" spans="1:7">
      <c r="A170" s="1">
        <v>43941</v>
      </c>
      <c r="B170" s="2">
        <v>120.599998</v>
      </c>
      <c r="C170" s="4">
        <f t="shared" si="24"/>
        <v>-3.3351405338936324E-2</v>
      </c>
      <c r="D170" s="5">
        <f t="shared" si="25"/>
        <v>1.1123162380820303E-3</v>
      </c>
      <c r="E170" s="2">
        <f t="shared" si="28"/>
        <v>85</v>
      </c>
      <c r="F170" s="6">
        <f t="shared" si="26"/>
        <v>1.3451875657683507E-2</v>
      </c>
      <c r="G170" s="7">
        <f t="shared" si="27"/>
        <v>1.4962739726701756E-5</v>
      </c>
    </row>
    <row r="171" spans="1:7">
      <c r="A171" s="1">
        <v>43942</v>
      </c>
      <c r="B171" s="2">
        <v>119.68</v>
      </c>
      <c r="C171" s="4">
        <f t="shared" si="24"/>
        <v>-7.6577534831698303E-3</v>
      </c>
      <c r="D171" s="5">
        <f t="shared" si="25"/>
        <v>5.8641188408999668E-5</v>
      </c>
      <c r="E171" s="2">
        <f t="shared" si="28"/>
        <v>84</v>
      </c>
      <c r="F171" s="6">
        <f t="shared" si="26"/>
        <v>1.415986911335106E-2</v>
      </c>
      <c r="G171" s="7">
        <f t="shared" si="27"/>
        <v>8.303515525227946E-7</v>
      </c>
    </row>
    <row r="172" spans="1:7">
      <c r="A172" s="1">
        <v>43943</v>
      </c>
      <c r="B172" s="2">
        <v>119.400002</v>
      </c>
      <c r="C172" s="4">
        <f t="shared" si="24"/>
        <v>-2.3422965172468645E-3</v>
      </c>
      <c r="D172" s="5">
        <f t="shared" si="25"/>
        <v>5.486352974706791E-6</v>
      </c>
      <c r="E172" s="2">
        <f t="shared" si="28"/>
        <v>83</v>
      </c>
      <c r="F172" s="6">
        <f t="shared" si="26"/>
        <v>1.49051253824748E-2</v>
      </c>
      <c r="G172" s="7">
        <f t="shared" si="27"/>
        <v>8.1774778980518317E-8</v>
      </c>
    </row>
    <row r="173" spans="1:7">
      <c r="A173" s="1">
        <v>43944</v>
      </c>
      <c r="B173" s="2">
        <v>119.400002</v>
      </c>
      <c r="C173" s="4">
        <f t="shared" si="24"/>
        <v>0</v>
      </c>
      <c r="D173" s="5">
        <f t="shared" si="25"/>
        <v>0</v>
      </c>
      <c r="E173" s="2">
        <f t="shared" si="28"/>
        <v>82</v>
      </c>
      <c r="F173" s="6">
        <f t="shared" si="26"/>
        <v>1.5689605665762947E-2</v>
      </c>
      <c r="G173" s="7">
        <f t="shared" si="27"/>
        <v>0</v>
      </c>
    </row>
    <row r="174" spans="1:7">
      <c r="A174" s="1">
        <v>43945</v>
      </c>
      <c r="B174" s="2">
        <v>118.779999</v>
      </c>
      <c r="C174" s="4">
        <f t="shared" si="24"/>
        <v>-5.2061835401319293E-3</v>
      </c>
      <c r="D174" s="5">
        <f t="shared" si="25"/>
        <v>2.7104347053540627E-5</v>
      </c>
      <c r="E174" s="2">
        <f t="shared" si="28"/>
        <v>81</v>
      </c>
      <c r="F174" s="6">
        <f t="shared" si="26"/>
        <v>1.6515374385013628E-2</v>
      </c>
      <c r="G174" s="7">
        <f t="shared" si="27"/>
        <v>4.4763843905056448E-7</v>
      </c>
    </row>
    <row r="175" spans="1:7">
      <c r="A175" s="1">
        <v>43948</v>
      </c>
      <c r="B175" s="2">
        <v>117.449997</v>
      </c>
      <c r="C175" s="4">
        <f t="shared" si="24"/>
        <v>-1.1260348606651085E-2</v>
      </c>
      <c r="D175" s="5">
        <f t="shared" si="25"/>
        <v>1.2679545074330905E-4</v>
      </c>
      <c r="E175" s="2">
        <f t="shared" si="28"/>
        <v>80</v>
      </c>
      <c r="F175" s="6">
        <f t="shared" si="26"/>
        <v>1.7384604615803819E-2</v>
      </c>
      <c r="G175" s="7">
        <f t="shared" si="27"/>
        <v>2.2042887782550564E-6</v>
      </c>
    </row>
    <row r="176" spans="1:7">
      <c r="A176" s="1">
        <v>43949</v>
      </c>
      <c r="B176" s="2">
        <v>116.889999</v>
      </c>
      <c r="C176" s="4">
        <f t="shared" si="24"/>
        <v>-4.7793724975100666E-3</v>
      </c>
      <c r="D176" s="5">
        <f t="shared" si="25"/>
        <v>2.284240146995561E-5</v>
      </c>
      <c r="E176" s="2">
        <f t="shared" si="28"/>
        <v>79</v>
      </c>
      <c r="F176" s="6">
        <f t="shared" si="26"/>
        <v>1.8299583806109285E-2</v>
      </c>
      <c r="G176" s="7">
        <f t="shared" si="27"/>
        <v>4.1800644003224662E-7</v>
      </c>
    </row>
    <row r="177" spans="1:7">
      <c r="A177" s="1">
        <v>43950</v>
      </c>
      <c r="B177" s="2">
        <v>117.08000199999999</v>
      </c>
      <c r="C177" s="4">
        <f t="shared" si="24"/>
        <v>1.6241658413945739E-3</v>
      </c>
      <c r="D177" s="5">
        <f t="shared" si="25"/>
        <v>2.6379146803529443E-6</v>
      </c>
      <c r="E177" s="2">
        <f t="shared" si="28"/>
        <v>78</v>
      </c>
      <c r="F177" s="6">
        <f t="shared" si="26"/>
        <v>1.926271979590451E-2</v>
      </c>
      <c r="G177" s="7">
        <f t="shared" si="27"/>
        <v>5.0813411333141779E-8</v>
      </c>
    </row>
    <row r="178" spans="1:7">
      <c r="A178" s="1">
        <v>43951</v>
      </c>
      <c r="B178" s="2">
        <v>117.870003</v>
      </c>
      <c r="C178" s="4">
        <f t="shared" si="24"/>
        <v>6.7248687842247851E-3</v>
      </c>
      <c r="D178" s="5">
        <f t="shared" si="25"/>
        <v>4.5223860165040937E-5</v>
      </c>
      <c r="E178" s="2">
        <f t="shared" si="28"/>
        <v>77</v>
      </c>
      <c r="F178" s="6">
        <f t="shared" si="26"/>
        <v>2.0276547153583693E-2</v>
      </c>
      <c r="G178" s="7">
        <f t="shared" si="27"/>
        <v>9.1698373310352779E-7</v>
      </c>
    </row>
    <row r="179" spans="1:7">
      <c r="A179" s="1">
        <v>43952</v>
      </c>
      <c r="B179" s="2">
        <v>116.82</v>
      </c>
      <c r="C179" s="4">
        <f t="shared" si="24"/>
        <v>-8.9480590780833345E-3</v>
      </c>
      <c r="D179" s="5">
        <f t="shared" si="25"/>
        <v>8.0067761264869574E-5</v>
      </c>
      <c r="E179" s="2">
        <f t="shared" si="28"/>
        <v>76</v>
      </c>
      <c r="F179" s="6">
        <f t="shared" si="26"/>
        <v>2.1343733845877573E-2</v>
      </c>
      <c r="G179" s="7">
        <f t="shared" si="27"/>
        <v>1.708944986072642E-6</v>
      </c>
    </row>
    <row r="180" spans="1:7">
      <c r="A180" s="1">
        <v>43955</v>
      </c>
      <c r="B180" s="2">
        <v>115.769997</v>
      </c>
      <c r="C180" s="4">
        <f t="shared" si="24"/>
        <v>-9.0288503079755961E-3</v>
      </c>
      <c r="D180" s="5">
        <f t="shared" si="25"/>
        <v>8.1520137883831013E-5</v>
      </c>
      <c r="E180" s="2">
        <f t="shared" si="28"/>
        <v>75</v>
      </c>
      <c r="F180" s="6">
        <f t="shared" si="26"/>
        <v>2.2467088258818501E-2</v>
      </c>
      <c r="G180" s="7">
        <f t="shared" si="27"/>
        <v>1.831520132707085E-6</v>
      </c>
    </row>
    <row r="181" spans="1:7">
      <c r="A181" s="1">
        <v>43956</v>
      </c>
      <c r="B181" s="2">
        <v>116.010002</v>
      </c>
      <c r="C181" s="4">
        <f t="shared" si="24"/>
        <v>2.0709732230205901E-3</v>
      </c>
      <c r="D181" s="5">
        <f t="shared" si="25"/>
        <v>4.2889300904682909E-6</v>
      </c>
      <c r="E181" s="2">
        <f t="shared" si="28"/>
        <v>74</v>
      </c>
      <c r="F181" s="6">
        <f t="shared" si="26"/>
        <v>2.364956658823E-2</v>
      </c>
      <c r="G181" s="7">
        <f t="shared" si="27"/>
        <v>1.0143133776679317E-7</v>
      </c>
    </row>
    <row r="182" spans="1:7">
      <c r="A182" s="1">
        <v>43957</v>
      </c>
      <c r="B182" s="2">
        <v>113.099998</v>
      </c>
      <c r="C182" s="4">
        <f t="shared" si="24"/>
        <v>-2.5404046088599686E-2</v>
      </c>
      <c r="D182" s="5">
        <f t="shared" si="25"/>
        <v>6.4536555767169697E-4</v>
      </c>
      <c r="E182" s="2">
        <f t="shared" si="28"/>
        <v>73</v>
      </c>
      <c r="F182" s="6">
        <f t="shared" si="26"/>
        <v>2.4894280619189475E-2</v>
      </c>
      <c r="G182" s="7">
        <f t="shared" si="27"/>
        <v>1.6065911294638935E-5</v>
      </c>
    </row>
    <row r="183" spans="1:7">
      <c r="A183" s="1">
        <v>43958</v>
      </c>
      <c r="B183" s="2">
        <v>112.16999800000001</v>
      </c>
      <c r="C183" s="4">
        <f t="shared" si="24"/>
        <v>-8.2568056115560826E-3</v>
      </c>
      <c r="D183" s="5">
        <f t="shared" si="25"/>
        <v>6.8174838907024009E-5</v>
      </c>
      <c r="E183" s="2">
        <f t="shared" si="28"/>
        <v>72</v>
      </c>
      <c r="F183" s="6">
        <f t="shared" si="26"/>
        <v>2.6204505914936286E-2</v>
      </c>
      <c r="G183" s="7">
        <f t="shared" si="27"/>
        <v>1.7864879693889392E-6</v>
      </c>
    </row>
    <row r="184" spans="1:7">
      <c r="A184" s="1">
        <v>43959</v>
      </c>
      <c r="B184" s="2">
        <v>115.949997</v>
      </c>
      <c r="C184" s="4">
        <f t="shared" si="24"/>
        <v>3.3143478001266491E-2</v>
      </c>
      <c r="D184" s="5">
        <f t="shared" si="25"/>
        <v>1.0984901340204357E-3</v>
      </c>
      <c r="E184" s="2">
        <f t="shared" si="28"/>
        <v>71</v>
      </c>
      <c r="F184" s="6">
        <f t="shared" si="26"/>
        <v>2.7583690436775037E-2</v>
      </c>
      <c r="G184" s="7">
        <f t="shared" si="27"/>
        <v>3.0300411804671222E-5</v>
      </c>
    </row>
    <row r="185" spans="1:7">
      <c r="A185" s="1">
        <v>43962</v>
      </c>
      <c r="B185" s="2">
        <v>115.30999799999999</v>
      </c>
      <c r="C185" s="4">
        <f t="shared" si="24"/>
        <v>-5.5349013898438907E-3</v>
      </c>
      <c r="D185" s="5">
        <f t="shared" si="25"/>
        <v>3.0635133395295834E-5</v>
      </c>
      <c r="E185" s="2">
        <f t="shared" si="28"/>
        <v>70</v>
      </c>
      <c r="F185" s="6">
        <f t="shared" si="26"/>
        <v>2.903546361765794E-2</v>
      </c>
      <c r="G185" s="7">
        <f t="shared" si="27"/>
        <v>8.8950530112120997E-7</v>
      </c>
    </row>
    <row r="186" spans="1:7">
      <c r="A186" s="1">
        <v>43963</v>
      </c>
      <c r="B186" s="2">
        <v>114.550003</v>
      </c>
      <c r="C186" s="4">
        <f t="shared" si="24"/>
        <v>-6.6127013495340366E-3</v>
      </c>
      <c r="D186" s="5">
        <f t="shared" si="25"/>
        <v>4.3727819138129271E-5</v>
      </c>
      <c r="E186" s="2">
        <f t="shared" si="28"/>
        <v>69</v>
      </c>
      <c r="F186" s="6">
        <f t="shared" si="26"/>
        <v>3.0563645913324146E-2</v>
      </c>
      <c r="G186" s="7">
        <f t="shared" si="27"/>
        <v>1.3364815806996621E-6</v>
      </c>
    </row>
    <row r="187" spans="1:7">
      <c r="A187" s="1">
        <v>43964</v>
      </c>
      <c r="B187" s="2">
        <v>113.91999800000001</v>
      </c>
      <c r="C187" s="4">
        <f t="shared" si="24"/>
        <v>-5.5150049814553966E-3</v>
      </c>
      <c r="D187" s="5">
        <f t="shared" si="25"/>
        <v>3.041527994547784E-5</v>
      </c>
      <c r="E187" s="2">
        <f t="shared" si="28"/>
        <v>68</v>
      </c>
      <c r="F187" s="6">
        <f t="shared" si="26"/>
        <v>3.2172258856130675E-2</v>
      </c>
      <c r="G187" s="7">
        <f t="shared" si="27"/>
        <v>9.7852825958759305E-7</v>
      </c>
    </row>
    <row r="188" spans="1:7">
      <c r="A188" s="1">
        <v>43965</v>
      </c>
      <c r="B188" s="2">
        <v>113.80999799999999</v>
      </c>
      <c r="C188" s="4">
        <f t="shared" si="24"/>
        <v>-9.6605638683574255E-4</v>
      </c>
      <c r="D188" s="5">
        <f t="shared" si="25"/>
        <v>9.3326494254612991E-7</v>
      </c>
      <c r="E188" s="2">
        <f t="shared" si="28"/>
        <v>67</v>
      </c>
      <c r="F188" s="6">
        <f t="shared" si="26"/>
        <v>3.3865535638032296E-2</v>
      </c>
      <c r="G188" s="7">
        <f t="shared" si="27"/>
        <v>3.1605517171522127E-8</v>
      </c>
    </row>
    <row r="189" spans="1:7">
      <c r="A189" s="1">
        <v>43966</v>
      </c>
      <c r="B189" s="2">
        <v>114.610001</v>
      </c>
      <c r="C189" s="4">
        <f t="shared" si="24"/>
        <v>7.0046955131998281E-3</v>
      </c>
      <c r="D189" s="5">
        <f t="shared" si="25"/>
        <v>4.9065759232641802E-5</v>
      </c>
      <c r="E189" s="2">
        <f t="shared" si="28"/>
        <v>66</v>
      </c>
      <c r="F189" s="6">
        <f t="shared" si="26"/>
        <v>3.5647932250560309E-2</v>
      </c>
      <c r="G189" s="7">
        <f t="shared" si="27"/>
        <v>1.7490928609475188E-6</v>
      </c>
    </row>
    <row r="190" spans="1:7">
      <c r="A190" s="1">
        <v>43969</v>
      </c>
      <c r="B190" s="2">
        <v>116.209999</v>
      </c>
      <c r="C190" s="4">
        <f t="shared" si="24"/>
        <v>1.3863821395820942E-2</v>
      </c>
      <c r="D190" s="5">
        <f t="shared" si="25"/>
        <v>1.9220554369522253E-4</v>
      </c>
      <c r="E190" s="2">
        <f t="shared" si="28"/>
        <v>65</v>
      </c>
      <c r="F190" s="6">
        <f t="shared" si="26"/>
        <v>3.7524139211116116E-2</v>
      </c>
      <c r="G190" s="7">
        <f t="shared" si="27"/>
        <v>7.2123475787677913E-6</v>
      </c>
    </row>
    <row r="191" spans="1:7">
      <c r="A191" s="1">
        <v>43970</v>
      </c>
      <c r="B191" s="2">
        <v>112.44000200000001</v>
      </c>
      <c r="C191" s="4">
        <f t="shared" si="24"/>
        <v>-3.2979126804075505E-2</v>
      </c>
      <c r="D191" s="5">
        <f t="shared" si="25"/>
        <v>1.0876228047592914E-3</v>
      </c>
      <c r="E191" s="2">
        <f t="shared" si="28"/>
        <v>64</v>
      </c>
      <c r="F191" s="6">
        <f t="shared" si="26"/>
        <v>3.9499093906438021E-2</v>
      </c>
      <c r="G191" s="7">
        <f t="shared" si="27"/>
        <v>4.2960115299970758E-5</v>
      </c>
    </row>
    <row r="192" spans="1:7">
      <c r="A192" s="1">
        <v>43971</v>
      </c>
      <c r="B192" s="2">
        <v>113.279999</v>
      </c>
      <c r="C192" s="4">
        <f t="shared" si="24"/>
        <v>7.4428572921307629E-3</v>
      </c>
      <c r="D192" s="5">
        <f t="shared" si="25"/>
        <v>5.539612467102407E-5</v>
      </c>
      <c r="E192" s="2">
        <f t="shared" si="28"/>
        <v>63</v>
      </c>
      <c r="F192" s="6">
        <f t="shared" si="26"/>
        <v>4.1577993585724227E-2</v>
      </c>
      <c r="G192" s="7">
        <f t="shared" si="27"/>
        <v>2.3032597162458183E-6</v>
      </c>
    </row>
    <row r="193" spans="1:7">
      <c r="A193" s="1">
        <v>43972</v>
      </c>
      <c r="B193" s="2">
        <v>111.620003</v>
      </c>
      <c r="C193" s="4">
        <f t="shared" si="24"/>
        <v>-1.4762348880535146E-2</v>
      </c>
      <c r="D193" s="5">
        <f t="shared" si="25"/>
        <v>2.1792694447063729E-4</v>
      </c>
      <c r="E193" s="2">
        <f t="shared" si="28"/>
        <v>62</v>
      </c>
      <c r="F193" s="6">
        <f t="shared" si="26"/>
        <v>4.3766309037604451E-2</v>
      </c>
      <c r="G193" s="7">
        <f t="shared" si="27"/>
        <v>9.5378579993227759E-6</v>
      </c>
    </row>
    <row r="194" spans="1:7">
      <c r="A194" s="1">
        <v>43973</v>
      </c>
      <c r="B194" s="2">
        <v>112.599998</v>
      </c>
      <c r="C194" s="4">
        <f t="shared" si="24"/>
        <v>8.7414257064095651E-3</v>
      </c>
      <c r="D194" s="5">
        <f t="shared" si="25"/>
        <v>7.6412523380677962E-5</v>
      </c>
      <c r="E194" s="2">
        <f t="shared" si="28"/>
        <v>61</v>
      </c>
      <c r="F194" s="6">
        <f t="shared" si="26"/>
        <v>4.606979898695205E-2</v>
      </c>
      <c r="G194" s="7">
        <f t="shared" si="27"/>
        <v>3.5203095922336075E-6</v>
      </c>
    </row>
    <row r="195" spans="1:7">
      <c r="A195" s="1">
        <v>43977</v>
      </c>
      <c r="B195" s="2">
        <v>112.029999</v>
      </c>
      <c r="C195" s="4">
        <f t="shared" si="24"/>
        <v>-5.0750142991490988E-3</v>
      </c>
      <c r="D195" s="5">
        <f t="shared" si="25"/>
        <v>2.575577013656782E-5</v>
      </c>
      <c r="E195" s="2">
        <f t="shared" si="28"/>
        <v>60</v>
      </c>
      <c r="F195" s="6">
        <f t="shared" si="26"/>
        <v>4.8494525249423222E-2</v>
      </c>
      <c r="G195" s="7">
        <f t="shared" si="27"/>
        <v>1.2490138452061288E-6</v>
      </c>
    </row>
    <row r="196" spans="1:7">
      <c r="A196" s="1">
        <v>43978</v>
      </c>
      <c r="B196" s="2">
        <v>113.889999</v>
      </c>
      <c r="C196" s="4">
        <f t="shared" ref="C196:C254" si="29">+LN(B196/B195)</f>
        <v>1.6466377861406166E-2</v>
      </c>
      <c r="D196" s="5">
        <f t="shared" ref="D196:D254" si="30">+C196^2</f>
        <v>2.711415998746071E-4</v>
      </c>
      <c r="E196" s="2">
        <f t="shared" si="28"/>
        <v>59</v>
      </c>
      <c r="F196" s="6">
        <f t="shared" ref="F196:F254" si="31">+$J$5^(E196-1)</f>
        <v>5.1046868683603391E-2</v>
      </c>
      <c r="G196" s="7">
        <f t="shared" ref="G196:G254" si="32">+F196*D196</f>
        <v>1.3840929643461202E-5</v>
      </c>
    </row>
    <row r="197" spans="1:7">
      <c r="A197" s="1">
        <v>43979</v>
      </c>
      <c r="B197" s="2">
        <v>116.05999799999999</v>
      </c>
      <c r="C197" s="4">
        <f t="shared" si="29"/>
        <v>1.8874220024138397E-2</v>
      </c>
      <c r="D197" s="5">
        <f t="shared" si="30"/>
        <v>3.5623618151958681E-4</v>
      </c>
      <c r="E197" s="2">
        <f t="shared" ref="E197:E254" si="33">+E196-1</f>
        <v>58</v>
      </c>
      <c r="F197" s="6">
        <f t="shared" si="31"/>
        <v>5.3733545982740404E-2</v>
      </c>
      <c r="G197" s="7">
        <f t="shared" si="32"/>
        <v>1.9141833240398576E-5</v>
      </c>
    </row>
    <row r="198" spans="1:7">
      <c r="A198" s="1">
        <v>43980</v>
      </c>
      <c r="B198" s="2">
        <v>115.91999800000001</v>
      </c>
      <c r="C198" s="4">
        <f t="shared" si="29"/>
        <v>-1.2070007708473716E-3</v>
      </c>
      <c r="D198" s="5">
        <f t="shared" si="30"/>
        <v>1.4568508608261492E-6</v>
      </c>
      <c r="E198" s="2">
        <f t="shared" si="33"/>
        <v>57</v>
      </c>
      <c r="F198" s="6">
        <f t="shared" si="31"/>
        <v>5.6561627350253066E-2</v>
      </c>
      <c r="G198" s="7">
        <f t="shared" si="32"/>
        <v>8.2401855494944038E-8</v>
      </c>
    </row>
    <row r="199" spans="1:7">
      <c r="A199" s="1">
        <v>43983</v>
      </c>
      <c r="B199" s="2">
        <v>117.25</v>
      </c>
      <c r="C199" s="4">
        <f t="shared" si="29"/>
        <v>1.1408126567239999E-2</v>
      </c>
      <c r="D199" s="5">
        <f t="shared" si="30"/>
        <v>1.3014535177416708E-4</v>
      </c>
      <c r="E199" s="2">
        <f t="shared" si="33"/>
        <v>56</v>
      </c>
      <c r="F199" s="6">
        <f t="shared" si="31"/>
        <v>5.9538555105529543E-2</v>
      </c>
      <c r="G199" s="7">
        <f t="shared" si="32"/>
        <v>7.7486661983347733E-6</v>
      </c>
    </row>
    <row r="200" spans="1:7">
      <c r="A200" s="1">
        <v>43984</v>
      </c>
      <c r="B200" s="2">
        <v>118.05999799999999</v>
      </c>
      <c r="C200" s="4">
        <f t="shared" si="29"/>
        <v>6.8845455456156852E-3</v>
      </c>
      <c r="D200" s="5">
        <f t="shared" si="30"/>
        <v>4.7396967369656769E-5</v>
      </c>
      <c r="E200" s="2">
        <f t="shared" si="33"/>
        <v>55</v>
      </c>
      <c r="F200" s="6">
        <f t="shared" si="31"/>
        <v>6.2672163268978454E-2</v>
      </c>
      <c r="G200" s="7">
        <f t="shared" si="32"/>
        <v>2.9704704774455733E-6</v>
      </c>
    </row>
    <row r="201" spans="1:7">
      <c r="A201" s="1">
        <v>43985</v>
      </c>
      <c r="B201" s="2">
        <v>118.529999</v>
      </c>
      <c r="C201" s="4">
        <f t="shared" si="29"/>
        <v>3.9731317827219649E-3</v>
      </c>
      <c r="D201" s="5">
        <f t="shared" si="30"/>
        <v>1.5785776162875418E-5</v>
      </c>
      <c r="E201" s="2">
        <f t="shared" si="33"/>
        <v>54</v>
      </c>
      <c r="F201" s="6">
        <f t="shared" si="31"/>
        <v>6.5970698177872072E-2</v>
      </c>
      <c r="G201" s="7">
        <f t="shared" si="32"/>
        <v>1.0413986747445017E-6</v>
      </c>
    </row>
    <row r="202" spans="1:7">
      <c r="A202" s="1">
        <v>43986</v>
      </c>
      <c r="B202" s="2">
        <v>116.050003</v>
      </c>
      <c r="C202" s="4">
        <f t="shared" si="29"/>
        <v>-2.1144926083354273E-2</v>
      </c>
      <c r="D202" s="5">
        <f t="shared" si="30"/>
        <v>4.4710789907051587E-4</v>
      </c>
      <c r="E202" s="2">
        <f t="shared" si="33"/>
        <v>53</v>
      </c>
      <c r="F202" s="6">
        <f t="shared" si="31"/>
        <v>6.9442840187233748E-2</v>
      </c>
      <c r="G202" s="7">
        <f t="shared" si="32"/>
        <v>3.1048442381603671E-5</v>
      </c>
    </row>
    <row r="203" spans="1:7">
      <c r="A203" s="1">
        <v>43987</v>
      </c>
      <c r="B203" s="2">
        <v>118.33000199999999</v>
      </c>
      <c r="C203" s="4">
        <f t="shared" si="29"/>
        <v>1.9456189726979829E-2</v>
      </c>
      <c r="D203" s="5">
        <f t="shared" si="30"/>
        <v>3.7854331869223543E-4</v>
      </c>
      <c r="E203" s="2">
        <f t="shared" si="33"/>
        <v>52</v>
      </c>
      <c r="F203" s="6">
        <f t="shared" si="31"/>
        <v>7.3097726512877631E-2</v>
      </c>
      <c r="G203" s="7">
        <f t="shared" si="32"/>
        <v>2.7670655983042104E-5</v>
      </c>
    </row>
    <row r="204" spans="1:7">
      <c r="A204" s="1">
        <v>43990</v>
      </c>
      <c r="B204" s="2">
        <v>119.050003</v>
      </c>
      <c r="C204" s="4">
        <f t="shared" si="29"/>
        <v>6.0662498340156839E-3</v>
      </c>
      <c r="D204" s="5">
        <f t="shared" si="30"/>
        <v>3.6799387048695311E-5</v>
      </c>
      <c r="E204" s="2">
        <f t="shared" si="33"/>
        <v>51</v>
      </c>
      <c r="F204" s="6">
        <f t="shared" si="31"/>
        <v>7.6944975276713304E-2</v>
      </c>
      <c r="G204" s="7">
        <f t="shared" si="32"/>
        <v>2.8315279266600646E-6</v>
      </c>
    </row>
    <row r="205" spans="1:7">
      <c r="A205" s="1">
        <v>43991</v>
      </c>
      <c r="B205" s="2">
        <v>118.339996</v>
      </c>
      <c r="C205" s="4">
        <f t="shared" si="29"/>
        <v>-5.9817946847326772E-3</v>
      </c>
      <c r="D205" s="5">
        <f t="shared" si="30"/>
        <v>3.5781867650296108E-5</v>
      </c>
      <c r="E205" s="2">
        <f t="shared" si="33"/>
        <v>50</v>
      </c>
      <c r="F205" s="6">
        <f t="shared" si="31"/>
        <v>8.0994710817592949E-2</v>
      </c>
      <c r="G205" s="7">
        <f t="shared" si="32"/>
        <v>2.8981420228491175E-6</v>
      </c>
    </row>
    <row r="206" spans="1:7">
      <c r="A206" s="1">
        <v>43992</v>
      </c>
      <c r="B206" s="2">
        <v>119.230003</v>
      </c>
      <c r="C206" s="4">
        <f t="shared" si="29"/>
        <v>7.4926225318581877E-3</v>
      </c>
      <c r="D206" s="5">
        <f t="shared" si="30"/>
        <v>5.6139392404909001E-5</v>
      </c>
      <c r="E206" s="2">
        <f t="shared" si="33"/>
        <v>49</v>
      </c>
      <c r="F206" s="6">
        <f t="shared" si="31"/>
        <v>8.5257590334308367E-2</v>
      </c>
      <c r="G206" s="7">
        <f t="shared" si="32"/>
        <v>4.7863093192747138E-6</v>
      </c>
    </row>
    <row r="207" spans="1:7">
      <c r="A207" s="1">
        <v>43993</v>
      </c>
      <c r="B207" s="2">
        <v>116.260002</v>
      </c>
      <c r="C207" s="4">
        <f t="shared" si="29"/>
        <v>-2.5225346503467277E-2</v>
      </c>
      <c r="D207" s="5">
        <f t="shared" si="30"/>
        <v>6.3631810621998883E-4</v>
      </c>
      <c r="E207" s="2">
        <f t="shared" si="33"/>
        <v>48</v>
      </c>
      <c r="F207" s="6">
        <f t="shared" si="31"/>
        <v>8.9744831930850921E-2</v>
      </c>
      <c r="G207" s="7">
        <f t="shared" si="32"/>
        <v>5.710626149727024E-5</v>
      </c>
    </row>
    <row r="208" spans="1:7">
      <c r="A208" s="1">
        <v>43994</v>
      </c>
      <c r="B208" s="2">
        <v>115.620003</v>
      </c>
      <c r="C208" s="4">
        <f t="shared" si="29"/>
        <v>-5.5201018746279494E-3</v>
      </c>
      <c r="D208" s="5">
        <f t="shared" si="30"/>
        <v>3.0471524706271E-5</v>
      </c>
      <c r="E208" s="2">
        <f t="shared" si="33"/>
        <v>47</v>
      </c>
      <c r="F208" s="6">
        <f t="shared" si="31"/>
        <v>9.44682441377378E-2</v>
      </c>
      <c r="G208" s="7">
        <f t="shared" si="32"/>
        <v>2.878591435201118E-6</v>
      </c>
    </row>
    <row r="209" spans="1:7">
      <c r="A209" s="1">
        <v>43997</v>
      </c>
      <c r="B209" s="2">
        <v>116.69000200000001</v>
      </c>
      <c r="C209" s="4">
        <f t="shared" si="29"/>
        <v>9.2118853560474827E-3</v>
      </c>
      <c r="D209" s="5">
        <f t="shared" si="30"/>
        <v>8.4858831812962063E-5</v>
      </c>
      <c r="E209" s="2">
        <f t="shared" si="33"/>
        <v>46</v>
      </c>
      <c r="F209" s="6">
        <f t="shared" si="31"/>
        <v>9.9440256987092426E-2</v>
      </c>
      <c r="G209" s="7">
        <f t="shared" si="32"/>
        <v>8.4383840431054016E-6</v>
      </c>
    </row>
    <row r="210" spans="1:7">
      <c r="A210" s="1">
        <v>43998</v>
      </c>
      <c r="B210" s="2">
        <v>118.129997</v>
      </c>
      <c r="C210" s="4">
        <f t="shared" si="29"/>
        <v>1.2264824607232718E-2</v>
      </c>
      <c r="D210" s="5">
        <f t="shared" si="30"/>
        <v>1.504259226461812E-4</v>
      </c>
      <c r="E210" s="2">
        <f t="shared" si="33"/>
        <v>45</v>
      </c>
      <c r="F210" s="6">
        <f t="shared" si="31"/>
        <v>0.10467395472325518</v>
      </c>
      <c r="G210" s="7">
        <f t="shared" si="32"/>
        <v>1.5745676216270258E-5</v>
      </c>
    </row>
    <row r="211" spans="1:7">
      <c r="A211" s="1">
        <v>43999</v>
      </c>
      <c r="B211" s="2">
        <v>117.93</v>
      </c>
      <c r="C211" s="4">
        <f t="shared" si="29"/>
        <v>-1.6944594627990753E-3</v>
      </c>
      <c r="D211" s="5">
        <f t="shared" si="30"/>
        <v>2.8711928710693307E-6</v>
      </c>
      <c r="E211" s="2">
        <f t="shared" si="33"/>
        <v>44</v>
      </c>
      <c r="F211" s="6">
        <f t="shared" si="31"/>
        <v>0.11018311023500546</v>
      </c>
      <c r="G211" s="7">
        <f t="shared" si="32"/>
        <v>3.1635696061899388E-7</v>
      </c>
    </row>
    <row r="212" spans="1:7">
      <c r="A212" s="1">
        <v>44000</v>
      </c>
      <c r="B212" s="2">
        <v>119.279999</v>
      </c>
      <c r="C212" s="4">
        <f t="shared" si="29"/>
        <v>1.1382433970969146E-2</v>
      </c>
      <c r="D212" s="5">
        <f t="shared" si="30"/>
        <v>1.2955980310347243E-4</v>
      </c>
      <c r="E212" s="2">
        <f t="shared" si="33"/>
        <v>43</v>
      </c>
      <c r="F212" s="6">
        <f t="shared" si="31"/>
        <v>0.11598222130000577</v>
      </c>
      <c r="G212" s="7">
        <f t="shared" si="32"/>
        <v>1.5026633755132113E-5</v>
      </c>
    </row>
    <row r="213" spans="1:7">
      <c r="A213" s="1">
        <v>44001</v>
      </c>
      <c r="B213" s="2">
        <v>118.91999800000001</v>
      </c>
      <c r="C213" s="4">
        <f t="shared" si="29"/>
        <v>-3.0226807609799533E-3</v>
      </c>
      <c r="D213" s="5">
        <f t="shared" si="30"/>
        <v>9.1365989827983504E-6</v>
      </c>
      <c r="E213" s="2">
        <f t="shared" si="33"/>
        <v>42</v>
      </c>
      <c r="F213" s="6">
        <f t="shared" si="31"/>
        <v>0.12208654873684816</v>
      </c>
      <c r="G213" s="7">
        <f t="shared" si="32"/>
        <v>1.1154558370024481E-6</v>
      </c>
    </row>
    <row r="214" spans="1:7">
      <c r="A214" s="1">
        <v>44004</v>
      </c>
      <c r="B214" s="2">
        <v>117.75</v>
      </c>
      <c r="C214" s="4">
        <f t="shared" si="29"/>
        <v>-9.8872484153407353E-3</v>
      </c>
      <c r="D214" s="5">
        <f t="shared" si="30"/>
        <v>9.7757681226657881E-5</v>
      </c>
      <c r="E214" s="2">
        <f t="shared" si="33"/>
        <v>41</v>
      </c>
      <c r="F214" s="6">
        <f t="shared" si="31"/>
        <v>0.12851215656510334</v>
      </c>
      <c r="G214" s="7">
        <f t="shared" si="32"/>
        <v>1.2563050435241722E-5</v>
      </c>
    </row>
    <row r="215" spans="1:7">
      <c r="A215" s="1">
        <v>44005</v>
      </c>
      <c r="B215" s="2">
        <v>117.730003</v>
      </c>
      <c r="C215" s="4">
        <f t="shared" si="29"/>
        <v>-1.6984032438689683E-4</v>
      </c>
      <c r="D215" s="5">
        <f t="shared" si="30"/>
        <v>2.8845735787846342E-8</v>
      </c>
      <c r="E215" s="2">
        <f t="shared" si="33"/>
        <v>40</v>
      </c>
      <c r="F215" s="6">
        <f t="shared" si="31"/>
        <v>0.13527595427905614</v>
      </c>
      <c r="G215" s="7">
        <f t="shared" si="32"/>
        <v>3.9021344355824353E-9</v>
      </c>
    </row>
    <row r="216" spans="1:7">
      <c r="A216" s="1">
        <v>44006</v>
      </c>
      <c r="B216" s="2">
        <v>116.41999800000001</v>
      </c>
      <c r="C216" s="4">
        <f t="shared" si="29"/>
        <v>-1.1189567907729762E-2</v>
      </c>
      <c r="D216" s="5">
        <f t="shared" si="30"/>
        <v>1.252064299616958E-4</v>
      </c>
      <c r="E216" s="2">
        <f t="shared" si="33"/>
        <v>39</v>
      </c>
      <c r="F216" s="6">
        <f t="shared" si="31"/>
        <v>0.14239574134637487</v>
      </c>
      <c r="G216" s="7">
        <f t="shared" si="32"/>
        <v>1.7828862415728637E-5</v>
      </c>
    </row>
    <row r="217" spans="1:7">
      <c r="A217" s="1">
        <v>44007</v>
      </c>
      <c r="B217" s="2">
        <v>117.889999</v>
      </c>
      <c r="C217" s="4">
        <f t="shared" si="29"/>
        <v>1.2547653157141949E-2</v>
      </c>
      <c r="D217" s="5">
        <f t="shared" si="30"/>
        <v>1.5744359975193432E-4</v>
      </c>
      <c r="E217" s="2">
        <f t="shared" si="33"/>
        <v>38</v>
      </c>
      <c r="F217" s="6">
        <f t="shared" si="31"/>
        <v>0.14989025404881567</v>
      </c>
      <c r="G217" s="7">
        <f t="shared" si="32"/>
        <v>2.3599261165177489E-5</v>
      </c>
    </row>
    <row r="218" spans="1:7">
      <c r="A218" s="1">
        <v>44008</v>
      </c>
      <c r="B218" s="2">
        <v>115.230003</v>
      </c>
      <c r="C218" s="4">
        <f t="shared" si="29"/>
        <v>-2.2821820760742857E-2</v>
      </c>
      <c r="D218" s="5">
        <f t="shared" si="30"/>
        <v>5.2083550283547365E-4</v>
      </c>
      <c r="E218" s="2">
        <f t="shared" si="33"/>
        <v>37</v>
      </c>
      <c r="F218" s="6">
        <f t="shared" si="31"/>
        <v>0.15777921478822701</v>
      </c>
      <c r="G218" s="7">
        <f t="shared" si="32"/>
        <v>8.2177016671212421E-5</v>
      </c>
    </row>
    <row r="219" spans="1:7">
      <c r="A219" s="1">
        <v>44011</v>
      </c>
      <c r="B219" s="2">
        <v>117.660004</v>
      </c>
      <c r="C219" s="4">
        <f t="shared" si="29"/>
        <v>2.0868986371760274E-2</v>
      </c>
      <c r="D219" s="5">
        <f t="shared" si="30"/>
        <v>4.3551459218471605E-4</v>
      </c>
      <c r="E219" s="2">
        <f t="shared" si="33"/>
        <v>36</v>
      </c>
      <c r="F219" s="6">
        <f t="shared" si="31"/>
        <v>0.16608338398760736</v>
      </c>
      <c r="G219" s="7">
        <f t="shared" si="32"/>
        <v>7.2331737246020413E-5</v>
      </c>
    </row>
    <row r="220" spans="1:7">
      <c r="A220" s="1">
        <v>44012</v>
      </c>
      <c r="B220" s="2">
        <v>119.57</v>
      </c>
      <c r="C220" s="4">
        <f t="shared" si="29"/>
        <v>1.6102830498918773E-2</v>
      </c>
      <c r="D220" s="5">
        <f t="shared" si="30"/>
        <v>2.5930115007690861E-4</v>
      </c>
      <c r="E220" s="2">
        <f t="shared" si="33"/>
        <v>35</v>
      </c>
      <c r="F220" s="6">
        <f t="shared" si="31"/>
        <v>0.17482461472379726</v>
      </c>
      <c r="G220" s="7">
        <f t="shared" si="32"/>
        <v>4.5332223659633083E-5</v>
      </c>
    </row>
    <row r="221" spans="1:7">
      <c r="A221" s="1">
        <v>44013</v>
      </c>
      <c r="B221" s="2">
        <v>119.980003</v>
      </c>
      <c r="C221" s="4">
        <f t="shared" si="29"/>
        <v>3.4231132976254631E-3</v>
      </c>
      <c r="D221" s="5">
        <f t="shared" si="30"/>
        <v>1.1717704648380272E-5</v>
      </c>
      <c r="E221" s="2">
        <f t="shared" si="33"/>
        <v>34</v>
      </c>
      <c r="F221" s="6">
        <f t="shared" si="31"/>
        <v>0.18402591023557605</v>
      </c>
      <c r="G221" s="7">
        <f t="shared" si="32"/>
        <v>2.1563612637898201E-6</v>
      </c>
    </row>
    <row r="222" spans="1:7">
      <c r="A222" s="1">
        <v>44014</v>
      </c>
      <c r="B222" s="2">
        <v>120.879997</v>
      </c>
      <c r="C222" s="4">
        <f t="shared" si="29"/>
        <v>7.4732059173684548E-3</v>
      </c>
      <c r="D222" s="5">
        <f t="shared" si="30"/>
        <v>5.5848806683390887E-5</v>
      </c>
      <c r="E222" s="2">
        <f t="shared" si="33"/>
        <v>33</v>
      </c>
      <c r="F222" s="6">
        <f t="shared" si="31"/>
        <v>0.19371148445850112</v>
      </c>
      <c r="G222" s="7">
        <f t="shared" si="32"/>
        <v>1.0818555247875507E-5</v>
      </c>
    </row>
    <row r="223" spans="1:7">
      <c r="A223" s="1">
        <v>44018</v>
      </c>
      <c r="B223" s="2">
        <v>121.629997</v>
      </c>
      <c r="C223" s="4">
        <f t="shared" si="29"/>
        <v>6.1853318188947945E-3</v>
      </c>
      <c r="D223" s="5">
        <f t="shared" si="30"/>
        <v>3.8258329709832385E-5</v>
      </c>
      <c r="E223" s="2">
        <f t="shared" si="33"/>
        <v>32</v>
      </c>
      <c r="F223" s="6">
        <f t="shared" si="31"/>
        <v>0.20390682574579064</v>
      </c>
      <c r="G223" s="7">
        <f t="shared" si="32"/>
        <v>7.8011345694677977E-6</v>
      </c>
    </row>
    <row r="224" spans="1:7">
      <c r="A224" s="1">
        <v>44019</v>
      </c>
      <c r="B224" s="2">
        <v>122.220001</v>
      </c>
      <c r="C224" s="4">
        <f t="shared" si="29"/>
        <v>4.839082683359041E-3</v>
      </c>
      <c r="D224" s="5">
        <f t="shared" si="30"/>
        <v>2.3416721216385337E-5</v>
      </c>
      <c r="E224" s="2">
        <f t="shared" si="33"/>
        <v>31</v>
      </c>
      <c r="F224" s="6">
        <f t="shared" si="31"/>
        <v>0.21463876394293749</v>
      </c>
      <c r="G224" s="7">
        <f t="shared" si="32"/>
        <v>5.0261360974813087E-6</v>
      </c>
    </row>
    <row r="225" spans="1:7">
      <c r="A225" s="1">
        <v>44020</v>
      </c>
      <c r="B225" s="2">
        <v>122.889999</v>
      </c>
      <c r="C225" s="4">
        <f t="shared" si="29"/>
        <v>5.4669305104109028E-3</v>
      </c>
      <c r="D225" s="5">
        <f t="shared" si="30"/>
        <v>2.9887329205661616E-5</v>
      </c>
      <c r="E225" s="2">
        <f t="shared" si="33"/>
        <v>30</v>
      </c>
      <c r="F225" s="6">
        <f t="shared" si="31"/>
        <v>0.2259355409925658</v>
      </c>
      <c r="G225" s="7">
        <f t="shared" si="32"/>
        <v>6.752609892904069E-6</v>
      </c>
    </row>
    <row r="226" spans="1:7">
      <c r="A226" s="1">
        <v>44021</v>
      </c>
      <c r="B226" s="2">
        <v>122.480003</v>
      </c>
      <c r="C226" s="4">
        <f t="shared" si="29"/>
        <v>-3.3418623159243801E-3</v>
      </c>
      <c r="D226" s="5">
        <f t="shared" si="30"/>
        <v>1.116804373859546E-5</v>
      </c>
      <c r="E226" s="2">
        <f t="shared" si="33"/>
        <v>29</v>
      </c>
      <c r="F226" s="6">
        <f t="shared" si="31"/>
        <v>0.23782688525533241</v>
      </c>
      <c r="G226" s="7">
        <f t="shared" si="32"/>
        <v>2.6560610567454763E-6</v>
      </c>
    </row>
    <row r="227" spans="1:7">
      <c r="A227" s="1">
        <v>44022</v>
      </c>
      <c r="B227" s="2">
        <v>123.889999</v>
      </c>
      <c r="C227" s="4">
        <f t="shared" si="29"/>
        <v>1.1446291212748068E-2</v>
      </c>
      <c r="D227" s="5">
        <f t="shared" si="30"/>
        <v>1.3101758252703365E-4</v>
      </c>
      <c r="E227" s="2">
        <f t="shared" si="33"/>
        <v>28</v>
      </c>
      <c r="F227" s="6">
        <f t="shared" si="31"/>
        <v>0.2503440897424552</v>
      </c>
      <c r="G227" s="7">
        <f t="shared" si="32"/>
        <v>3.2799477437987239E-5</v>
      </c>
    </row>
    <row r="228" spans="1:7">
      <c r="A228" s="1">
        <v>44025</v>
      </c>
      <c r="B228" s="2">
        <v>124.050003</v>
      </c>
      <c r="C228" s="4">
        <f t="shared" si="29"/>
        <v>1.2906672656356035E-3</v>
      </c>
      <c r="D228" s="5">
        <f t="shared" si="30"/>
        <v>1.6658219905832855E-6</v>
      </c>
      <c r="E228" s="2">
        <f t="shared" si="33"/>
        <v>27</v>
      </c>
      <c r="F228" s="6">
        <f t="shared" si="31"/>
        <v>0.26352009446574232</v>
      </c>
      <c r="G228" s="7">
        <f t="shared" si="32"/>
        <v>4.389775683216183E-7</v>
      </c>
    </row>
    <row r="229" spans="1:7">
      <c r="A229" s="1">
        <v>44026</v>
      </c>
      <c r="B229" s="2">
        <v>125.089996</v>
      </c>
      <c r="C229" s="4">
        <f t="shared" si="29"/>
        <v>8.3487119280662089E-3</v>
      </c>
      <c r="D229" s="5">
        <f t="shared" si="30"/>
        <v>6.9700990857834991E-5</v>
      </c>
      <c r="E229" s="2">
        <f t="shared" si="33"/>
        <v>26</v>
      </c>
      <c r="F229" s="6">
        <f t="shared" si="31"/>
        <v>0.27738957312183399</v>
      </c>
      <c r="G229" s="7">
        <f t="shared" si="32"/>
        <v>1.9334328100223702E-5</v>
      </c>
    </row>
    <row r="230" spans="1:7">
      <c r="A230" s="1">
        <v>44027</v>
      </c>
      <c r="B230" s="2">
        <v>124.5</v>
      </c>
      <c r="C230" s="4">
        <f t="shared" si="29"/>
        <v>-4.7277303449105284E-3</v>
      </c>
      <c r="D230" s="5">
        <f t="shared" si="30"/>
        <v>2.2351434214187823E-5</v>
      </c>
      <c r="E230" s="2">
        <f t="shared" si="33"/>
        <v>25</v>
      </c>
      <c r="F230" s="6">
        <f t="shared" si="31"/>
        <v>0.29198902433877266</v>
      </c>
      <c r="G230" s="7">
        <f t="shared" si="32"/>
        <v>6.5263734687729639E-6</v>
      </c>
    </row>
    <row r="231" spans="1:7">
      <c r="A231" s="1">
        <v>44028</v>
      </c>
      <c r="B231" s="2">
        <v>124.760002</v>
      </c>
      <c r="C231" s="4">
        <f t="shared" si="29"/>
        <v>2.086191865619215E-3</v>
      </c>
      <c r="D231" s="5">
        <f t="shared" si="30"/>
        <v>4.3521965001757805E-6</v>
      </c>
      <c r="E231" s="2">
        <f t="shared" si="33"/>
        <v>24</v>
      </c>
      <c r="F231" s="6">
        <f t="shared" si="31"/>
        <v>0.30735686772502385</v>
      </c>
      <c r="G231" s="7">
        <f t="shared" si="32"/>
        <v>1.3376774840178391E-6</v>
      </c>
    </row>
    <row r="232" spans="1:7">
      <c r="A232" s="1">
        <v>44029</v>
      </c>
      <c r="B232" s="2">
        <v>125.629997</v>
      </c>
      <c r="C232" s="4">
        <f t="shared" si="29"/>
        <v>6.9491473662980736E-3</v>
      </c>
      <c r="D232" s="5">
        <f t="shared" si="30"/>
        <v>4.829064911852745E-5</v>
      </c>
      <c r="E232" s="2">
        <f t="shared" si="33"/>
        <v>23</v>
      </c>
      <c r="F232" s="6">
        <f t="shared" si="31"/>
        <v>0.32353354497370929</v>
      </c>
      <c r="G232" s="7">
        <f t="shared" si="32"/>
        <v>1.5623644898398717E-5</v>
      </c>
    </row>
    <row r="233" spans="1:7">
      <c r="A233" s="1">
        <v>44032</v>
      </c>
      <c r="B233" s="2">
        <v>125.239998</v>
      </c>
      <c r="C233" s="4">
        <f t="shared" si="29"/>
        <v>-3.1091746478136765E-3</v>
      </c>
      <c r="D233" s="5">
        <f t="shared" si="30"/>
        <v>9.6669669906072996E-6</v>
      </c>
      <c r="E233" s="2">
        <f t="shared" si="33"/>
        <v>22</v>
      </c>
      <c r="F233" s="6">
        <f t="shared" si="31"/>
        <v>0.34056162628811509</v>
      </c>
      <c r="G233" s="7">
        <f t="shared" si="32"/>
        <v>3.2921979995947476E-6</v>
      </c>
    </row>
    <row r="234" spans="1:7">
      <c r="A234" s="1">
        <v>44033</v>
      </c>
      <c r="B234" s="2">
        <v>125.07</v>
      </c>
      <c r="C234" s="4">
        <f t="shared" si="29"/>
        <v>-1.3582999280507915E-3</v>
      </c>
      <c r="D234" s="5">
        <f t="shared" si="30"/>
        <v>1.8449786945427854E-6</v>
      </c>
      <c r="E234" s="2">
        <f t="shared" si="33"/>
        <v>21</v>
      </c>
      <c r="F234" s="6">
        <f t="shared" si="31"/>
        <v>0.35848592240854216</v>
      </c>
      <c r="G234" s="7">
        <f t="shared" si="32"/>
        <v>6.6139888913727834E-7</v>
      </c>
    </row>
    <row r="235" spans="1:7">
      <c r="A235" s="1">
        <v>44034</v>
      </c>
      <c r="B235" s="2">
        <v>126.139999</v>
      </c>
      <c r="C235" s="4">
        <f t="shared" si="29"/>
        <v>8.5188127469905221E-3</v>
      </c>
      <c r="D235" s="5">
        <f t="shared" si="30"/>
        <v>7.2570170618288206E-5</v>
      </c>
      <c r="E235" s="2">
        <f t="shared" si="33"/>
        <v>20</v>
      </c>
      <c r="F235" s="6">
        <f t="shared" si="31"/>
        <v>0.37735360253530753</v>
      </c>
      <c r="G235" s="7">
        <f t="shared" si="32"/>
        <v>2.738461531941298E-5</v>
      </c>
    </row>
    <row r="236" spans="1:7">
      <c r="A236" s="1">
        <v>44035</v>
      </c>
      <c r="B236" s="2">
        <v>126.160004</v>
      </c>
      <c r="C236" s="4">
        <f t="shared" si="29"/>
        <v>1.5858105274706857E-4</v>
      </c>
      <c r="D236" s="5">
        <f t="shared" si="30"/>
        <v>2.5147950290368544E-8</v>
      </c>
      <c r="E236" s="2">
        <f t="shared" si="33"/>
        <v>19</v>
      </c>
      <c r="F236" s="6">
        <f t="shared" si="31"/>
        <v>0.39721431845821847</v>
      </c>
      <c r="G236" s="7">
        <f t="shared" si="32"/>
        <v>9.9891259352098987E-9</v>
      </c>
    </row>
    <row r="237" spans="1:7">
      <c r="A237" s="1">
        <v>44036</v>
      </c>
      <c r="B237" s="2">
        <v>125.959999</v>
      </c>
      <c r="C237" s="4">
        <f t="shared" si="29"/>
        <v>-1.5865860667572818E-3</v>
      </c>
      <c r="D237" s="5">
        <f t="shared" si="30"/>
        <v>2.5172553472283422E-6</v>
      </c>
      <c r="E237" s="2">
        <f t="shared" si="33"/>
        <v>18</v>
      </c>
      <c r="F237" s="6">
        <f t="shared" si="31"/>
        <v>0.41812033521917735</v>
      </c>
      <c r="G237" s="7">
        <f t="shared" si="32"/>
        <v>1.0525156496153811E-6</v>
      </c>
    </row>
    <row r="238" spans="1:7">
      <c r="A238" s="1">
        <v>44039</v>
      </c>
      <c r="B238" s="2">
        <v>126.32</v>
      </c>
      <c r="C238" s="4">
        <f t="shared" si="29"/>
        <v>2.8539816535910318E-3</v>
      </c>
      <c r="D238" s="5">
        <f t="shared" si="30"/>
        <v>8.145211279034201E-6</v>
      </c>
      <c r="E238" s="2">
        <f t="shared" si="33"/>
        <v>17</v>
      </c>
      <c r="F238" s="6">
        <f t="shared" si="31"/>
        <v>0.44012666865176564</v>
      </c>
      <c r="G238" s="7">
        <f t="shared" si="32"/>
        <v>3.5849247057061099E-6</v>
      </c>
    </row>
    <row r="239" spans="1:7">
      <c r="A239" s="1">
        <v>44040</v>
      </c>
      <c r="B239" s="2">
        <v>127.879997</v>
      </c>
      <c r="C239" s="4">
        <f t="shared" si="29"/>
        <v>1.227393078476062E-2</v>
      </c>
      <c r="D239" s="5">
        <f t="shared" si="30"/>
        <v>1.5064937690909444E-4</v>
      </c>
      <c r="E239" s="2">
        <f t="shared" si="33"/>
        <v>16</v>
      </c>
      <c r="F239" s="6">
        <f t="shared" si="31"/>
        <v>0.46329123015975332</v>
      </c>
      <c r="G239" s="7">
        <f t="shared" si="32"/>
        <v>6.9794535151014705E-5</v>
      </c>
    </row>
    <row r="240" spans="1:7">
      <c r="A240" s="1">
        <v>44041</v>
      </c>
      <c r="B240" s="2">
        <v>128.30999800000001</v>
      </c>
      <c r="C240" s="4">
        <f t="shared" si="29"/>
        <v>3.3568945875300112E-3</v>
      </c>
      <c r="D240" s="5">
        <f t="shared" si="30"/>
        <v>1.1268741271788283E-5</v>
      </c>
      <c r="E240" s="2">
        <f t="shared" si="33"/>
        <v>15</v>
      </c>
      <c r="F240" s="6">
        <f t="shared" si="31"/>
        <v>0.48767497911552976</v>
      </c>
      <c r="G240" s="7">
        <f t="shared" si="32"/>
        <v>5.4954831643776594E-6</v>
      </c>
    </row>
    <row r="241" spans="1:7">
      <c r="A241" s="1">
        <v>44042</v>
      </c>
      <c r="B241" s="2">
        <v>131.41999799999999</v>
      </c>
      <c r="C241" s="4">
        <f t="shared" si="29"/>
        <v>2.3949090931660585E-2</v>
      </c>
      <c r="D241" s="5">
        <f t="shared" si="30"/>
        <v>5.7355895645294728E-4</v>
      </c>
      <c r="E241" s="2">
        <f t="shared" si="33"/>
        <v>14</v>
      </c>
      <c r="F241" s="6">
        <f t="shared" si="31"/>
        <v>0.51334208327950503</v>
      </c>
      <c r="G241" s="7">
        <f t="shared" si="32"/>
        <v>2.9443194958917487E-4</v>
      </c>
    </row>
    <row r="242" spans="1:7">
      <c r="A242" s="1">
        <v>44043</v>
      </c>
      <c r="B242" s="2">
        <v>131.11999499999999</v>
      </c>
      <c r="C242" s="4">
        <f t="shared" si="29"/>
        <v>-2.2853899487722761E-3</v>
      </c>
      <c r="D242" s="5">
        <f t="shared" si="30"/>
        <v>5.2230072179493469E-6</v>
      </c>
      <c r="E242" s="2">
        <f t="shared" si="33"/>
        <v>13</v>
      </c>
      <c r="F242" s="6">
        <f t="shared" si="31"/>
        <v>0.54036008766263688</v>
      </c>
      <c r="G242" s="7">
        <f t="shared" si="32"/>
        <v>2.8223046381536943E-6</v>
      </c>
    </row>
    <row r="243" spans="1:7">
      <c r="A243" s="1">
        <v>44046</v>
      </c>
      <c r="B243" s="2">
        <v>131.28999300000001</v>
      </c>
      <c r="C243" s="4">
        <f t="shared" si="29"/>
        <v>1.2956673263679332E-3</v>
      </c>
      <c r="D243" s="5">
        <f t="shared" si="30"/>
        <v>1.6787538206174285E-6</v>
      </c>
      <c r="E243" s="2">
        <f t="shared" si="33"/>
        <v>12</v>
      </c>
      <c r="F243" s="6">
        <f t="shared" si="31"/>
        <v>0.56880009227645989</v>
      </c>
      <c r="G243" s="7">
        <f t="shared" si="32"/>
        <v>9.5487532807665291E-7</v>
      </c>
    </row>
    <row r="244" spans="1:7">
      <c r="A244" s="1">
        <v>44047</v>
      </c>
      <c r="B244" s="2">
        <v>133.78999300000001</v>
      </c>
      <c r="C244" s="4">
        <f t="shared" si="29"/>
        <v>1.8862790535792071E-2</v>
      </c>
      <c r="D244" s="5">
        <f t="shared" si="30"/>
        <v>3.5580486679716696E-4</v>
      </c>
      <c r="E244" s="2">
        <f t="shared" si="33"/>
        <v>11</v>
      </c>
      <c r="F244" s="6">
        <f t="shared" si="31"/>
        <v>0.5987369392383789</v>
      </c>
      <c r="G244" s="7">
        <f t="shared" si="32"/>
        <v>2.1303351691225484E-4</v>
      </c>
    </row>
    <row r="245" spans="1:7">
      <c r="A245" s="1">
        <v>44048</v>
      </c>
      <c r="B245" s="2">
        <v>133.44000199999999</v>
      </c>
      <c r="C245" s="4">
        <f t="shared" si="29"/>
        <v>-2.6194005662792839E-3</v>
      </c>
      <c r="D245" s="5">
        <f t="shared" si="30"/>
        <v>6.8612593266242335E-6</v>
      </c>
      <c r="E245" s="2">
        <f t="shared" si="33"/>
        <v>10</v>
      </c>
      <c r="F245" s="6">
        <f t="shared" si="31"/>
        <v>0.6302494097246093</v>
      </c>
      <c r="G245" s="7">
        <f t="shared" si="32"/>
        <v>4.3243046405723937E-6</v>
      </c>
    </row>
    <row r="246" spans="1:7">
      <c r="A246" s="1">
        <v>44049</v>
      </c>
      <c r="B246" s="2">
        <v>132.71000699999999</v>
      </c>
      <c r="C246" s="4">
        <f t="shared" si="29"/>
        <v>-5.4856044026993676E-3</v>
      </c>
      <c r="D246" s="5">
        <f t="shared" si="30"/>
        <v>3.0091855662914686E-5</v>
      </c>
      <c r="E246" s="2">
        <f t="shared" si="33"/>
        <v>9</v>
      </c>
      <c r="F246" s="6">
        <f t="shared" si="31"/>
        <v>0.66342043128906247</v>
      </c>
      <c r="G246" s="7">
        <f t="shared" si="32"/>
        <v>1.9963551862179078E-5</v>
      </c>
    </row>
    <row r="247" spans="1:7">
      <c r="A247" s="1">
        <v>44050</v>
      </c>
      <c r="B247" s="2">
        <v>133.550003</v>
      </c>
      <c r="C247" s="4">
        <f t="shared" si="29"/>
        <v>6.3096128237196672E-3</v>
      </c>
      <c r="D247" s="5">
        <f t="shared" si="30"/>
        <v>3.9811213985247669E-5</v>
      </c>
      <c r="E247" s="2">
        <f t="shared" si="33"/>
        <v>8</v>
      </c>
      <c r="F247" s="6">
        <f t="shared" si="31"/>
        <v>0.69833729609374995</v>
      </c>
      <c r="G247" s="7">
        <f t="shared" si="32"/>
        <v>2.7801655528667539E-5</v>
      </c>
    </row>
    <row r="248" spans="1:7">
      <c r="A248" s="1">
        <v>44053</v>
      </c>
      <c r="B248" s="2">
        <v>134.10000600000001</v>
      </c>
      <c r="C248" s="4">
        <f t="shared" si="29"/>
        <v>4.1098730108947139E-3</v>
      </c>
      <c r="D248" s="5">
        <f t="shared" si="30"/>
        <v>1.6891056165680781E-5</v>
      </c>
      <c r="E248" s="2">
        <f t="shared" si="33"/>
        <v>7</v>
      </c>
      <c r="F248" s="6">
        <f t="shared" si="31"/>
        <v>0.73509189062499991</v>
      </c>
      <c r="G248" s="7">
        <f t="shared" si="32"/>
        <v>1.2416478411483348E-5</v>
      </c>
    </row>
    <row r="249" spans="1:7">
      <c r="A249" s="1">
        <v>44054</v>
      </c>
      <c r="B249" s="2">
        <v>133.229996</v>
      </c>
      <c r="C249" s="4">
        <f t="shared" si="29"/>
        <v>-6.5089070815090525E-3</v>
      </c>
      <c r="D249" s="5">
        <f t="shared" si="30"/>
        <v>4.236587139571869E-5</v>
      </c>
      <c r="E249" s="2">
        <f t="shared" si="33"/>
        <v>6</v>
      </c>
      <c r="F249" s="6">
        <f t="shared" si="31"/>
        <v>0.77378093749999999</v>
      </c>
      <c r="G249" s="7">
        <f t="shared" si="32"/>
        <v>3.2781903686583643E-5</v>
      </c>
    </row>
    <row r="250" spans="1:7">
      <c r="A250" s="1">
        <v>44055</v>
      </c>
      <c r="B250" s="2">
        <v>135.46000699999999</v>
      </c>
      <c r="C250" s="4">
        <f t="shared" si="29"/>
        <v>1.6599517513675447E-2</v>
      </c>
      <c r="D250" s="5">
        <f t="shared" si="30"/>
        <v>2.7554398168681788E-4</v>
      </c>
      <c r="E250" s="2">
        <f t="shared" si="33"/>
        <v>5</v>
      </c>
      <c r="F250" s="6">
        <f t="shared" si="31"/>
        <v>0.81450624999999999</v>
      </c>
      <c r="G250" s="7">
        <f t="shared" si="32"/>
        <v>2.2443229523379869E-4</v>
      </c>
    </row>
    <row r="251" spans="1:7">
      <c r="A251" s="1">
        <v>44056</v>
      </c>
      <c r="B251" s="2">
        <v>135.779999</v>
      </c>
      <c r="C251" s="4">
        <f t="shared" si="29"/>
        <v>2.3594760461183614E-3</v>
      </c>
      <c r="D251" s="5">
        <f t="shared" si="30"/>
        <v>5.567127212206336E-6</v>
      </c>
      <c r="E251" s="2">
        <f t="shared" si="33"/>
        <v>4</v>
      </c>
      <c r="F251" s="6">
        <f t="shared" si="31"/>
        <v>0.85737499999999989</v>
      </c>
      <c r="G251" s="7">
        <f t="shared" si="32"/>
        <v>4.7731156935654065E-6</v>
      </c>
    </row>
    <row r="252" spans="1:7">
      <c r="A252" s="1">
        <v>44057</v>
      </c>
      <c r="B252" s="2">
        <v>135.10000600000001</v>
      </c>
      <c r="C252" s="4">
        <f t="shared" si="29"/>
        <v>-5.0206321309468295E-3</v>
      </c>
      <c r="D252" s="5">
        <f t="shared" si="30"/>
        <v>2.5206746994295703E-5</v>
      </c>
      <c r="E252" s="2">
        <f t="shared" si="33"/>
        <v>3</v>
      </c>
      <c r="F252" s="6">
        <f t="shared" si="31"/>
        <v>0.90249999999999997</v>
      </c>
      <c r="G252" s="7">
        <f t="shared" si="32"/>
        <v>2.2749089162351871E-5</v>
      </c>
    </row>
    <row r="253" spans="1:7">
      <c r="A253" s="1">
        <v>44060</v>
      </c>
      <c r="B253" s="2">
        <v>135.5</v>
      </c>
      <c r="C253" s="4">
        <f t="shared" si="29"/>
        <v>2.9563509420564176E-3</v>
      </c>
      <c r="D253" s="8">
        <f t="shared" si="30"/>
        <v>8.7400108925978683E-6</v>
      </c>
      <c r="E253" s="2">
        <f t="shared" si="33"/>
        <v>2</v>
      </c>
      <c r="F253" s="6">
        <f t="shared" si="31"/>
        <v>0.95</v>
      </c>
      <c r="G253" s="7">
        <f t="shared" si="32"/>
        <v>8.3030103479679743E-6</v>
      </c>
    </row>
    <row r="254" spans="1:7">
      <c r="A254" s="1">
        <v>44061</v>
      </c>
      <c r="B254" s="2">
        <v>136.509995</v>
      </c>
      <c r="C254" s="4">
        <f t="shared" si="29"/>
        <v>7.4261950677768033E-3</v>
      </c>
      <c r="D254" s="6">
        <f t="shared" si="30"/>
        <v>5.5148373184672517E-5</v>
      </c>
      <c r="E254" s="2">
        <f t="shared" si="33"/>
        <v>1</v>
      </c>
      <c r="F254" s="6">
        <f t="shared" si="31"/>
        <v>1</v>
      </c>
      <c r="G254" s="7">
        <f t="shared" si="32"/>
        <v>5.5148373184672517E-5</v>
      </c>
    </row>
    <row r="255" spans="1:7">
      <c r="F255" t="s">
        <v>14</v>
      </c>
      <c r="G255" s="9">
        <f>+SUM(G3:G254)</f>
        <v>2.1354119320934994E-3</v>
      </c>
    </row>
    <row r="256" spans="1:7">
      <c r="G256" s="10">
        <f>+(1-J5)*G255</f>
        <v>1.0677059660467507E-4</v>
      </c>
    </row>
  </sheetData>
  <mergeCells count="2">
    <mergeCell ref="O6:Q6"/>
    <mergeCell ref="T6:V6"/>
  </mergeCells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DDAA-609F-0648-93F4-BF9CE47FCBCB}">
  <dimension ref="A1:DC43"/>
  <sheetViews>
    <sheetView topLeftCell="A30" zoomScale="200" zoomScaleNormal="200" workbookViewId="0">
      <selection activeCell="H36" sqref="H36"/>
    </sheetView>
  </sheetViews>
  <sheetFormatPr baseColWidth="10" defaultRowHeight="16"/>
  <sheetData>
    <row r="1" spans="1:107">
      <c r="A1" t="s">
        <v>26</v>
      </c>
      <c r="B1">
        <v>0.01</v>
      </c>
    </row>
    <row r="2" spans="1:107">
      <c r="A2" s="21" t="s">
        <v>27</v>
      </c>
      <c r="B2">
        <f>+SQRT(B1)</f>
        <v>0.1</v>
      </c>
    </row>
    <row r="3" spans="1:107">
      <c r="F3" t="s">
        <v>28</v>
      </c>
    </row>
    <row r="4" spans="1:107">
      <c r="F4" s="21" t="s">
        <v>29</v>
      </c>
      <c r="G4">
        <v>0</v>
      </c>
      <c r="H4">
        <f>+G4+$B$1</f>
        <v>0.01</v>
      </c>
      <c r="I4">
        <f t="shared" ref="I4:BT4" si="0">+H4+$B$1</f>
        <v>0.02</v>
      </c>
      <c r="J4">
        <f t="shared" si="0"/>
        <v>0.03</v>
      </c>
      <c r="K4">
        <f t="shared" si="0"/>
        <v>0.04</v>
      </c>
      <c r="L4">
        <f t="shared" si="0"/>
        <v>0.05</v>
      </c>
      <c r="M4">
        <f t="shared" si="0"/>
        <v>6.0000000000000005E-2</v>
      </c>
      <c r="N4">
        <f t="shared" si="0"/>
        <v>7.0000000000000007E-2</v>
      </c>
      <c r="O4">
        <f t="shared" si="0"/>
        <v>0.08</v>
      </c>
      <c r="P4">
        <f t="shared" si="0"/>
        <v>0.09</v>
      </c>
      <c r="Q4">
        <f t="shared" si="0"/>
        <v>9.9999999999999992E-2</v>
      </c>
      <c r="R4">
        <f t="shared" si="0"/>
        <v>0.10999999999999999</v>
      </c>
      <c r="S4">
        <f t="shared" si="0"/>
        <v>0.11999999999999998</v>
      </c>
      <c r="T4">
        <f t="shared" si="0"/>
        <v>0.12999999999999998</v>
      </c>
      <c r="U4">
        <f t="shared" si="0"/>
        <v>0.13999999999999999</v>
      </c>
      <c r="V4">
        <f t="shared" si="0"/>
        <v>0.15</v>
      </c>
      <c r="W4">
        <f t="shared" si="0"/>
        <v>0.16</v>
      </c>
      <c r="X4">
        <f t="shared" si="0"/>
        <v>0.17</v>
      </c>
      <c r="Y4">
        <f t="shared" si="0"/>
        <v>0.18000000000000002</v>
      </c>
      <c r="Z4">
        <f t="shared" si="0"/>
        <v>0.19000000000000003</v>
      </c>
      <c r="AA4">
        <f t="shared" si="0"/>
        <v>0.20000000000000004</v>
      </c>
      <c r="AB4">
        <f t="shared" si="0"/>
        <v>0.21000000000000005</v>
      </c>
      <c r="AC4">
        <f t="shared" si="0"/>
        <v>0.22000000000000006</v>
      </c>
      <c r="AD4">
        <f t="shared" si="0"/>
        <v>0.23000000000000007</v>
      </c>
      <c r="AE4">
        <f t="shared" si="0"/>
        <v>0.24000000000000007</v>
      </c>
      <c r="AF4">
        <f t="shared" si="0"/>
        <v>0.25000000000000006</v>
      </c>
      <c r="AG4">
        <f t="shared" si="0"/>
        <v>0.26000000000000006</v>
      </c>
      <c r="AH4">
        <f t="shared" si="0"/>
        <v>0.27000000000000007</v>
      </c>
      <c r="AI4">
        <f t="shared" si="0"/>
        <v>0.28000000000000008</v>
      </c>
      <c r="AJ4">
        <f t="shared" si="0"/>
        <v>0.29000000000000009</v>
      </c>
      <c r="AK4">
        <f t="shared" si="0"/>
        <v>0.3000000000000001</v>
      </c>
      <c r="AL4">
        <f t="shared" si="0"/>
        <v>0.31000000000000011</v>
      </c>
      <c r="AM4">
        <f t="shared" si="0"/>
        <v>0.32000000000000012</v>
      </c>
      <c r="AN4">
        <f t="shared" si="0"/>
        <v>0.33000000000000013</v>
      </c>
      <c r="AO4">
        <f t="shared" si="0"/>
        <v>0.34000000000000014</v>
      </c>
      <c r="AP4">
        <f t="shared" si="0"/>
        <v>0.35000000000000014</v>
      </c>
      <c r="AQ4">
        <f t="shared" si="0"/>
        <v>0.36000000000000015</v>
      </c>
      <c r="AR4">
        <f t="shared" si="0"/>
        <v>0.37000000000000016</v>
      </c>
      <c r="AS4">
        <f t="shared" si="0"/>
        <v>0.38000000000000017</v>
      </c>
      <c r="AT4">
        <f>+AS4+$B$1</f>
        <v>0.39000000000000018</v>
      </c>
      <c r="AU4">
        <f t="shared" si="0"/>
        <v>0.40000000000000019</v>
      </c>
      <c r="AV4">
        <f t="shared" si="0"/>
        <v>0.4100000000000002</v>
      </c>
      <c r="AW4">
        <f t="shared" si="0"/>
        <v>0.42000000000000021</v>
      </c>
      <c r="AX4">
        <f t="shared" si="0"/>
        <v>0.43000000000000022</v>
      </c>
      <c r="AY4">
        <f t="shared" si="0"/>
        <v>0.44000000000000022</v>
      </c>
      <c r="AZ4">
        <f t="shared" si="0"/>
        <v>0.45000000000000023</v>
      </c>
      <c r="BA4">
        <f t="shared" si="0"/>
        <v>0.46000000000000024</v>
      </c>
      <c r="BB4">
        <f t="shared" si="0"/>
        <v>0.47000000000000025</v>
      </c>
      <c r="BC4">
        <f t="shared" si="0"/>
        <v>0.48000000000000026</v>
      </c>
      <c r="BD4">
        <f t="shared" si="0"/>
        <v>0.49000000000000027</v>
      </c>
      <c r="BE4">
        <f t="shared" si="0"/>
        <v>0.50000000000000022</v>
      </c>
      <c r="BF4">
        <f t="shared" si="0"/>
        <v>0.51000000000000023</v>
      </c>
      <c r="BG4">
        <f t="shared" si="0"/>
        <v>0.52000000000000024</v>
      </c>
      <c r="BH4">
        <f t="shared" si="0"/>
        <v>0.53000000000000025</v>
      </c>
      <c r="BI4">
        <f t="shared" si="0"/>
        <v>0.54000000000000026</v>
      </c>
      <c r="BJ4">
        <f t="shared" si="0"/>
        <v>0.55000000000000027</v>
      </c>
      <c r="BK4">
        <f t="shared" si="0"/>
        <v>0.56000000000000028</v>
      </c>
      <c r="BL4">
        <f t="shared" si="0"/>
        <v>0.57000000000000028</v>
      </c>
      <c r="BM4">
        <f t="shared" si="0"/>
        <v>0.58000000000000029</v>
      </c>
      <c r="BN4">
        <f t="shared" si="0"/>
        <v>0.5900000000000003</v>
      </c>
      <c r="BO4">
        <f t="shared" si="0"/>
        <v>0.60000000000000031</v>
      </c>
      <c r="BP4">
        <f t="shared" si="0"/>
        <v>0.61000000000000032</v>
      </c>
      <c r="BQ4">
        <f t="shared" si="0"/>
        <v>0.62000000000000033</v>
      </c>
      <c r="BR4">
        <f t="shared" si="0"/>
        <v>0.63000000000000034</v>
      </c>
      <c r="BS4">
        <f t="shared" si="0"/>
        <v>0.64000000000000035</v>
      </c>
      <c r="BT4">
        <f t="shared" si="0"/>
        <v>0.65000000000000036</v>
      </c>
      <c r="BU4">
        <f t="shared" ref="BU4:BZ4" si="1">+BT4+$B$1</f>
        <v>0.66000000000000036</v>
      </c>
      <c r="BV4">
        <f t="shared" si="1"/>
        <v>0.67000000000000037</v>
      </c>
      <c r="BW4">
        <f t="shared" si="1"/>
        <v>0.68000000000000038</v>
      </c>
      <c r="BX4">
        <f t="shared" si="1"/>
        <v>0.69000000000000039</v>
      </c>
      <c r="BY4">
        <f t="shared" si="1"/>
        <v>0.7000000000000004</v>
      </c>
      <c r="BZ4">
        <f t="shared" si="1"/>
        <v>0.71000000000000041</v>
      </c>
      <c r="CA4">
        <f>+BZ4+$B$1</f>
        <v>0.72000000000000042</v>
      </c>
      <c r="CB4">
        <f t="shared" ref="CB4:CO4" si="2">+CA4+$B$1</f>
        <v>0.73000000000000043</v>
      </c>
      <c r="CC4">
        <f t="shared" si="2"/>
        <v>0.74000000000000044</v>
      </c>
      <c r="CD4">
        <f t="shared" si="2"/>
        <v>0.75000000000000044</v>
      </c>
      <c r="CE4">
        <f t="shared" si="2"/>
        <v>0.76000000000000045</v>
      </c>
      <c r="CF4">
        <f t="shared" si="2"/>
        <v>0.77000000000000046</v>
      </c>
      <c r="CG4">
        <f t="shared" si="2"/>
        <v>0.78000000000000047</v>
      </c>
      <c r="CH4">
        <f t="shared" si="2"/>
        <v>0.79000000000000048</v>
      </c>
      <c r="CI4">
        <f t="shared" si="2"/>
        <v>0.80000000000000049</v>
      </c>
      <c r="CJ4">
        <f t="shared" si="2"/>
        <v>0.8100000000000005</v>
      </c>
      <c r="CK4">
        <f t="shared" si="2"/>
        <v>0.82000000000000051</v>
      </c>
      <c r="CL4">
        <f t="shared" si="2"/>
        <v>0.83000000000000052</v>
      </c>
      <c r="CM4">
        <f t="shared" si="2"/>
        <v>0.84000000000000052</v>
      </c>
      <c r="CN4">
        <f t="shared" si="2"/>
        <v>0.85000000000000053</v>
      </c>
      <c r="CO4">
        <f t="shared" si="2"/>
        <v>0.86000000000000054</v>
      </c>
      <c r="CP4">
        <f>+CO4+$B$1</f>
        <v>0.87000000000000055</v>
      </c>
      <c r="CQ4">
        <f t="shared" ref="CQ4:CU4" si="3">+CP4+$B$1</f>
        <v>0.88000000000000056</v>
      </c>
      <c r="CR4">
        <f t="shared" si="3"/>
        <v>0.89000000000000057</v>
      </c>
      <c r="CS4">
        <f t="shared" si="3"/>
        <v>0.90000000000000058</v>
      </c>
      <c r="CT4">
        <f t="shared" si="3"/>
        <v>0.91000000000000059</v>
      </c>
      <c r="CU4">
        <f t="shared" si="3"/>
        <v>0.9200000000000006</v>
      </c>
      <c r="CV4">
        <f>+CU4+$B$1</f>
        <v>0.9300000000000006</v>
      </c>
      <c r="CW4">
        <f t="shared" ref="CW4:DE4" si="4">+CV4+$B$1</f>
        <v>0.94000000000000061</v>
      </c>
      <c r="CX4">
        <f t="shared" si="4"/>
        <v>0.95000000000000062</v>
      </c>
      <c r="CY4">
        <f t="shared" si="4"/>
        <v>0.96000000000000063</v>
      </c>
      <c r="CZ4">
        <f t="shared" si="4"/>
        <v>0.97000000000000064</v>
      </c>
      <c r="DA4">
        <f t="shared" si="4"/>
        <v>0.98000000000000065</v>
      </c>
      <c r="DB4">
        <f t="shared" si="4"/>
        <v>0.99000000000000066</v>
      </c>
      <c r="DC4">
        <f t="shared" si="4"/>
        <v>1.0000000000000007</v>
      </c>
    </row>
    <row r="5" spans="1:107">
      <c r="F5">
        <v>1</v>
      </c>
      <c r="G5">
        <v>0</v>
      </c>
      <c r="H5">
        <f ca="1">+G5+$B$2*_xlfn.NORM.INV(RAND(),0,1)</f>
        <v>3.7520715112639901E-2</v>
      </c>
      <c r="I5">
        <f ca="1">+H5+$B$2*_xlfn.NORM.INV(RAND(),0,1)</f>
        <v>0.14939318665588464</v>
      </c>
      <c r="J5">
        <f ca="1">+I5+$B$2*_xlfn.NORM.INV(RAND(),0,1)</f>
        <v>0.12929037400872867</v>
      </c>
      <c r="K5">
        <f t="shared" ref="I5:BC10" ca="1" si="5">+J5+$B$2*_xlfn.NORM.INV(RAND(),0,1)</f>
        <v>0.258345149502892</v>
      </c>
      <c r="L5">
        <f t="shared" ca="1" si="5"/>
        <v>0.17997988304857276</v>
      </c>
      <c r="M5">
        <f t="shared" ca="1" si="5"/>
        <v>2.4981861800395355E-2</v>
      </c>
      <c r="N5">
        <f t="shared" ca="1" si="5"/>
        <v>-1.3666283900192908E-2</v>
      </c>
      <c r="O5">
        <f t="shared" ca="1" si="5"/>
        <v>-3.0333466183172477E-2</v>
      </c>
      <c r="P5">
        <f t="shared" ca="1" si="5"/>
        <v>-0.11594750183071158</v>
      </c>
      <c r="Q5">
        <f t="shared" ca="1" si="5"/>
        <v>3.3278663978089387E-2</v>
      </c>
      <c r="R5">
        <f t="shared" ca="1" si="5"/>
        <v>-7.5754735078202948E-2</v>
      </c>
      <c r="S5">
        <f t="shared" ca="1" si="5"/>
        <v>-3.8946568552842689E-2</v>
      </c>
      <c r="T5">
        <f t="shared" ca="1" si="5"/>
        <v>6.8502327291924278E-2</v>
      </c>
      <c r="U5">
        <f t="shared" ca="1" si="5"/>
        <v>0.1460570908197984</v>
      </c>
      <c r="V5">
        <f t="shared" ca="1" si="5"/>
        <v>4.7969713232647551E-2</v>
      </c>
      <c r="W5">
        <f t="shared" ca="1" si="5"/>
        <v>-5.0105018145130062E-2</v>
      </c>
      <c r="X5">
        <f t="shared" ca="1" si="5"/>
        <v>0.13228531220681811</v>
      </c>
      <c r="Y5">
        <f t="shared" ca="1" si="5"/>
        <v>-1.5815118945943146E-2</v>
      </c>
      <c r="Z5">
        <f t="shared" ca="1" si="5"/>
        <v>1.9228861764858808E-2</v>
      </c>
      <c r="AA5">
        <f t="shared" ca="1" si="5"/>
        <v>-5.5473714739800624E-2</v>
      </c>
      <c r="AB5">
        <f t="shared" ca="1" si="5"/>
        <v>-5.6199488024559832E-3</v>
      </c>
      <c r="AC5">
        <f t="shared" ca="1" si="5"/>
        <v>3.1935031341973473E-2</v>
      </c>
      <c r="AD5">
        <f t="shared" ca="1" si="5"/>
        <v>0.1288819868977861</v>
      </c>
      <c r="AE5">
        <f t="shared" ca="1" si="5"/>
        <v>0.25732257256476421</v>
      </c>
      <c r="AF5">
        <f t="shared" ca="1" si="5"/>
        <v>0.30228161612522758</v>
      </c>
      <c r="AG5">
        <f t="shared" ca="1" si="5"/>
        <v>0.10766690062183865</v>
      </c>
      <c r="AH5">
        <f t="shared" ca="1" si="5"/>
        <v>8.2439807773254659E-4</v>
      </c>
      <c r="AI5">
        <f t="shared" ca="1" si="5"/>
        <v>5.1407507879229243E-2</v>
      </c>
      <c r="AJ5">
        <f t="shared" ca="1" si="5"/>
        <v>5.6574963494492023E-2</v>
      </c>
      <c r="AK5">
        <f t="shared" ca="1" si="5"/>
        <v>-3.9183591644057561E-3</v>
      </c>
      <c r="AL5">
        <f t="shared" ca="1" si="5"/>
        <v>4.8996139176308486E-3</v>
      </c>
      <c r="AM5">
        <f t="shared" ca="1" si="5"/>
        <v>8.6570290430293684E-2</v>
      </c>
      <c r="AN5">
        <f t="shared" ca="1" si="5"/>
        <v>-1.0639016981537436E-2</v>
      </c>
      <c r="AO5">
        <f t="shared" ca="1" si="5"/>
        <v>-4.6124308563547239E-2</v>
      </c>
      <c r="AP5">
        <f t="shared" ca="1" si="5"/>
        <v>-2.3545600064822057E-2</v>
      </c>
      <c r="AQ5">
        <f t="shared" ca="1" si="5"/>
        <v>-6.1472841146099112E-3</v>
      </c>
      <c r="AR5">
        <f t="shared" ca="1" si="5"/>
        <v>6.0495813161275461E-2</v>
      </c>
      <c r="AS5">
        <f t="shared" ca="1" si="5"/>
        <v>0.16121885731811827</v>
      </c>
      <c r="AT5">
        <f t="shared" ca="1" si="5"/>
        <v>0.2209529463167422</v>
      </c>
      <c r="AU5">
        <f t="shared" ca="1" si="5"/>
        <v>0.24264482229242285</v>
      </c>
      <c r="AV5">
        <f t="shared" ca="1" si="5"/>
        <v>0.24335515472300323</v>
      </c>
      <c r="AW5">
        <f t="shared" ca="1" si="5"/>
        <v>0.14462852299076012</v>
      </c>
      <c r="AX5">
        <f t="shared" ca="1" si="5"/>
        <v>0.23157786905630412</v>
      </c>
      <c r="AY5">
        <f t="shared" ca="1" si="5"/>
        <v>0.20208428788819133</v>
      </c>
      <c r="AZ5">
        <f t="shared" ca="1" si="5"/>
        <v>0.24046212151087634</v>
      </c>
      <c r="BA5">
        <f t="shared" ca="1" si="5"/>
        <v>0.23157813282316519</v>
      </c>
      <c r="BB5">
        <f t="shared" ca="1" si="5"/>
        <v>0.30687841198331267</v>
      </c>
      <c r="BC5">
        <f t="shared" ca="1" si="5"/>
        <v>0.36292521271040457</v>
      </c>
      <c r="BD5">
        <f t="shared" ref="BD5:DC10" ca="1" si="6">+BC5+$B$2*_xlfn.NORM.INV(RAND(),0,1)</f>
        <v>0.39783035517380066</v>
      </c>
      <c r="BE5">
        <f t="shared" ca="1" si="6"/>
        <v>0.37343810093877439</v>
      </c>
      <c r="BF5">
        <f t="shared" ca="1" si="6"/>
        <v>0.36021514525415327</v>
      </c>
      <c r="BG5">
        <f t="shared" ca="1" si="6"/>
        <v>0.55791166177946128</v>
      </c>
      <c r="BH5">
        <f t="shared" ca="1" si="6"/>
        <v>0.50010588698578173</v>
      </c>
      <c r="BI5">
        <f t="shared" ca="1" si="6"/>
        <v>0.34673528270986687</v>
      </c>
      <c r="BJ5">
        <f t="shared" ca="1" si="6"/>
        <v>0.29887837390174776</v>
      </c>
      <c r="BK5">
        <f t="shared" ca="1" si="6"/>
        <v>0.32709157046761256</v>
      </c>
      <c r="BL5">
        <f t="shared" ca="1" si="6"/>
        <v>0.42797401739532448</v>
      </c>
      <c r="BM5">
        <f t="shared" ca="1" si="6"/>
        <v>0.28945273656728676</v>
      </c>
      <c r="BN5">
        <f t="shared" ca="1" si="6"/>
        <v>0.39837914917484246</v>
      </c>
      <c r="BO5">
        <f t="shared" ca="1" si="6"/>
        <v>0.55351615816187327</v>
      </c>
      <c r="BP5">
        <f t="shared" ca="1" si="6"/>
        <v>0.49348443594241354</v>
      </c>
      <c r="BQ5">
        <f t="shared" ca="1" si="6"/>
        <v>0.33792289683449367</v>
      </c>
      <c r="BR5">
        <f t="shared" ca="1" si="6"/>
        <v>0.49209300238235948</v>
      </c>
      <c r="BS5">
        <f t="shared" ca="1" si="6"/>
        <v>0.48076610046862445</v>
      </c>
      <c r="BT5">
        <f t="shared" ca="1" si="6"/>
        <v>0.47248618874984366</v>
      </c>
      <c r="BU5">
        <f t="shared" ca="1" si="6"/>
        <v>0.44668432801813962</v>
      </c>
      <c r="BV5">
        <f t="shared" ca="1" si="6"/>
        <v>0.45096529421368609</v>
      </c>
      <c r="BW5">
        <f t="shared" ca="1" si="6"/>
        <v>0.43246608491304489</v>
      </c>
      <c r="BX5">
        <f t="shared" ca="1" si="6"/>
        <v>0.44167318747661605</v>
      </c>
      <c r="BY5">
        <f t="shared" ca="1" si="6"/>
        <v>0.44562311188093823</v>
      </c>
      <c r="BZ5">
        <f t="shared" ca="1" si="6"/>
        <v>0.2344440793332617</v>
      </c>
      <c r="CA5">
        <f t="shared" ca="1" si="6"/>
        <v>0.40522909221866987</v>
      </c>
      <c r="CB5">
        <f t="shared" ca="1" si="6"/>
        <v>0.50445373497222423</v>
      </c>
      <c r="CC5">
        <f t="shared" ca="1" si="6"/>
        <v>0.50523401767348319</v>
      </c>
      <c r="CD5">
        <f t="shared" ca="1" si="6"/>
        <v>0.25253859816016266</v>
      </c>
      <c r="CE5">
        <f t="shared" ca="1" si="6"/>
        <v>0.29342752943183087</v>
      </c>
      <c r="CF5">
        <f t="shared" ca="1" si="6"/>
        <v>0.46920961654374804</v>
      </c>
      <c r="CG5">
        <f t="shared" ca="1" si="6"/>
        <v>0.48837760364991178</v>
      </c>
      <c r="CH5">
        <f t="shared" ca="1" si="6"/>
        <v>0.54333121358721992</v>
      </c>
      <c r="CI5">
        <f t="shared" ca="1" si="6"/>
        <v>0.65404182353710072</v>
      </c>
      <c r="CJ5">
        <f t="shared" ca="1" si="6"/>
        <v>0.58767536659065911</v>
      </c>
      <c r="CK5">
        <f t="shared" ca="1" si="6"/>
        <v>0.60425179941668183</v>
      </c>
      <c r="CL5">
        <f t="shared" ca="1" si="6"/>
        <v>0.49396502957919974</v>
      </c>
      <c r="CM5">
        <f t="shared" ca="1" si="6"/>
        <v>0.47667506276322841</v>
      </c>
      <c r="CN5">
        <f t="shared" ca="1" si="6"/>
        <v>0.49971466694218664</v>
      </c>
      <c r="CO5">
        <f t="shared" ca="1" si="6"/>
        <v>0.40965965061200532</v>
      </c>
      <c r="CP5">
        <f t="shared" ca="1" si="6"/>
        <v>0.39460284373844334</v>
      </c>
      <c r="CQ5">
        <f t="shared" ca="1" si="6"/>
        <v>0.42363847637008578</v>
      </c>
      <c r="CR5">
        <f t="shared" ca="1" si="6"/>
        <v>0.46334370197375929</v>
      </c>
      <c r="CS5">
        <f t="shared" ca="1" si="6"/>
        <v>0.60806505229041252</v>
      </c>
      <c r="CT5">
        <f t="shared" ca="1" si="6"/>
        <v>0.75438832762825436</v>
      </c>
      <c r="CU5">
        <f t="shared" ca="1" si="6"/>
        <v>0.77302172605584174</v>
      </c>
      <c r="CV5">
        <f t="shared" ca="1" si="6"/>
        <v>0.63139608868799046</v>
      </c>
      <c r="CW5">
        <f t="shared" ca="1" si="6"/>
        <v>0.61761933692409332</v>
      </c>
      <c r="CX5">
        <f t="shared" ca="1" si="6"/>
        <v>0.55920672766349167</v>
      </c>
      <c r="CY5">
        <f t="shared" ref="CY5" ca="1" si="7">+CX5+$B$2*_xlfn.NORM.INV(RAND(),0,1)</f>
        <v>0.47267523525572752</v>
      </c>
      <c r="CZ5">
        <f t="shared" ca="1" si="6"/>
        <v>0.31662312377106422</v>
      </c>
      <c r="DA5">
        <f t="shared" ca="1" si="6"/>
        <v>0.33040830844794772</v>
      </c>
      <c r="DB5">
        <f t="shared" ca="1" si="6"/>
        <v>0.41510992060312235</v>
      </c>
      <c r="DC5">
        <f t="shared" ca="1" si="6"/>
        <v>0.44255619247754524</v>
      </c>
    </row>
    <row r="6" spans="1:107">
      <c r="A6" s="21"/>
      <c r="F6">
        <v>2</v>
      </c>
      <c r="G6">
        <f>+G5</f>
        <v>0</v>
      </c>
      <c r="H6">
        <f t="shared" ref="H6:W14" ca="1" si="8">+G6+$B$2*_xlfn.NORM.INV(RAND(),0,1)</f>
        <v>-0.15328667297764931</v>
      </c>
      <c r="I6">
        <f t="shared" ca="1" si="8"/>
        <v>-0.20865310365486175</v>
      </c>
      <c r="J6">
        <f t="shared" ca="1" si="8"/>
        <v>-0.18501541667672114</v>
      </c>
      <c r="K6">
        <f t="shared" ca="1" si="8"/>
        <v>-0.1945810258980554</v>
      </c>
      <c r="L6">
        <f t="shared" ca="1" si="8"/>
        <v>-0.22115676328345513</v>
      </c>
      <c r="M6">
        <f t="shared" ca="1" si="8"/>
        <v>-0.15686277319393804</v>
      </c>
      <c r="N6">
        <f t="shared" ca="1" si="8"/>
        <v>-0.14076901692624516</v>
      </c>
      <c r="O6">
        <f t="shared" ca="1" si="8"/>
        <v>-0.21743230752352385</v>
      </c>
      <c r="P6">
        <f t="shared" ca="1" si="8"/>
        <v>-3.2253266029184463E-2</v>
      </c>
      <c r="Q6">
        <f t="shared" ca="1" si="8"/>
        <v>-0.2624581856861517</v>
      </c>
      <c r="R6">
        <f t="shared" ca="1" si="8"/>
        <v>-0.23489025203246006</v>
      </c>
      <c r="S6">
        <f t="shared" ca="1" si="8"/>
        <v>-0.34400700487230529</v>
      </c>
      <c r="T6">
        <f t="shared" ca="1" si="8"/>
        <v>-0.28224397172929455</v>
      </c>
      <c r="U6">
        <f t="shared" ca="1" si="8"/>
        <v>-0.35528181160794747</v>
      </c>
      <c r="V6">
        <f t="shared" ca="1" si="8"/>
        <v>-0.38388623914856385</v>
      </c>
      <c r="W6">
        <f t="shared" ca="1" si="8"/>
        <v>-0.2876431363767723</v>
      </c>
      <c r="X6">
        <f t="shared" ca="1" si="5"/>
        <v>-0.2080691759339916</v>
      </c>
      <c r="Y6">
        <f t="shared" ca="1" si="5"/>
        <v>-0.36041056541264238</v>
      </c>
      <c r="Z6">
        <f t="shared" ca="1" si="5"/>
        <v>-0.12410561076213167</v>
      </c>
      <c r="AA6">
        <f t="shared" ca="1" si="5"/>
        <v>-0.1254213138474804</v>
      </c>
      <c r="AB6">
        <f t="shared" ca="1" si="5"/>
        <v>-0.34870002675686196</v>
      </c>
      <c r="AC6">
        <f t="shared" ca="1" si="5"/>
        <v>-0.377270486620988</v>
      </c>
      <c r="AD6">
        <f t="shared" ca="1" si="5"/>
        <v>-0.32112775932695686</v>
      </c>
      <c r="AE6">
        <f t="shared" ca="1" si="5"/>
        <v>-0.25793251752273189</v>
      </c>
      <c r="AF6">
        <f t="shared" ca="1" si="5"/>
        <v>-0.25435338009805103</v>
      </c>
      <c r="AG6">
        <f t="shared" ca="1" si="5"/>
        <v>-0.2286407588240405</v>
      </c>
      <c r="AH6">
        <f t="shared" ca="1" si="5"/>
        <v>-0.2824483868659502</v>
      </c>
      <c r="AI6">
        <f t="shared" ca="1" si="5"/>
        <v>-0.2291064214214929</v>
      </c>
      <c r="AJ6">
        <f t="shared" ca="1" si="5"/>
        <v>-0.11654393191039963</v>
      </c>
      <c r="AK6">
        <f t="shared" ca="1" si="5"/>
        <v>-0.38731822934785259</v>
      </c>
      <c r="AL6">
        <f t="shared" ca="1" si="5"/>
        <v>-0.40532747234073957</v>
      </c>
      <c r="AM6">
        <f t="shared" ca="1" si="5"/>
        <v>-0.3577865185156367</v>
      </c>
      <c r="AN6">
        <f t="shared" ca="1" si="5"/>
        <v>-0.32891474236758123</v>
      </c>
      <c r="AO6">
        <f t="shared" ca="1" si="5"/>
        <v>-0.23854822206237605</v>
      </c>
      <c r="AP6">
        <f t="shared" ca="1" si="5"/>
        <v>-0.27679105218651429</v>
      </c>
      <c r="AQ6">
        <f t="shared" ca="1" si="5"/>
        <v>-0.48432274088628091</v>
      </c>
      <c r="AR6">
        <f t="shared" ca="1" si="5"/>
        <v>-0.58082690972700757</v>
      </c>
      <c r="AS6">
        <f t="shared" ca="1" si="5"/>
        <v>-0.55984168102784981</v>
      </c>
      <c r="AT6">
        <f t="shared" ca="1" si="5"/>
        <v>-0.53040096711529872</v>
      </c>
      <c r="AU6">
        <f t="shared" ca="1" si="5"/>
        <v>-0.54459800123966562</v>
      </c>
      <c r="AV6">
        <f t="shared" ca="1" si="5"/>
        <v>-0.45413272953687683</v>
      </c>
      <c r="AW6">
        <f t="shared" ca="1" si="5"/>
        <v>-0.44898561367538919</v>
      </c>
      <c r="AX6">
        <f t="shared" ca="1" si="5"/>
        <v>-0.47683109884750879</v>
      </c>
      <c r="AY6">
        <f t="shared" ca="1" si="5"/>
        <v>-0.49601547435374349</v>
      </c>
      <c r="AZ6">
        <f t="shared" ca="1" si="5"/>
        <v>-0.56211209203396517</v>
      </c>
      <c r="BA6">
        <f t="shared" ca="1" si="5"/>
        <v>-0.44752763022865322</v>
      </c>
      <c r="BB6">
        <f t="shared" ca="1" si="5"/>
        <v>-0.5014630551294027</v>
      </c>
      <c r="BC6">
        <f t="shared" ca="1" si="5"/>
        <v>-0.67340075000055677</v>
      </c>
      <c r="BD6">
        <f t="shared" ref="BD6:DC6" ca="1" si="9">+BC6+$B$2*_xlfn.NORM.INV(RAND(),0,1)</f>
        <v>-0.44542266599830915</v>
      </c>
      <c r="BE6">
        <f t="shared" ca="1" si="9"/>
        <v>-0.29505332144348029</v>
      </c>
      <c r="BF6">
        <f t="shared" ca="1" si="9"/>
        <v>-0.23798417503931679</v>
      </c>
      <c r="BG6">
        <f t="shared" ca="1" si="9"/>
        <v>-0.45041592058192026</v>
      </c>
      <c r="BH6">
        <f t="shared" ca="1" si="9"/>
        <v>-0.29026789040490175</v>
      </c>
      <c r="BI6">
        <f t="shared" ca="1" si="9"/>
        <v>-0.31540075825568786</v>
      </c>
      <c r="BJ6">
        <f t="shared" ca="1" si="9"/>
        <v>-0.24494935509206195</v>
      </c>
      <c r="BK6">
        <f t="shared" ca="1" si="9"/>
        <v>-0.15139195035416969</v>
      </c>
      <c r="BL6">
        <f t="shared" ca="1" si="9"/>
        <v>-0.18656518801539987</v>
      </c>
      <c r="BM6">
        <f t="shared" ca="1" si="9"/>
        <v>-0.22047717923692123</v>
      </c>
      <c r="BN6">
        <f t="shared" ca="1" si="9"/>
        <v>-0.28792166549253068</v>
      </c>
      <c r="BO6">
        <f t="shared" ca="1" si="9"/>
        <v>-0.31569360539555502</v>
      </c>
      <c r="BP6">
        <f t="shared" ca="1" si="9"/>
        <v>-0.16966202797232627</v>
      </c>
      <c r="BQ6">
        <f t="shared" ca="1" si="9"/>
        <v>-0.20858177188477031</v>
      </c>
      <c r="BR6">
        <f t="shared" ca="1" si="9"/>
        <v>-7.0970977902663795E-2</v>
      </c>
      <c r="BS6">
        <f t="shared" ca="1" si="9"/>
        <v>-0.15570539544268319</v>
      </c>
      <c r="BT6">
        <f t="shared" ca="1" si="6"/>
        <v>-0.26192404915397877</v>
      </c>
      <c r="BU6">
        <f t="shared" ca="1" si="6"/>
        <v>-0.22390816447280568</v>
      </c>
      <c r="BV6">
        <f t="shared" ca="1" si="6"/>
        <v>-0.30033641931790223</v>
      </c>
      <c r="BW6">
        <f t="shared" ca="1" si="6"/>
        <v>-0.16418920155391878</v>
      </c>
      <c r="BX6">
        <f t="shared" ca="1" si="6"/>
        <v>-0.23443545732914559</v>
      </c>
      <c r="BY6">
        <f t="shared" ca="1" si="6"/>
        <v>-5.292446673185805E-2</v>
      </c>
      <c r="BZ6">
        <f t="shared" ca="1" si="6"/>
        <v>-0.15791930616028366</v>
      </c>
      <c r="CA6">
        <f t="shared" ca="1" si="6"/>
        <v>-0.27742841023556836</v>
      </c>
      <c r="CB6">
        <f t="shared" ca="1" si="6"/>
        <v>-0.37136176486674777</v>
      </c>
      <c r="CC6">
        <f t="shared" ca="1" si="6"/>
        <v>-0.34329502996379452</v>
      </c>
      <c r="CD6">
        <f t="shared" ca="1" si="6"/>
        <v>-0.39163081657777171</v>
      </c>
      <c r="CE6">
        <f t="shared" ca="1" si="6"/>
        <v>-0.35517019343276923</v>
      </c>
      <c r="CF6">
        <f t="shared" ca="1" si="6"/>
        <v>-0.223412344524337</v>
      </c>
      <c r="CG6">
        <f t="shared" ca="1" si="6"/>
        <v>-0.16849018799774065</v>
      </c>
      <c r="CH6">
        <f t="shared" ca="1" si="6"/>
        <v>-7.7034084702403763E-2</v>
      </c>
      <c r="CI6">
        <f t="shared" ca="1" si="6"/>
        <v>0.16194933347251528</v>
      </c>
      <c r="CJ6">
        <f t="shared" ca="1" si="6"/>
        <v>0.1953134567177251</v>
      </c>
      <c r="CK6">
        <f t="shared" ca="1" si="6"/>
        <v>0.10868488055326692</v>
      </c>
      <c r="CL6">
        <f t="shared" ca="1" si="6"/>
        <v>-5.3000978250835551E-2</v>
      </c>
      <c r="CM6">
        <f t="shared" ca="1" si="6"/>
        <v>-0.1394872830999942</v>
      </c>
      <c r="CN6">
        <f t="shared" ca="1" si="6"/>
        <v>-0.33938242570559041</v>
      </c>
      <c r="CO6">
        <f t="shared" ca="1" si="6"/>
        <v>-0.32422141299095247</v>
      </c>
      <c r="CP6">
        <f t="shared" ca="1" si="6"/>
        <v>-0.35735811669938722</v>
      </c>
      <c r="CQ6">
        <f t="shared" ca="1" si="6"/>
        <v>-0.35271867510634908</v>
      </c>
      <c r="CR6">
        <f t="shared" ca="1" si="6"/>
        <v>-0.41429936462626088</v>
      </c>
      <c r="CS6">
        <f t="shared" ca="1" si="6"/>
        <v>-0.52716067220706508</v>
      </c>
      <c r="CT6">
        <f t="shared" ca="1" si="6"/>
        <v>-0.58917082894513362</v>
      </c>
      <c r="CU6">
        <f t="shared" ca="1" si="6"/>
        <v>-0.60150207906490016</v>
      </c>
      <c r="CV6">
        <f t="shared" ca="1" si="6"/>
        <v>-0.59411969170045698</v>
      </c>
      <c r="CW6">
        <f t="shared" ca="1" si="6"/>
        <v>-0.76744613575949239</v>
      </c>
      <c r="CX6">
        <f t="shared" ca="1" si="6"/>
        <v>-0.81976179326575493</v>
      </c>
      <c r="CY6">
        <f t="shared" ca="1" si="6"/>
        <v>-0.65231490691737481</v>
      </c>
      <c r="CZ6">
        <f t="shared" ca="1" si="6"/>
        <v>-0.74569431623489368</v>
      </c>
      <c r="DA6">
        <f t="shared" ca="1" si="6"/>
        <v>-0.78538442605371761</v>
      </c>
      <c r="DB6">
        <f t="shared" ca="1" si="6"/>
        <v>-0.83712197668068289</v>
      </c>
      <c r="DC6">
        <f t="shared" ca="1" si="6"/>
        <v>-0.80296699303241648</v>
      </c>
    </row>
    <row r="7" spans="1:107">
      <c r="F7">
        <v>3</v>
      </c>
      <c r="G7">
        <f t="shared" ref="G7:G14" si="10">+G6</f>
        <v>0</v>
      </c>
      <c r="H7">
        <f t="shared" ca="1" si="8"/>
        <v>0.14090324255301145</v>
      </c>
      <c r="I7">
        <f t="shared" ca="1" si="5"/>
        <v>0.13248080646316165</v>
      </c>
      <c r="J7">
        <f t="shared" ca="1" si="5"/>
        <v>0.27276267845674174</v>
      </c>
      <c r="K7">
        <f t="shared" ca="1" si="5"/>
        <v>0.15176464305540971</v>
      </c>
      <c r="L7">
        <f t="shared" ca="1" si="5"/>
        <v>0.29492251617294429</v>
      </c>
      <c r="M7">
        <f t="shared" ca="1" si="5"/>
        <v>8.0302471277925613E-2</v>
      </c>
      <c r="N7">
        <f t="shared" ca="1" si="5"/>
        <v>3.796642932603031E-2</v>
      </c>
      <c r="O7">
        <f t="shared" ca="1" si="5"/>
        <v>1.3983635486782223E-2</v>
      </c>
      <c r="P7">
        <f t="shared" ca="1" si="5"/>
        <v>0.12751392947619294</v>
      </c>
      <c r="Q7">
        <f t="shared" ca="1" si="5"/>
        <v>5.531594867415407E-2</v>
      </c>
      <c r="R7">
        <f t="shared" ca="1" si="5"/>
        <v>-0.10048937920054515</v>
      </c>
      <c r="S7">
        <f t="shared" ca="1" si="5"/>
        <v>-0.28052562917256529</v>
      </c>
      <c r="T7">
        <f t="shared" ca="1" si="5"/>
        <v>-0.30848821211124999</v>
      </c>
      <c r="U7">
        <f t="shared" ca="1" si="5"/>
        <v>-0.4384002409354929</v>
      </c>
      <c r="V7">
        <f t="shared" ca="1" si="5"/>
        <v>-0.47591675928565624</v>
      </c>
      <c r="W7">
        <f t="shared" ca="1" si="5"/>
        <v>-0.44280480295419256</v>
      </c>
      <c r="X7">
        <f t="shared" ca="1" si="5"/>
        <v>-0.47121856563718695</v>
      </c>
      <c r="Y7">
        <f t="shared" ca="1" si="5"/>
        <v>-0.57691254440223272</v>
      </c>
      <c r="Z7">
        <f t="shared" ca="1" si="5"/>
        <v>-0.54681066105852261</v>
      </c>
      <c r="AA7">
        <f t="shared" ca="1" si="5"/>
        <v>-0.55766474970375024</v>
      </c>
      <c r="AB7">
        <f t="shared" ca="1" si="5"/>
        <v>-0.4588490385555416</v>
      </c>
      <c r="AC7">
        <f t="shared" ca="1" si="5"/>
        <v>-0.44618558466474101</v>
      </c>
      <c r="AD7">
        <f t="shared" ca="1" si="5"/>
        <v>-0.52300187583516888</v>
      </c>
      <c r="AE7">
        <f t="shared" ca="1" si="5"/>
        <v>-0.63682581213673584</v>
      </c>
      <c r="AF7">
        <f t="shared" ca="1" si="5"/>
        <v>-0.53916482467875193</v>
      </c>
      <c r="AG7">
        <f t="shared" ca="1" si="5"/>
        <v>-0.37565995181208223</v>
      </c>
      <c r="AH7">
        <f t="shared" ca="1" si="5"/>
        <v>-0.35608634416657431</v>
      </c>
      <c r="AI7">
        <f t="shared" ca="1" si="5"/>
        <v>-0.27862498957759718</v>
      </c>
      <c r="AJ7">
        <f t="shared" ca="1" si="5"/>
        <v>-0.11264451404567644</v>
      </c>
      <c r="AK7">
        <f t="shared" ca="1" si="5"/>
        <v>-0.16850975035781671</v>
      </c>
      <c r="AL7">
        <f t="shared" ca="1" si="5"/>
        <v>-0.11432857189697446</v>
      </c>
      <c r="AM7">
        <f t="shared" ca="1" si="5"/>
        <v>-0.14134997362253235</v>
      </c>
      <c r="AN7">
        <f t="shared" ca="1" si="5"/>
        <v>-0.2347891692692565</v>
      </c>
      <c r="AO7">
        <f t="shared" ca="1" si="5"/>
        <v>-0.21766763951286036</v>
      </c>
      <c r="AP7">
        <f t="shared" ca="1" si="5"/>
        <v>-0.36264234927442562</v>
      </c>
      <c r="AQ7">
        <f t="shared" ca="1" si="5"/>
        <v>-0.34377488863105005</v>
      </c>
      <c r="AR7">
        <f t="shared" ca="1" si="5"/>
        <v>-0.42351041339438389</v>
      </c>
      <c r="AS7">
        <f t="shared" ca="1" si="5"/>
        <v>-0.32808123617784679</v>
      </c>
      <c r="AT7">
        <f t="shared" ca="1" si="5"/>
        <v>-0.24659272608894517</v>
      </c>
      <c r="AU7">
        <f t="shared" ca="1" si="5"/>
        <v>-0.35104134149525867</v>
      </c>
      <c r="AV7">
        <f t="shared" ca="1" si="5"/>
        <v>-0.4985571594530126</v>
      </c>
      <c r="AW7">
        <f t="shared" ca="1" si="5"/>
        <v>-0.46170240136610297</v>
      </c>
      <c r="AX7">
        <f t="shared" ca="1" si="5"/>
        <v>-0.37180757449651519</v>
      </c>
      <c r="AY7">
        <f t="shared" ca="1" si="5"/>
        <v>-0.38600311418347671</v>
      </c>
      <c r="AZ7">
        <f t="shared" ca="1" si="5"/>
        <v>-0.14582967962758756</v>
      </c>
      <c r="BA7">
        <f t="shared" ca="1" si="5"/>
        <v>-0.10393453836520769</v>
      </c>
      <c r="BB7">
        <f t="shared" ca="1" si="5"/>
        <v>-0.16115256351720028</v>
      </c>
      <c r="BC7">
        <f t="shared" ca="1" si="5"/>
        <v>-8.3419041625738488E-2</v>
      </c>
      <c r="BD7">
        <f t="shared" ref="BD7:DC7" ca="1" si="11">+BC7+$B$2*_xlfn.NORM.INV(RAND(),0,1)</f>
        <v>-7.4025073979290076E-2</v>
      </c>
      <c r="BE7">
        <f t="shared" ca="1" si="6"/>
        <v>-7.7109187199318766E-2</v>
      </c>
      <c r="BF7">
        <f t="shared" ca="1" si="6"/>
        <v>-0.1220407434353037</v>
      </c>
      <c r="BG7">
        <f t="shared" ca="1" si="6"/>
        <v>-8.3904974970894663E-2</v>
      </c>
      <c r="BH7">
        <f t="shared" ca="1" si="6"/>
        <v>0.12728018401645436</v>
      </c>
      <c r="BI7">
        <f t="shared" ca="1" si="6"/>
        <v>0.16833592189896002</v>
      </c>
      <c r="BJ7">
        <f t="shared" ca="1" si="6"/>
        <v>-1.4436879602292257E-2</v>
      </c>
      <c r="BK7">
        <f t="shared" ca="1" si="6"/>
        <v>0.20301307347154143</v>
      </c>
      <c r="BL7">
        <f t="shared" ca="1" si="6"/>
        <v>0.10409633112999582</v>
      </c>
      <c r="BM7">
        <f t="shared" ca="1" si="6"/>
        <v>0.28325105213496804</v>
      </c>
      <c r="BN7">
        <f t="shared" ca="1" si="6"/>
        <v>0.23405348785861863</v>
      </c>
      <c r="BO7">
        <f t="shared" ca="1" si="6"/>
        <v>0.16532635928806574</v>
      </c>
      <c r="BP7">
        <f t="shared" ca="1" si="6"/>
        <v>0.10999406245866922</v>
      </c>
      <c r="BQ7">
        <f t="shared" ca="1" si="6"/>
        <v>-4.5638221156842351E-2</v>
      </c>
      <c r="BR7">
        <f t="shared" ca="1" si="6"/>
        <v>-0.19854174882720171</v>
      </c>
      <c r="BS7">
        <f t="shared" ca="1" si="6"/>
        <v>-0.14238094340576493</v>
      </c>
      <c r="BT7">
        <f t="shared" ca="1" si="6"/>
        <v>-0.3646276632381753</v>
      </c>
      <c r="BU7">
        <f t="shared" ca="1" si="6"/>
        <v>-0.4886887034363453</v>
      </c>
      <c r="BV7">
        <f t="shared" ca="1" si="6"/>
        <v>-0.55755676328204329</v>
      </c>
      <c r="BW7">
        <f t="shared" ca="1" si="6"/>
        <v>-0.74078627270161512</v>
      </c>
      <c r="BX7">
        <f t="shared" ca="1" si="6"/>
        <v>-0.83708799469446526</v>
      </c>
      <c r="BY7">
        <f t="shared" ca="1" si="6"/>
        <v>-0.80141960687397684</v>
      </c>
      <c r="BZ7">
        <f t="shared" ca="1" si="6"/>
        <v>-0.81405313185228334</v>
      </c>
      <c r="CA7">
        <f t="shared" ca="1" si="6"/>
        <v>-0.80275563779063586</v>
      </c>
      <c r="CB7">
        <f t="shared" ca="1" si="6"/>
        <v>-0.85405391637505168</v>
      </c>
      <c r="CC7">
        <f t="shared" ca="1" si="6"/>
        <v>-0.98956591900820023</v>
      </c>
      <c r="CD7">
        <f t="shared" ca="1" si="6"/>
        <v>-1.0530780174375451</v>
      </c>
      <c r="CE7">
        <f t="shared" ca="1" si="6"/>
        <v>-0.91299510254879312</v>
      </c>
      <c r="CF7">
        <f t="shared" ca="1" si="6"/>
        <v>-0.99677242931652177</v>
      </c>
      <c r="CG7">
        <f t="shared" ca="1" si="6"/>
        <v>-1.2191514472965228</v>
      </c>
      <c r="CH7">
        <f t="shared" ca="1" si="6"/>
        <v>-1.0980274145839048</v>
      </c>
      <c r="CI7">
        <f t="shared" ca="1" si="6"/>
        <v>-1.1745273432490535</v>
      </c>
      <c r="CJ7">
        <f t="shared" ca="1" si="6"/>
        <v>-1.1153762336669881</v>
      </c>
      <c r="CK7">
        <f t="shared" ca="1" si="6"/>
        <v>-1.160524477534443</v>
      </c>
      <c r="CL7">
        <f t="shared" ca="1" si="6"/>
        <v>-1.0121270450225013</v>
      </c>
      <c r="CM7">
        <f t="shared" ca="1" si="6"/>
        <v>-1.0040418321374323</v>
      </c>
      <c r="CN7">
        <f t="shared" ca="1" si="6"/>
        <v>-0.98978198945507323</v>
      </c>
      <c r="CO7">
        <f t="shared" ca="1" si="6"/>
        <v>-0.83273396405786204</v>
      </c>
      <c r="CP7">
        <f t="shared" ca="1" si="6"/>
        <v>-0.75673412279451768</v>
      </c>
      <c r="CQ7">
        <f t="shared" ca="1" si="6"/>
        <v>-0.64908439570027854</v>
      </c>
      <c r="CR7">
        <f t="shared" ca="1" si="6"/>
        <v>-0.81543864523793574</v>
      </c>
      <c r="CS7">
        <f t="shared" ca="1" si="6"/>
        <v>-0.82179653218756987</v>
      </c>
      <c r="CT7">
        <f t="shared" ca="1" si="6"/>
        <v>-0.87814885126402387</v>
      </c>
      <c r="CU7">
        <f t="shared" ca="1" si="6"/>
        <v>-0.78926086807581974</v>
      </c>
      <c r="CV7">
        <f t="shared" ca="1" si="6"/>
        <v>-0.59269698418702144</v>
      </c>
      <c r="CW7">
        <f t="shared" ca="1" si="6"/>
        <v>-0.49352374754473027</v>
      </c>
      <c r="CX7">
        <f t="shared" ca="1" si="6"/>
        <v>-0.3705279156648838</v>
      </c>
      <c r="CY7">
        <f t="shared" ca="1" si="6"/>
        <v>-0.35160209484092814</v>
      </c>
      <c r="CZ7">
        <f t="shared" ca="1" si="6"/>
        <v>-0.27421297446104659</v>
      </c>
      <c r="DA7">
        <f t="shared" ca="1" si="6"/>
        <v>-0.37811382052774145</v>
      </c>
      <c r="DB7">
        <f t="shared" ca="1" si="6"/>
        <v>-0.32627994474329308</v>
      </c>
      <c r="DC7">
        <f t="shared" ca="1" si="6"/>
        <v>-0.29240475441368574</v>
      </c>
    </row>
    <row r="8" spans="1:107">
      <c r="F8">
        <v>4</v>
      </c>
      <c r="G8">
        <f t="shared" si="10"/>
        <v>0</v>
      </c>
      <c r="H8">
        <f t="shared" ca="1" si="8"/>
        <v>0.12577956451110348</v>
      </c>
      <c r="I8">
        <f t="shared" ca="1" si="5"/>
        <v>0.13836804046407253</v>
      </c>
      <c r="J8">
        <f t="shared" ca="1" si="5"/>
        <v>4.588218474957452E-2</v>
      </c>
      <c r="K8">
        <f t="shared" ca="1" si="5"/>
        <v>-1.8159430195608353E-2</v>
      </c>
      <c r="L8">
        <f t="shared" ca="1" si="5"/>
        <v>-0.18159229852519954</v>
      </c>
      <c r="M8">
        <f t="shared" ca="1" si="5"/>
        <v>-9.068382532760122E-2</v>
      </c>
      <c r="N8">
        <f t="shared" ca="1" si="5"/>
        <v>4.8833580845243668E-2</v>
      </c>
      <c r="O8">
        <f t="shared" ca="1" si="5"/>
        <v>0.12989878090612983</v>
      </c>
      <c r="P8">
        <f t="shared" ca="1" si="5"/>
        <v>8.0579029386031689E-2</v>
      </c>
      <c r="Q8">
        <f t="shared" ca="1" si="5"/>
        <v>0.19807414623343919</v>
      </c>
      <c r="R8">
        <f t="shared" ca="1" si="5"/>
        <v>0.14836183320149371</v>
      </c>
      <c r="S8">
        <f t="shared" ca="1" si="5"/>
        <v>0.15670400221602215</v>
      </c>
      <c r="T8">
        <f t="shared" ca="1" si="5"/>
        <v>0.29517173405507635</v>
      </c>
      <c r="U8">
        <f t="shared" ca="1" si="5"/>
        <v>0.31780750428901444</v>
      </c>
      <c r="V8">
        <f t="shared" ca="1" si="5"/>
        <v>0.35698185808690741</v>
      </c>
      <c r="W8">
        <f t="shared" ca="1" si="5"/>
        <v>0.30044614011417997</v>
      </c>
      <c r="X8">
        <f t="shared" ca="1" si="5"/>
        <v>0.17320789612037893</v>
      </c>
      <c r="Y8">
        <f t="shared" ca="1" si="5"/>
        <v>0.32429730046137983</v>
      </c>
      <c r="Z8">
        <f t="shared" ca="1" si="5"/>
        <v>0.19113518604103277</v>
      </c>
      <c r="AA8">
        <f t="shared" ca="1" si="5"/>
        <v>0.2437506399875507</v>
      </c>
      <c r="AB8">
        <f t="shared" ca="1" si="5"/>
        <v>0.16974963356200878</v>
      </c>
      <c r="AC8">
        <f t="shared" ca="1" si="5"/>
        <v>0.24540959116533917</v>
      </c>
      <c r="AD8">
        <f t="shared" ca="1" si="5"/>
        <v>0.19073210218573433</v>
      </c>
      <c r="AE8">
        <f t="shared" ca="1" si="5"/>
        <v>0.33208354712366134</v>
      </c>
      <c r="AF8">
        <f t="shared" ca="1" si="5"/>
        <v>0.26259203074069426</v>
      </c>
      <c r="AG8">
        <f t="shared" ca="1" si="5"/>
        <v>0.26306962558872771</v>
      </c>
      <c r="AH8">
        <f t="shared" ca="1" si="5"/>
        <v>0.36278908896879508</v>
      </c>
      <c r="AI8">
        <f t="shared" ca="1" si="5"/>
        <v>0.32856267397430911</v>
      </c>
      <c r="AJ8">
        <f t="shared" ca="1" si="5"/>
        <v>0.37984934508170903</v>
      </c>
      <c r="AK8">
        <f t="shared" ca="1" si="5"/>
        <v>0.39973792279279896</v>
      </c>
      <c r="AL8">
        <f t="shared" ca="1" si="5"/>
        <v>0.48292752012715112</v>
      </c>
      <c r="AM8">
        <f t="shared" ca="1" si="5"/>
        <v>0.32520016000740293</v>
      </c>
      <c r="AN8">
        <f t="shared" ca="1" si="5"/>
        <v>0.3233843294609911</v>
      </c>
      <c r="AO8">
        <f t="shared" ca="1" si="5"/>
        <v>0.30414892284665013</v>
      </c>
      <c r="AP8">
        <f t="shared" ca="1" si="5"/>
        <v>0.25906904027877725</v>
      </c>
      <c r="AQ8">
        <f t="shared" ca="1" si="5"/>
        <v>0.23734552367078318</v>
      </c>
      <c r="AR8">
        <f t="shared" ca="1" si="5"/>
        <v>0.32383993831137436</v>
      </c>
      <c r="AS8">
        <f t="shared" ca="1" si="5"/>
        <v>0.28981354317883945</v>
      </c>
      <c r="AT8">
        <f t="shared" ca="1" si="5"/>
        <v>0.32179796339037814</v>
      </c>
      <c r="AU8">
        <f t="shared" ca="1" si="5"/>
        <v>0.15624827524845744</v>
      </c>
      <c r="AV8">
        <f t="shared" ca="1" si="5"/>
        <v>0.14688083729312942</v>
      </c>
      <c r="AW8">
        <f t="shared" ca="1" si="5"/>
        <v>2.4110851867617189E-2</v>
      </c>
      <c r="AX8">
        <f t="shared" ca="1" si="5"/>
        <v>0.14367565359352963</v>
      </c>
      <c r="AY8">
        <f t="shared" ca="1" si="5"/>
        <v>2.9774318309683065E-2</v>
      </c>
      <c r="AZ8">
        <f t="shared" ca="1" si="5"/>
        <v>3.9855453313067835E-2</v>
      </c>
      <c r="BA8">
        <f t="shared" ca="1" si="5"/>
        <v>-1.0661083289652588E-2</v>
      </c>
      <c r="BB8">
        <f t="shared" ca="1" si="5"/>
        <v>0.11668837766348752</v>
      </c>
      <c r="BC8">
        <f t="shared" ca="1" si="5"/>
        <v>1.6642067834223312E-2</v>
      </c>
      <c r="BD8">
        <f t="shared" ref="BD8:DC8" ca="1" si="12">+BC8+$B$2*_xlfn.NORM.INV(RAND(),0,1)</f>
        <v>9.9643410218205712E-3</v>
      </c>
      <c r="BE8">
        <f t="shared" ca="1" si="6"/>
        <v>0.12144560020403031</v>
      </c>
      <c r="BF8">
        <f t="shared" ca="1" si="6"/>
        <v>0.17914847373905601</v>
      </c>
      <c r="BG8">
        <f t="shared" ca="1" si="6"/>
        <v>0.30796303165267147</v>
      </c>
      <c r="BH8">
        <f t="shared" ca="1" si="6"/>
        <v>0.23884072056548938</v>
      </c>
      <c r="BI8">
        <f t="shared" ca="1" si="6"/>
        <v>0.18688586204662766</v>
      </c>
      <c r="BJ8">
        <f t="shared" ca="1" si="6"/>
        <v>5.8550602333259899E-2</v>
      </c>
      <c r="BK8">
        <f t="shared" ca="1" si="6"/>
        <v>-2.0167870812822258E-2</v>
      </c>
      <c r="BL8">
        <f t="shared" ca="1" si="6"/>
        <v>0.10550928515342078</v>
      </c>
      <c r="BM8">
        <f t="shared" ca="1" si="6"/>
        <v>0.18812075259024796</v>
      </c>
      <c r="BN8">
        <f t="shared" ca="1" si="6"/>
        <v>0.1294348414244092</v>
      </c>
      <c r="BO8">
        <f t="shared" ca="1" si="6"/>
        <v>-7.5202446180953675E-2</v>
      </c>
      <c r="BP8">
        <f t="shared" ca="1" si="6"/>
        <v>-0.19063916559344685</v>
      </c>
      <c r="BQ8">
        <f t="shared" ca="1" si="6"/>
        <v>-0.33078354779617802</v>
      </c>
      <c r="BR8">
        <f t="shared" ca="1" si="6"/>
        <v>-0.29143417539720157</v>
      </c>
      <c r="BS8">
        <f t="shared" ca="1" si="6"/>
        <v>-0.1816301145982176</v>
      </c>
      <c r="BT8">
        <f t="shared" ca="1" si="6"/>
        <v>-0.31836958767466977</v>
      </c>
      <c r="BU8">
        <f t="shared" ca="1" si="6"/>
        <v>-0.31301175331536768</v>
      </c>
      <c r="BV8">
        <f t="shared" ca="1" si="6"/>
        <v>-0.43574719118110328</v>
      </c>
      <c r="BW8">
        <f t="shared" ca="1" si="6"/>
        <v>-0.39166790794874229</v>
      </c>
      <c r="BX8">
        <f t="shared" ca="1" si="6"/>
        <v>-0.39723198359670503</v>
      </c>
      <c r="BY8">
        <f t="shared" ca="1" si="6"/>
        <v>-0.50566792813283534</v>
      </c>
      <c r="BZ8">
        <f t="shared" ca="1" si="6"/>
        <v>-0.55710391531879389</v>
      </c>
      <c r="CA8">
        <f t="shared" ca="1" si="6"/>
        <v>-0.44604371058485798</v>
      </c>
      <c r="CB8">
        <f t="shared" ca="1" si="6"/>
        <v>-0.38766944277033755</v>
      </c>
      <c r="CC8">
        <f t="shared" ca="1" si="6"/>
        <v>-0.48503699589661398</v>
      </c>
      <c r="CD8">
        <f t="shared" ca="1" si="6"/>
        <v>-0.49089557221486446</v>
      </c>
      <c r="CE8">
        <f t="shared" ca="1" si="6"/>
        <v>-0.40607794462059654</v>
      </c>
      <c r="CF8">
        <f t="shared" ca="1" si="6"/>
        <v>-0.47444972618397352</v>
      </c>
      <c r="CG8">
        <f t="shared" ca="1" si="6"/>
        <v>-0.49370643363416933</v>
      </c>
      <c r="CH8">
        <f t="shared" ca="1" si="6"/>
        <v>-0.66192385797950648</v>
      </c>
      <c r="CI8">
        <f t="shared" ca="1" si="6"/>
        <v>-0.85675703201060682</v>
      </c>
      <c r="CJ8">
        <f t="shared" ca="1" si="6"/>
        <v>-0.96227073643298588</v>
      </c>
      <c r="CK8">
        <f t="shared" ca="1" si="6"/>
        <v>-0.9152558878621625</v>
      </c>
      <c r="CL8">
        <f t="shared" ca="1" si="6"/>
        <v>-0.94576111750496783</v>
      </c>
      <c r="CM8">
        <f t="shared" ca="1" si="6"/>
        <v>-1.037218538989287</v>
      </c>
      <c r="CN8">
        <f t="shared" ca="1" si="6"/>
        <v>-1.138384584237069</v>
      </c>
      <c r="CO8">
        <f t="shared" ca="1" si="6"/>
        <v>-1.2159868484086331</v>
      </c>
      <c r="CP8">
        <f t="shared" ca="1" si="6"/>
        <v>-1.1965629014094414</v>
      </c>
      <c r="CQ8">
        <f t="shared" ca="1" si="6"/>
        <v>-1.1883370525369983</v>
      </c>
      <c r="CR8">
        <f t="shared" ca="1" si="6"/>
        <v>-1.1840686448627618</v>
      </c>
      <c r="CS8">
        <f t="shared" ca="1" si="6"/>
        <v>-1.1523351947616558</v>
      </c>
      <c r="CT8">
        <f t="shared" ca="1" si="6"/>
        <v>-1.1552374620460644</v>
      </c>
      <c r="CU8">
        <f t="shared" ca="1" si="6"/>
        <v>-0.96697366220312142</v>
      </c>
      <c r="CV8">
        <f t="shared" ca="1" si="6"/>
        <v>-0.86778286467989829</v>
      </c>
      <c r="CW8">
        <f t="shared" ca="1" si="6"/>
        <v>-0.84576829831949041</v>
      </c>
      <c r="CX8">
        <f t="shared" ca="1" si="6"/>
        <v>-0.82479359137015362</v>
      </c>
      <c r="CY8">
        <f t="shared" ca="1" si="6"/>
        <v>-0.86379762125522774</v>
      </c>
      <c r="CZ8">
        <f t="shared" ca="1" si="6"/>
        <v>-0.91904273196217268</v>
      </c>
      <c r="DA8">
        <f t="shared" ca="1" si="6"/>
        <v>-0.86951263757144037</v>
      </c>
      <c r="DB8">
        <f t="shared" ca="1" si="6"/>
        <v>-0.84193641694170296</v>
      </c>
      <c r="DC8">
        <f t="shared" ca="1" si="6"/>
        <v>-0.85998768961255623</v>
      </c>
    </row>
    <row r="9" spans="1:107">
      <c r="F9">
        <v>5</v>
      </c>
      <c r="G9">
        <f t="shared" si="10"/>
        <v>0</v>
      </c>
      <c r="H9">
        <f t="shared" ca="1" si="8"/>
        <v>-1.5917239026168158E-2</v>
      </c>
      <c r="I9">
        <f t="shared" ca="1" si="5"/>
        <v>1.4326284697481446E-2</v>
      </c>
      <c r="J9">
        <f t="shared" ca="1" si="5"/>
        <v>7.6029865545839768E-3</v>
      </c>
      <c r="K9">
        <f t="shared" ca="1" si="5"/>
        <v>0.20477206928009756</v>
      </c>
      <c r="L9">
        <f t="shared" ca="1" si="5"/>
        <v>0.32828966277388705</v>
      </c>
      <c r="M9">
        <f t="shared" ca="1" si="5"/>
        <v>0.42404038446622333</v>
      </c>
      <c r="N9">
        <f t="shared" ca="1" si="5"/>
        <v>0.37869318468619745</v>
      </c>
      <c r="O9">
        <f t="shared" ca="1" si="5"/>
        <v>0.4175410278901211</v>
      </c>
      <c r="P9">
        <f t="shared" ca="1" si="5"/>
        <v>0.36722236936751318</v>
      </c>
      <c r="Q9">
        <f t="shared" ca="1" si="5"/>
        <v>0.38290904955544719</v>
      </c>
      <c r="R9">
        <f t="shared" ca="1" si="5"/>
        <v>0.4008890138328598</v>
      </c>
      <c r="S9">
        <f t="shared" ca="1" si="5"/>
        <v>0.3672772403447726</v>
      </c>
      <c r="T9">
        <f t="shared" ca="1" si="5"/>
        <v>0.44223368806214325</v>
      </c>
      <c r="U9">
        <f t="shared" ca="1" si="5"/>
        <v>0.38465436511942735</v>
      </c>
      <c r="V9">
        <f t="shared" ca="1" si="5"/>
        <v>0.45053555665741096</v>
      </c>
      <c r="W9">
        <f t="shared" ca="1" si="5"/>
        <v>0.49705446379142026</v>
      </c>
      <c r="X9">
        <f t="shared" ca="1" si="5"/>
        <v>0.57925362337551345</v>
      </c>
      <c r="Y9">
        <f t="shared" ca="1" si="5"/>
        <v>0.51356957886289223</v>
      </c>
      <c r="Z9">
        <f t="shared" ca="1" si="5"/>
        <v>0.52070893019783404</v>
      </c>
      <c r="AA9">
        <f t="shared" ca="1" si="5"/>
        <v>0.48452423065749206</v>
      </c>
      <c r="AB9">
        <f t="shared" ca="1" si="5"/>
        <v>0.40831444225444441</v>
      </c>
      <c r="AC9">
        <f t="shared" ca="1" si="5"/>
        <v>0.28881597230566508</v>
      </c>
      <c r="AD9">
        <f t="shared" ca="1" si="5"/>
        <v>0.38393510230978628</v>
      </c>
      <c r="AE9">
        <f t="shared" ca="1" si="5"/>
        <v>0.30523001061226934</v>
      </c>
      <c r="AF9">
        <f t="shared" ca="1" si="5"/>
        <v>0.27350444874349233</v>
      </c>
      <c r="AG9">
        <f t="shared" ca="1" si="5"/>
        <v>0.21038142380284031</v>
      </c>
      <c r="AH9">
        <f t="shared" ca="1" si="5"/>
        <v>0.21128921486275701</v>
      </c>
      <c r="AI9">
        <f t="shared" ca="1" si="5"/>
        <v>0.26273837130010158</v>
      </c>
      <c r="AJ9">
        <f t="shared" ca="1" si="5"/>
        <v>0.22956008132747532</v>
      </c>
      <c r="AK9">
        <f t="shared" ca="1" si="5"/>
        <v>0.22698394918651124</v>
      </c>
      <c r="AL9">
        <f t="shared" ca="1" si="5"/>
        <v>0.10142271771265804</v>
      </c>
      <c r="AM9">
        <f t="shared" ca="1" si="5"/>
        <v>0.12607808151347466</v>
      </c>
      <c r="AN9">
        <f t="shared" ca="1" si="5"/>
        <v>0.12537846991826995</v>
      </c>
      <c r="AO9">
        <f t="shared" ca="1" si="5"/>
        <v>-1.9282397865520884E-2</v>
      </c>
      <c r="AP9">
        <f t="shared" ca="1" si="5"/>
        <v>-9.5632809236482694E-2</v>
      </c>
      <c r="AQ9">
        <f t="shared" ca="1" si="5"/>
        <v>5.3805708085579732E-2</v>
      </c>
      <c r="AR9">
        <f t="shared" ca="1" si="5"/>
        <v>-0.15346613569815376</v>
      </c>
      <c r="AS9">
        <f t="shared" ca="1" si="5"/>
        <v>-4.8867687829220088E-2</v>
      </c>
      <c r="AT9">
        <f t="shared" ca="1" si="5"/>
        <v>9.7105781758247342E-3</v>
      </c>
      <c r="AU9">
        <f t="shared" ca="1" si="5"/>
        <v>6.6621089436103897E-2</v>
      </c>
      <c r="AV9">
        <f t="shared" ca="1" si="5"/>
        <v>0.13050921065181276</v>
      </c>
      <c r="AW9">
        <f t="shared" ca="1" si="5"/>
        <v>0.12126463095608654</v>
      </c>
      <c r="AX9">
        <f t="shared" ca="1" si="5"/>
        <v>0.18068951545267237</v>
      </c>
      <c r="AY9">
        <f t="shared" ca="1" si="5"/>
        <v>0.10988409439196674</v>
      </c>
      <c r="AZ9">
        <f t="shared" ca="1" si="5"/>
        <v>3.0610246884805251E-2</v>
      </c>
      <c r="BA9">
        <f t="shared" ca="1" si="5"/>
        <v>0.2655003466590784</v>
      </c>
      <c r="BB9">
        <f t="shared" ca="1" si="5"/>
        <v>9.0925139551985668E-2</v>
      </c>
      <c r="BC9">
        <f t="shared" ca="1" si="5"/>
        <v>-9.1764187700734551E-3</v>
      </c>
      <c r="BD9">
        <f t="shared" ref="BD9:DC9" ca="1" si="13">+BC9+$B$2*_xlfn.NORM.INV(RAND(),0,1)</f>
        <v>-1.374131623411461E-2</v>
      </c>
      <c r="BE9">
        <f t="shared" ca="1" si="6"/>
        <v>-0.18106189986842486</v>
      </c>
      <c r="BF9">
        <f t="shared" ca="1" si="6"/>
        <v>-0.29960635159445193</v>
      </c>
      <c r="BG9">
        <f t="shared" ca="1" si="6"/>
        <v>-0.37261629832099474</v>
      </c>
      <c r="BH9">
        <f t="shared" ca="1" si="6"/>
        <v>-0.43896618971368007</v>
      </c>
      <c r="BI9">
        <f t="shared" ca="1" si="6"/>
        <v>-0.65801093067346228</v>
      </c>
      <c r="BJ9">
        <f t="shared" ca="1" si="6"/>
        <v>-0.60916120071022883</v>
      </c>
      <c r="BK9">
        <f t="shared" ca="1" si="6"/>
        <v>-0.74288334437368342</v>
      </c>
      <c r="BL9">
        <f t="shared" ca="1" si="6"/>
        <v>-0.59741134091224013</v>
      </c>
      <c r="BM9">
        <f t="shared" ca="1" si="6"/>
        <v>-0.6611343871061468</v>
      </c>
      <c r="BN9">
        <f t="shared" ca="1" si="6"/>
        <v>-0.4594065044895369</v>
      </c>
      <c r="BO9">
        <f t="shared" ca="1" si="6"/>
        <v>-0.35271642335015624</v>
      </c>
      <c r="BP9">
        <f t="shared" ca="1" si="6"/>
        <v>-0.4529518107932784</v>
      </c>
      <c r="BQ9">
        <f t="shared" ca="1" si="6"/>
        <v>-0.4692982765863391</v>
      </c>
      <c r="BR9">
        <f t="shared" ca="1" si="6"/>
        <v>-0.5711651460000321</v>
      </c>
      <c r="BS9">
        <f t="shared" ca="1" si="6"/>
        <v>-0.40800997304290276</v>
      </c>
      <c r="BT9">
        <f t="shared" ca="1" si="6"/>
        <v>-0.57896516814461196</v>
      </c>
      <c r="BU9">
        <f t="shared" ca="1" si="6"/>
        <v>-0.64711273120038404</v>
      </c>
      <c r="BV9">
        <f t="shared" ca="1" si="6"/>
        <v>-0.71435857993559959</v>
      </c>
      <c r="BW9">
        <f t="shared" ca="1" si="6"/>
        <v>-0.70106919847692772</v>
      </c>
      <c r="BX9">
        <f t="shared" ca="1" si="6"/>
        <v>-0.77603667352105277</v>
      </c>
      <c r="BY9">
        <f t="shared" ca="1" si="6"/>
        <v>-0.67067365989566574</v>
      </c>
      <c r="BZ9">
        <f t="shared" ca="1" si="6"/>
        <v>-0.62120987566538166</v>
      </c>
      <c r="CA9">
        <f t="shared" ca="1" si="6"/>
        <v>-0.63513020064043002</v>
      </c>
      <c r="CB9">
        <f t="shared" ca="1" si="6"/>
        <v>-0.63581265366000017</v>
      </c>
      <c r="CC9">
        <f t="shared" ca="1" si="6"/>
        <v>-0.55917469916477502</v>
      </c>
      <c r="CD9">
        <f t="shared" ca="1" si="6"/>
        <v>-0.67961271333548223</v>
      </c>
      <c r="CE9">
        <f t="shared" ca="1" si="6"/>
        <v>-0.58582427573279872</v>
      </c>
      <c r="CF9">
        <f t="shared" ca="1" si="6"/>
        <v>-0.73456543831558696</v>
      </c>
      <c r="CG9">
        <f t="shared" ca="1" si="6"/>
        <v>-0.59007393886589155</v>
      </c>
      <c r="CH9">
        <f t="shared" ca="1" si="6"/>
        <v>-0.49568453565434734</v>
      </c>
      <c r="CI9">
        <f t="shared" ca="1" si="6"/>
        <v>-0.368264515540076</v>
      </c>
      <c r="CJ9">
        <f t="shared" ca="1" si="6"/>
        <v>-0.53988881539268452</v>
      </c>
      <c r="CK9">
        <f t="shared" ca="1" si="6"/>
        <v>-0.37401970176871779</v>
      </c>
      <c r="CL9">
        <f t="shared" ca="1" si="6"/>
        <v>-0.35283583960820364</v>
      </c>
      <c r="CM9">
        <f t="shared" ca="1" si="6"/>
        <v>-0.33617317328698709</v>
      </c>
      <c r="CN9">
        <f t="shared" ca="1" si="6"/>
        <v>-0.10143953162177155</v>
      </c>
      <c r="CO9">
        <f t="shared" ca="1" si="6"/>
        <v>-3.1045191585993448E-2</v>
      </c>
      <c r="CP9">
        <f t="shared" ca="1" si="6"/>
        <v>-0.13765837337147255</v>
      </c>
      <c r="CQ9">
        <f t="shared" ca="1" si="6"/>
        <v>0.10270645522778171</v>
      </c>
      <c r="CR9">
        <f t="shared" ca="1" si="6"/>
        <v>-5.8203097849595514E-3</v>
      </c>
      <c r="CS9">
        <f t="shared" ca="1" si="6"/>
        <v>2.759052149031322E-2</v>
      </c>
      <c r="CT9">
        <f t="shared" ca="1" si="6"/>
        <v>6.4641575250233202E-2</v>
      </c>
      <c r="CU9">
        <f t="shared" ca="1" si="6"/>
        <v>7.6767177459072397E-2</v>
      </c>
      <c r="CV9">
        <f t="shared" ca="1" si="6"/>
        <v>0.12034238402184191</v>
      </c>
      <c r="CW9">
        <f t="shared" ca="1" si="6"/>
        <v>-1.5632245274519008E-2</v>
      </c>
      <c r="CX9">
        <f t="shared" ca="1" si="6"/>
        <v>-0.10824491175552897</v>
      </c>
      <c r="CY9">
        <f t="shared" ca="1" si="6"/>
        <v>-0.28319951525068832</v>
      </c>
      <c r="CZ9">
        <f t="shared" ca="1" si="6"/>
        <v>-0.2907697583961209</v>
      </c>
      <c r="DA9">
        <f t="shared" ca="1" si="6"/>
        <v>-0.41183561947853048</v>
      </c>
      <c r="DB9">
        <f t="shared" ca="1" si="6"/>
        <v>-0.49654826181323086</v>
      </c>
      <c r="DC9">
        <f t="shared" ca="1" si="6"/>
        <v>-0.49299935564964498</v>
      </c>
    </row>
    <row r="10" spans="1:107">
      <c r="F10">
        <v>6</v>
      </c>
      <c r="G10">
        <f t="shared" si="10"/>
        <v>0</v>
      </c>
      <c r="H10">
        <f t="shared" ca="1" si="8"/>
        <v>3.1470575991598318E-2</v>
      </c>
      <c r="I10">
        <f t="shared" ca="1" si="5"/>
        <v>6.3639336746904168E-2</v>
      </c>
      <c r="J10">
        <f t="shared" ca="1" si="5"/>
        <v>0.16883181426798813</v>
      </c>
      <c r="K10">
        <f t="shared" ca="1" si="5"/>
        <v>5.7723835419832753E-2</v>
      </c>
      <c r="L10">
        <f t="shared" ca="1" si="5"/>
        <v>-5.4176050660331432E-3</v>
      </c>
      <c r="M10">
        <f t="shared" ca="1" si="5"/>
        <v>-0.15751471356948785</v>
      </c>
      <c r="N10">
        <f t="shared" ca="1" si="5"/>
        <v>-0.15740798825498958</v>
      </c>
      <c r="O10">
        <f t="shared" ca="1" si="5"/>
        <v>-5.1541921466620774E-2</v>
      </c>
      <c r="P10">
        <f t="shared" ca="1" si="5"/>
        <v>-0.11417669498630495</v>
      </c>
      <c r="Q10">
        <f t="shared" ca="1" si="5"/>
        <v>-9.1745922327372276E-2</v>
      </c>
      <c r="R10">
        <f t="shared" ca="1" si="5"/>
        <v>7.0737447556636357E-2</v>
      </c>
      <c r="S10">
        <f t="shared" ca="1" si="5"/>
        <v>-0.17994493736415468</v>
      </c>
      <c r="T10">
        <f t="shared" ca="1" si="5"/>
        <v>4.9385517484860364E-2</v>
      </c>
      <c r="U10">
        <f t="shared" ca="1" si="5"/>
        <v>6.4354483341120747E-3</v>
      </c>
      <c r="V10">
        <f t="shared" ca="1" si="5"/>
        <v>4.827743366098064E-2</v>
      </c>
      <c r="W10">
        <f t="shared" ca="1" si="5"/>
        <v>-0.1126259850201041</v>
      </c>
      <c r="X10">
        <f t="shared" ca="1" si="5"/>
        <v>-1.8702326574686776E-2</v>
      </c>
      <c r="Y10">
        <f t="shared" ca="1" si="5"/>
        <v>6.8187338098299785E-2</v>
      </c>
      <c r="Z10">
        <f t="shared" ca="1" si="5"/>
        <v>0.10811118210711507</v>
      </c>
      <c r="AA10">
        <f t="shared" ca="1" si="5"/>
        <v>2.7419267662185262E-2</v>
      </c>
      <c r="AB10">
        <f t="shared" ca="1" si="5"/>
        <v>4.856268200282482E-2</v>
      </c>
      <c r="AC10">
        <f t="shared" ca="1" si="5"/>
        <v>0.13119174711356552</v>
      </c>
      <c r="AD10">
        <f t="shared" ca="1" si="5"/>
        <v>0.33121442793270212</v>
      </c>
      <c r="AE10">
        <f t="shared" ca="1" si="5"/>
        <v>0.26481108043577628</v>
      </c>
      <c r="AF10">
        <f t="shared" ca="1" si="5"/>
        <v>0.3264245288269913</v>
      </c>
      <c r="AG10">
        <f t="shared" ca="1" si="5"/>
        <v>0.26045183981526815</v>
      </c>
      <c r="AH10">
        <f t="shared" ca="1" si="5"/>
        <v>0.38738943148081018</v>
      </c>
      <c r="AI10">
        <f t="shared" ca="1" si="5"/>
        <v>0.3361086318037515</v>
      </c>
      <c r="AJ10">
        <f t="shared" ca="1" si="5"/>
        <v>0.41179935983715843</v>
      </c>
      <c r="AK10">
        <f t="shared" ca="1" si="5"/>
        <v>0.41370062837627258</v>
      </c>
      <c r="AL10">
        <f t="shared" ca="1" si="5"/>
        <v>0.26470305120709825</v>
      </c>
      <c r="AM10">
        <f t="shared" ca="1" si="5"/>
        <v>0.35110278060318123</v>
      </c>
      <c r="AN10">
        <f t="shared" ca="1" si="5"/>
        <v>0.32643470626619675</v>
      </c>
      <c r="AO10">
        <f t="shared" ca="1" si="5"/>
        <v>0.26246780776480411</v>
      </c>
      <c r="AP10">
        <f t="shared" ca="1" si="5"/>
        <v>0.14246725840433008</v>
      </c>
      <c r="AQ10">
        <f t="shared" ca="1" si="5"/>
        <v>7.3657472862882573E-2</v>
      </c>
      <c r="AR10">
        <f t="shared" ref="I10:BC14" ca="1" si="14">+AQ10+$B$2*_xlfn.NORM.INV(RAND(),0,1)</f>
        <v>-6.2991202523750345E-2</v>
      </c>
      <c r="AS10">
        <f t="shared" ca="1" si="14"/>
        <v>-7.5244567230677364E-3</v>
      </c>
      <c r="AT10">
        <f t="shared" ca="1" si="14"/>
        <v>-0.1598153966362052</v>
      </c>
      <c r="AU10">
        <f t="shared" ca="1" si="14"/>
        <v>-0.18353879117115357</v>
      </c>
      <c r="AV10">
        <f t="shared" ca="1" si="14"/>
        <v>-0.28179174167569271</v>
      </c>
      <c r="AW10">
        <f t="shared" ca="1" si="14"/>
        <v>-0.41542604195061605</v>
      </c>
      <c r="AX10">
        <f t="shared" ca="1" si="14"/>
        <v>-0.33157559891448141</v>
      </c>
      <c r="AY10">
        <f t="shared" ca="1" si="14"/>
        <v>-0.25557447667414473</v>
      </c>
      <c r="AZ10">
        <f t="shared" ca="1" si="14"/>
        <v>-0.22489098418431924</v>
      </c>
      <c r="BA10">
        <f t="shared" ca="1" si="14"/>
        <v>-0.2759795662653125</v>
      </c>
      <c r="BB10">
        <f t="shared" ca="1" si="14"/>
        <v>-0.25104749652002339</v>
      </c>
      <c r="BC10">
        <f t="shared" ca="1" si="14"/>
        <v>-0.2157427840542851</v>
      </c>
      <c r="BD10">
        <f t="shared" ref="BD10:DC10" ca="1" si="15">+BC10+$B$2*_xlfn.NORM.INV(RAND(),0,1)</f>
        <v>-0.14579968711714467</v>
      </c>
      <c r="BE10">
        <f t="shared" ca="1" si="6"/>
        <v>-0.25266558703434971</v>
      </c>
      <c r="BF10">
        <f t="shared" ca="1" si="6"/>
        <v>-0.25515085369302432</v>
      </c>
      <c r="BG10">
        <f t="shared" ca="1" si="6"/>
        <v>-0.31460091258650491</v>
      </c>
      <c r="BH10">
        <f t="shared" ca="1" si="6"/>
        <v>-0.28247186820882803</v>
      </c>
      <c r="BI10">
        <f t="shared" ca="1" si="6"/>
        <v>-0.23811711432984226</v>
      </c>
      <c r="BJ10">
        <f t="shared" ca="1" si="6"/>
        <v>-0.17953018899311757</v>
      </c>
      <c r="BK10">
        <f t="shared" ca="1" si="6"/>
        <v>-0.16093205902956856</v>
      </c>
      <c r="BL10">
        <f t="shared" ca="1" si="6"/>
        <v>-0.23903101382920919</v>
      </c>
      <c r="BM10">
        <f t="shared" ca="1" si="6"/>
        <v>-0.16021661297944756</v>
      </c>
      <c r="BN10">
        <f t="shared" ca="1" si="6"/>
        <v>-0.21902713226805595</v>
      </c>
      <c r="BO10">
        <f t="shared" ca="1" si="6"/>
        <v>-0.32625152351069553</v>
      </c>
      <c r="BP10">
        <f t="shared" ca="1" si="6"/>
        <v>-0.2181911411852504</v>
      </c>
      <c r="BQ10">
        <f t="shared" ca="1" si="6"/>
        <v>-0.13832288261635445</v>
      </c>
      <c r="BR10">
        <f t="shared" ca="1" si="6"/>
        <v>-0.19531314136593725</v>
      </c>
      <c r="BS10">
        <f t="shared" ref="BS10:DC10" ca="1" si="16">+BR10+$B$2*_xlfn.NORM.INV(RAND(),0,1)</f>
        <v>-0.20715375025171689</v>
      </c>
      <c r="BT10">
        <f t="shared" ca="1" si="16"/>
        <v>-0.20123408203945534</v>
      </c>
      <c r="BU10">
        <f t="shared" ca="1" si="16"/>
        <v>-0.30633223837435675</v>
      </c>
      <c r="BV10">
        <f t="shared" ca="1" si="16"/>
        <v>-0.23015453800105115</v>
      </c>
      <c r="BW10">
        <f t="shared" ca="1" si="16"/>
        <v>-0.31819693065499016</v>
      </c>
      <c r="BX10">
        <f t="shared" ca="1" si="16"/>
        <v>-0.25691086165700955</v>
      </c>
      <c r="BY10">
        <f t="shared" ca="1" si="16"/>
        <v>-0.29640164195171725</v>
      </c>
      <c r="BZ10">
        <f t="shared" ca="1" si="16"/>
        <v>-0.26784359777696898</v>
      </c>
      <c r="CA10">
        <f t="shared" ca="1" si="16"/>
        <v>-0.10749532404400028</v>
      </c>
      <c r="CB10">
        <f t="shared" ca="1" si="16"/>
        <v>-1.6412634439164381E-2</v>
      </c>
      <c r="CC10">
        <f t="shared" ca="1" si="16"/>
        <v>-4.0162064425066285E-2</v>
      </c>
      <c r="CD10">
        <f t="shared" ca="1" si="16"/>
        <v>2.9719907032379408E-3</v>
      </c>
      <c r="CE10">
        <f t="shared" ca="1" si="16"/>
        <v>-2.9745353113321174E-2</v>
      </c>
      <c r="CF10">
        <f t="shared" ca="1" si="16"/>
        <v>-0.10637778976620327</v>
      </c>
      <c r="CG10">
        <f t="shared" ca="1" si="16"/>
        <v>-0.14134039824678576</v>
      </c>
      <c r="CH10">
        <f t="shared" ca="1" si="16"/>
        <v>-0.15925036128229053</v>
      </c>
      <c r="CI10">
        <f t="shared" ca="1" si="16"/>
        <v>-8.7329138937964693E-2</v>
      </c>
      <c r="CJ10">
        <f t="shared" ca="1" si="16"/>
        <v>-7.8263091026192916E-2</v>
      </c>
      <c r="CK10">
        <f t="shared" ca="1" si="16"/>
        <v>-0.2219731915803845</v>
      </c>
      <c r="CL10">
        <f t="shared" ca="1" si="16"/>
        <v>-0.24747072355333355</v>
      </c>
      <c r="CM10">
        <f t="shared" ca="1" si="16"/>
        <v>-0.28931510335318111</v>
      </c>
      <c r="CN10">
        <f t="shared" ca="1" si="16"/>
        <v>-0.38071738490479695</v>
      </c>
      <c r="CO10">
        <f t="shared" ca="1" si="16"/>
        <v>-0.51225980202027022</v>
      </c>
      <c r="CP10">
        <f t="shared" ca="1" si="16"/>
        <v>-0.37604540295071498</v>
      </c>
      <c r="CQ10">
        <f t="shared" ca="1" si="16"/>
        <v>-0.15931215020442124</v>
      </c>
      <c r="CR10">
        <f t="shared" ca="1" si="16"/>
        <v>-0.19361352275982385</v>
      </c>
      <c r="CS10">
        <f t="shared" ca="1" si="16"/>
        <v>-6.8898168934614978E-2</v>
      </c>
      <c r="CT10">
        <f t="shared" ca="1" si="16"/>
        <v>-0.12253272999483183</v>
      </c>
      <c r="CU10">
        <f t="shared" ca="1" si="16"/>
        <v>-0.12629800695598295</v>
      </c>
      <c r="CV10">
        <f t="shared" ca="1" si="16"/>
        <v>-1.7236915788856805E-2</v>
      </c>
      <c r="CW10">
        <f t="shared" ca="1" si="16"/>
        <v>-0.29420794443571285</v>
      </c>
      <c r="CX10">
        <f t="shared" ca="1" si="16"/>
        <v>-0.46410758825938103</v>
      </c>
      <c r="CY10">
        <f t="shared" ca="1" si="16"/>
        <v>-0.51881307125578058</v>
      </c>
      <c r="CZ10">
        <f t="shared" ca="1" si="16"/>
        <v>-0.58956602990226592</v>
      </c>
      <c r="DA10">
        <f t="shared" ca="1" si="16"/>
        <v>-0.61210034556176884</v>
      </c>
      <c r="DB10">
        <f t="shared" ca="1" si="16"/>
        <v>-0.83216814682148965</v>
      </c>
      <c r="DC10">
        <f t="shared" ca="1" si="16"/>
        <v>-0.72018549266285758</v>
      </c>
    </row>
    <row r="11" spans="1:107">
      <c r="F11">
        <v>7</v>
      </c>
      <c r="G11">
        <f t="shared" si="10"/>
        <v>0</v>
      </c>
      <c r="H11">
        <f t="shared" ca="1" si="8"/>
        <v>3.7403507758132164E-2</v>
      </c>
      <c r="I11">
        <f t="shared" ca="1" si="14"/>
        <v>9.3660593318725865E-2</v>
      </c>
      <c r="J11">
        <f t="shared" ca="1" si="14"/>
        <v>4.2954695842029336E-2</v>
      </c>
      <c r="K11">
        <f t="shared" ca="1" si="14"/>
        <v>4.4550351206473805E-2</v>
      </c>
      <c r="L11">
        <f t="shared" ca="1" si="14"/>
        <v>9.6869188750557E-2</v>
      </c>
      <c r="M11">
        <f t="shared" ca="1" si="14"/>
        <v>0.11060516878609206</v>
      </c>
      <c r="N11">
        <f t="shared" ca="1" si="14"/>
        <v>-1.2197433546281916E-2</v>
      </c>
      <c r="O11">
        <f t="shared" ca="1" si="14"/>
        <v>5.1444150983400716E-2</v>
      </c>
      <c r="P11">
        <f t="shared" ca="1" si="14"/>
        <v>-0.20378477895911523</v>
      </c>
      <c r="Q11">
        <f t="shared" ca="1" si="14"/>
        <v>-0.20081449915195823</v>
      </c>
      <c r="R11">
        <f t="shared" ca="1" si="14"/>
        <v>-0.37881702707380849</v>
      </c>
      <c r="S11">
        <f t="shared" ca="1" si="14"/>
        <v>-0.25232904130625955</v>
      </c>
      <c r="T11">
        <f t="shared" ca="1" si="14"/>
        <v>-0.36336381517515326</v>
      </c>
      <c r="U11">
        <f t="shared" ca="1" si="14"/>
        <v>-0.37373446284931561</v>
      </c>
      <c r="V11">
        <f t="shared" ca="1" si="14"/>
        <v>-0.46842737814461166</v>
      </c>
      <c r="W11">
        <f t="shared" ca="1" si="14"/>
        <v>-0.53381991913003224</v>
      </c>
      <c r="X11">
        <f t="shared" ca="1" si="14"/>
        <v>-0.77063441746253392</v>
      </c>
      <c r="Y11">
        <f t="shared" ca="1" si="14"/>
        <v>-0.75902339711851241</v>
      </c>
      <c r="Z11">
        <f t="shared" ca="1" si="14"/>
        <v>-0.94156995464747628</v>
      </c>
      <c r="AA11">
        <f t="shared" ca="1" si="14"/>
        <v>-0.93140305365906251</v>
      </c>
      <c r="AB11">
        <f t="shared" ca="1" si="14"/>
        <v>-0.93652214859402039</v>
      </c>
      <c r="AC11">
        <f t="shared" ca="1" si="14"/>
        <v>-0.94952061588097358</v>
      </c>
      <c r="AD11">
        <f t="shared" ca="1" si="14"/>
        <v>-1.1086701348925529</v>
      </c>
      <c r="AE11">
        <f t="shared" ca="1" si="14"/>
        <v>-1.0579127135674951</v>
      </c>
      <c r="AF11">
        <f t="shared" ca="1" si="14"/>
        <v>-0.91355166562681711</v>
      </c>
      <c r="AG11">
        <f t="shared" ca="1" si="14"/>
        <v>-0.89820617459711327</v>
      </c>
      <c r="AH11">
        <f t="shared" ca="1" si="14"/>
        <v>-0.90693737104805827</v>
      </c>
      <c r="AI11">
        <f t="shared" ca="1" si="14"/>
        <v>-0.80710063262313092</v>
      </c>
      <c r="AJ11">
        <f t="shared" ca="1" si="14"/>
        <v>-0.84377694905141698</v>
      </c>
      <c r="AK11">
        <f t="shared" ca="1" si="14"/>
        <v>-0.81377277100650303</v>
      </c>
      <c r="AL11">
        <f t="shared" ca="1" si="14"/>
        <v>-0.83874868241993794</v>
      </c>
      <c r="AM11">
        <f t="shared" ca="1" si="14"/>
        <v>-0.83481159470001454</v>
      </c>
      <c r="AN11">
        <f t="shared" ca="1" si="14"/>
        <v>-0.84678449181873161</v>
      </c>
      <c r="AO11">
        <f t="shared" ca="1" si="14"/>
        <v>-0.71278314162702805</v>
      </c>
      <c r="AP11">
        <f t="shared" ca="1" si="14"/>
        <v>-0.7781467986795686</v>
      </c>
      <c r="AQ11">
        <f t="shared" ca="1" si="14"/>
        <v>-0.78274149793174363</v>
      </c>
      <c r="AR11">
        <f t="shared" ca="1" si="14"/>
        <v>-0.71095808489225554</v>
      </c>
      <c r="AS11">
        <f t="shared" ca="1" si="14"/>
        <v>-0.73510385432090164</v>
      </c>
      <c r="AT11">
        <f t="shared" ca="1" si="14"/>
        <v>-0.73733859015861025</v>
      </c>
      <c r="AU11">
        <f t="shared" ca="1" si="14"/>
        <v>-0.65524897442367014</v>
      </c>
      <c r="AV11">
        <f t="shared" ca="1" si="14"/>
        <v>-0.5477756201750239</v>
      </c>
      <c r="AW11">
        <f t="shared" ca="1" si="14"/>
        <v>-0.44881858653063422</v>
      </c>
      <c r="AX11">
        <f t="shared" ca="1" si="14"/>
        <v>-0.36668552523653031</v>
      </c>
      <c r="AY11">
        <f t="shared" ca="1" si="14"/>
        <v>-0.46147350894800326</v>
      </c>
      <c r="AZ11">
        <f t="shared" ca="1" si="14"/>
        <v>-0.4486492383847519</v>
      </c>
      <c r="BA11">
        <f t="shared" ca="1" si="14"/>
        <v>-0.4587917449185977</v>
      </c>
      <c r="BB11">
        <f t="shared" ca="1" si="14"/>
        <v>-0.52570339257212628</v>
      </c>
      <c r="BC11">
        <f t="shared" ca="1" si="14"/>
        <v>-0.53322636377658572</v>
      </c>
      <c r="BD11">
        <f t="shared" ref="BD11:DC11" ca="1" si="17">+BC11+$B$2*_xlfn.NORM.INV(RAND(),0,1)</f>
        <v>-0.68382643286108424</v>
      </c>
      <c r="BE11">
        <f t="shared" ca="1" si="17"/>
        <v>-0.59048540791608639</v>
      </c>
      <c r="BF11">
        <f t="shared" ca="1" si="17"/>
        <v>-0.65542369631152098</v>
      </c>
      <c r="BG11">
        <f t="shared" ca="1" si="17"/>
        <v>-0.59735549039466962</v>
      </c>
      <c r="BH11">
        <f t="shared" ca="1" si="17"/>
        <v>-0.547348801936554</v>
      </c>
      <c r="BI11">
        <f t="shared" ca="1" si="17"/>
        <v>-0.66408258206525539</v>
      </c>
      <c r="BJ11">
        <f t="shared" ca="1" si="17"/>
        <v>-0.7238714361562496</v>
      </c>
      <c r="BK11">
        <f t="shared" ca="1" si="17"/>
        <v>-0.6916595019679258</v>
      </c>
      <c r="BL11">
        <f t="shared" ca="1" si="17"/>
        <v>-0.53729486964460016</v>
      </c>
      <c r="BM11">
        <f t="shared" ca="1" si="17"/>
        <v>-0.36982945417854329</v>
      </c>
      <c r="BN11">
        <f t="shared" ca="1" si="17"/>
        <v>-0.44309731526948237</v>
      </c>
      <c r="BO11">
        <f t="shared" ca="1" si="17"/>
        <v>-0.31253342103963844</v>
      </c>
      <c r="BP11">
        <f t="shared" ca="1" si="17"/>
        <v>-0.16634579347374837</v>
      </c>
      <c r="BQ11">
        <f t="shared" ca="1" si="17"/>
        <v>-0.19183693619716874</v>
      </c>
      <c r="BR11">
        <f t="shared" ca="1" si="17"/>
        <v>-0.23324694811545651</v>
      </c>
      <c r="BS11">
        <f t="shared" ca="1" si="17"/>
        <v>-0.21017432023435051</v>
      </c>
      <c r="BT11">
        <f t="shared" ca="1" si="17"/>
        <v>-9.938846553239794E-2</v>
      </c>
      <c r="BU11">
        <f t="shared" ca="1" si="17"/>
        <v>-3.90928780930987E-2</v>
      </c>
      <c r="BV11">
        <f t="shared" ca="1" si="17"/>
        <v>4.2617902224501292E-3</v>
      </c>
      <c r="BW11">
        <f t="shared" ca="1" si="17"/>
        <v>-0.17145985300713218</v>
      </c>
      <c r="BX11">
        <f t="shared" ca="1" si="17"/>
        <v>-6.9909311390151149E-2</v>
      </c>
      <c r="BY11">
        <f t="shared" ca="1" si="17"/>
        <v>-7.5576095245331543E-2</v>
      </c>
      <c r="BZ11">
        <f t="shared" ca="1" si="17"/>
        <v>-7.8182427527589693E-3</v>
      </c>
      <c r="CA11">
        <f t="shared" ca="1" si="17"/>
        <v>6.7505201447361454E-2</v>
      </c>
      <c r="CB11">
        <f t="shared" ca="1" si="17"/>
        <v>9.907670289244852E-2</v>
      </c>
      <c r="CC11">
        <f t="shared" ca="1" si="17"/>
        <v>0.18597368199429182</v>
      </c>
      <c r="CD11">
        <f t="shared" ca="1" si="17"/>
        <v>0.26525619759356472</v>
      </c>
      <c r="CE11">
        <f t="shared" ca="1" si="17"/>
        <v>0.22786126114045635</v>
      </c>
      <c r="CF11">
        <f t="shared" ca="1" si="17"/>
        <v>0.26672064327614781</v>
      </c>
      <c r="CG11">
        <f t="shared" ca="1" si="17"/>
        <v>0.27626305489085162</v>
      </c>
      <c r="CH11">
        <f t="shared" ca="1" si="17"/>
        <v>0.38185099803722988</v>
      </c>
      <c r="CI11">
        <f t="shared" ca="1" si="17"/>
        <v>0.38624816547754914</v>
      </c>
      <c r="CJ11">
        <f t="shared" ca="1" si="17"/>
        <v>0.30746248672616916</v>
      </c>
      <c r="CK11">
        <f t="shared" ca="1" si="17"/>
        <v>0.27509475327834443</v>
      </c>
      <c r="CL11">
        <f t="shared" ca="1" si="17"/>
        <v>0.25476969005990757</v>
      </c>
      <c r="CM11">
        <f t="shared" ca="1" si="17"/>
        <v>0.29122946490335133</v>
      </c>
      <c r="CN11">
        <f t="shared" ca="1" si="17"/>
        <v>0.29125660487270327</v>
      </c>
      <c r="CO11">
        <f t="shared" ca="1" si="17"/>
        <v>0.4279631201401245</v>
      </c>
      <c r="CP11">
        <f t="shared" ca="1" si="17"/>
        <v>0.43507176600210307</v>
      </c>
      <c r="CQ11">
        <f t="shared" ca="1" si="17"/>
        <v>0.60589825402434483</v>
      </c>
      <c r="CR11">
        <f t="shared" ca="1" si="17"/>
        <v>0.60453110559503376</v>
      </c>
      <c r="CS11">
        <f t="shared" ca="1" si="17"/>
        <v>0.64783156828532751</v>
      </c>
      <c r="CT11">
        <f t="shared" ca="1" si="17"/>
        <v>0.60464898206089202</v>
      </c>
      <c r="CU11">
        <f t="shared" ca="1" si="17"/>
        <v>0.65007648490441139</v>
      </c>
      <c r="CV11">
        <f t="shared" ca="1" si="17"/>
        <v>0.61297921564292135</v>
      </c>
      <c r="CW11">
        <f t="shared" ca="1" si="17"/>
        <v>0.60424638886885107</v>
      </c>
      <c r="CX11">
        <f t="shared" ca="1" si="17"/>
        <v>0.61573906082467944</v>
      </c>
      <c r="CY11">
        <f t="shared" ca="1" si="17"/>
        <v>0.66468980388999488</v>
      </c>
      <c r="CZ11">
        <f t="shared" ca="1" si="17"/>
        <v>0.66688611356576899</v>
      </c>
      <c r="DA11">
        <f t="shared" ca="1" si="17"/>
        <v>0.74026190670574599</v>
      </c>
      <c r="DB11">
        <f t="shared" ca="1" si="17"/>
        <v>0.57991555888573054</v>
      </c>
      <c r="DC11">
        <f t="shared" ca="1" si="17"/>
        <v>0.59395431227370288</v>
      </c>
    </row>
    <row r="12" spans="1:107">
      <c r="F12">
        <v>8</v>
      </c>
      <c r="G12">
        <f t="shared" si="10"/>
        <v>0</v>
      </c>
      <c r="H12">
        <f t="shared" ca="1" si="8"/>
        <v>0.10534962062005884</v>
      </c>
      <c r="I12">
        <f t="shared" ca="1" si="14"/>
        <v>0.16857910017636096</v>
      </c>
      <c r="J12">
        <f t="shared" ca="1" si="14"/>
        <v>0.12622580782801995</v>
      </c>
      <c r="K12">
        <f t="shared" ca="1" si="14"/>
        <v>0.11303711655540252</v>
      </c>
      <c r="L12">
        <f t="shared" ca="1" si="14"/>
        <v>-2.9313383343952365E-2</v>
      </c>
      <c r="M12">
        <f t="shared" ca="1" si="14"/>
        <v>-0.12405711491774278</v>
      </c>
      <c r="N12">
        <f t="shared" ca="1" si="14"/>
        <v>-9.5384618429839252E-2</v>
      </c>
      <c r="O12">
        <f t="shared" ca="1" si="14"/>
        <v>-0.37016076150098248</v>
      </c>
      <c r="P12">
        <f t="shared" ca="1" si="14"/>
        <v>-0.33433203190852157</v>
      </c>
      <c r="Q12">
        <f t="shared" ca="1" si="14"/>
        <v>-0.27642813772834385</v>
      </c>
      <c r="R12">
        <f t="shared" ca="1" si="14"/>
        <v>-0.27970841157263443</v>
      </c>
      <c r="S12">
        <f t="shared" ca="1" si="14"/>
        <v>-0.28244032330736196</v>
      </c>
      <c r="T12">
        <f t="shared" ca="1" si="14"/>
        <v>-0.14401150075001379</v>
      </c>
      <c r="U12">
        <f t="shared" ca="1" si="14"/>
        <v>-7.0363077532441531E-2</v>
      </c>
      <c r="V12">
        <f t="shared" ca="1" si="14"/>
        <v>-0.4077161913971572</v>
      </c>
      <c r="W12">
        <f t="shared" ca="1" si="14"/>
        <v>-0.4449998088378101</v>
      </c>
      <c r="X12">
        <f t="shared" ca="1" si="14"/>
        <v>-0.30658177022290162</v>
      </c>
      <c r="Y12">
        <f t="shared" ca="1" si="14"/>
        <v>-0.36558430026102079</v>
      </c>
      <c r="Z12">
        <f t="shared" ca="1" si="14"/>
        <v>-0.43014934464180665</v>
      </c>
      <c r="AA12">
        <f t="shared" ca="1" si="14"/>
        <v>-0.35758828135034432</v>
      </c>
      <c r="AB12">
        <f t="shared" ca="1" si="14"/>
        <v>-0.35139834346974386</v>
      </c>
      <c r="AC12">
        <f t="shared" ca="1" si="14"/>
        <v>-0.28351382712325973</v>
      </c>
      <c r="AD12">
        <f t="shared" ca="1" si="14"/>
        <v>-0.41117198916600828</v>
      </c>
      <c r="AE12">
        <f t="shared" ca="1" si="14"/>
        <v>-0.32018387965792378</v>
      </c>
      <c r="AF12">
        <f t="shared" ca="1" si="14"/>
        <v>-0.21083678026074995</v>
      </c>
      <c r="AG12">
        <f t="shared" ca="1" si="14"/>
        <v>-0.27028476177829314</v>
      </c>
      <c r="AH12">
        <f t="shared" ca="1" si="14"/>
        <v>-0.41920819310229041</v>
      </c>
      <c r="AI12">
        <f t="shared" ca="1" si="14"/>
        <v>-0.46460264090775422</v>
      </c>
      <c r="AJ12">
        <f t="shared" ca="1" si="14"/>
        <v>-0.32155873284160463</v>
      </c>
      <c r="AK12">
        <f t="shared" ca="1" si="14"/>
        <v>-0.30329077970096985</v>
      </c>
      <c r="AL12">
        <f t="shared" ca="1" si="14"/>
        <v>-0.17252268752314981</v>
      </c>
      <c r="AM12">
        <f t="shared" ca="1" si="14"/>
        <v>-0.23092380547083871</v>
      </c>
      <c r="AN12">
        <f t="shared" ca="1" si="14"/>
        <v>-0.3045807896354546</v>
      </c>
      <c r="AO12">
        <f t="shared" ca="1" si="14"/>
        <v>-0.40780834110553971</v>
      </c>
      <c r="AP12">
        <f t="shared" ca="1" si="14"/>
        <v>-0.51490416721237686</v>
      </c>
      <c r="AQ12">
        <f t="shared" ca="1" si="14"/>
        <v>-0.47752788024786025</v>
      </c>
      <c r="AR12">
        <f t="shared" ca="1" si="14"/>
        <v>-0.59622907431741734</v>
      </c>
      <c r="AS12">
        <f t="shared" ca="1" si="14"/>
        <v>-0.80594494473857536</v>
      </c>
      <c r="AT12">
        <f t="shared" ca="1" si="14"/>
        <v>-0.77266186067325504</v>
      </c>
      <c r="AU12">
        <f t="shared" ca="1" si="14"/>
        <v>-0.68378386782517286</v>
      </c>
      <c r="AV12">
        <f t="shared" ca="1" si="14"/>
        <v>-0.7520732821043179</v>
      </c>
      <c r="AW12">
        <f t="shared" ca="1" si="14"/>
        <v>-0.87767375796031877</v>
      </c>
      <c r="AX12">
        <f t="shared" ca="1" si="14"/>
        <v>-0.96448052544036855</v>
      </c>
      <c r="AY12">
        <f t="shared" ca="1" si="14"/>
        <v>-0.80773536577546257</v>
      </c>
      <c r="AZ12">
        <f t="shared" ca="1" si="14"/>
        <v>-0.75273026911379226</v>
      </c>
      <c r="BA12">
        <f t="shared" ca="1" si="14"/>
        <v>-0.8843143548454403</v>
      </c>
      <c r="BB12">
        <f t="shared" ca="1" si="14"/>
        <v>-0.82426848603664138</v>
      </c>
      <c r="BC12">
        <f t="shared" ca="1" si="14"/>
        <v>-0.97698229270364711</v>
      </c>
      <c r="BD12">
        <f t="shared" ref="BD12:DC12" ca="1" si="18">+BC12+$B$2*_xlfn.NORM.INV(RAND(),0,1)</f>
        <v>-1.0545718169956033</v>
      </c>
      <c r="BE12">
        <f t="shared" ca="1" si="18"/>
        <v>-1.2868007689757388</v>
      </c>
      <c r="BF12">
        <f t="shared" ca="1" si="18"/>
        <v>-1.3404967044525777</v>
      </c>
      <c r="BG12">
        <f t="shared" ca="1" si="18"/>
        <v>-1.3407920693659692</v>
      </c>
      <c r="BH12">
        <f t="shared" ca="1" si="18"/>
        <v>-1.4454015101529136</v>
      </c>
      <c r="BI12">
        <f t="shared" ca="1" si="18"/>
        <v>-1.2996669820220548</v>
      </c>
      <c r="BJ12">
        <f t="shared" ca="1" si="18"/>
        <v>-1.2330462827436413</v>
      </c>
      <c r="BK12">
        <f t="shared" ca="1" si="18"/>
        <v>-1.2519645659570269</v>
      </c>
      <c r="BL12">
        <f t="shared" ca="1" si="18"/>
        <v>-1.3424599910073323</v>
      </c>
      <c r="BM12">
        <f t="shared" ca="1" si="18"/>
        <v>-1.2422995188929067</v>
      </c>
      <c r="BN12">
        <f t="shared" ca="1" si="18"/>
        <v>-1.2291665673642096</v>
      </c>
      <c r="BO12">
        <f t="shared" ca="1" si="18"/>
        <v>-1.2757547474291038</v>
      </c>
      <c r="BP12">
        <f t="shared" ca="1" si="18"/>
        <v>-1.3114211204838999</v>
      </c>
      <c r="BQ12">
        <f t="shared" ca="1" si="18"/>
        <v>-1.283570108903906</v>
      </c>
      <c r="BR12">
        <f t="shared" ca="1" si="18"/>
        <v>-1.2158038298737561</v>
      </c>
      <c r="BS12">
        <f t="shared" ca="1" si="18"/>
        <v>-1.2379681431215959</v>
      </c>
      <c r="BT12">
        <f t="shared" ca="1" si="18"/>
        <v>-1.0981712067234393</v>
      </c>
      <c r="BU12">
        <f t="shared" ca="1" si="18"/>
        <v>-1.1482726911954038</v>
      </c>
      <c r="BV12">
        <f t="shared" ca="1" si="18"/>
        <v>-1.3806520961132418</v>
      </c>
      <c r="BW12">
        <f t="shared" ca="1" si="18"/>
        <v>-1.3654791785964466</v>
      </c>
      <c r="BX12">
        <f t="shared" ca="1" si="18"/>
        <v>-1.3585821627325534</v>
      </c>
      <c r="BY12">
        <f t="shared" ca="1" si="18"/>
        <v>-1.2640408486098569</v>
      </c>
      <c r="BZ12">
        <f t="shared" ca="1" si="18"/>
        <v>-1.3338588242016869</v>
      </c>
      <c r="CA12">
        <f t="shared" ca="1" si="18"/>
        <v>-1.4432635425375997</v>
      </c>
      <c r="CB12">
        <f t="shared" ca="1" si="18"/>
        <v>-1.4488659529489494</v>
      </c>
      <c r="CC12">
        <f t="shared" ca="1" si="18"/>
        <v>-1.5956694723917195</v>
      </c>
      <c r="CD12">
        <f t="shared" ca="1" si="18"/>
        <v>-1.5718273647443555</v>
      </c>
      <c r="CE12">
        <f t="shared" ca="1" si="18"/>
        <v>-1.6804670177882459</v>
      </c>
      <c r="CF12">
        <f t="shared" ca="1" si="18"/>
        <v>-1.6243495500326155</v>
      </c>
      <c r="CG12">
        <f t="shared" ca="1" si="18"/>
        <v>-1.7248070450902004</v>
      </c>
      <c r="CH12">
        <f t="shared" ca="1" si="18"/>
        <v>-1.6069886417151689</v>
      </c>
      <c r="CI12">
        <f t="shared" ca="1" si="18"/>
        <v>-1.4780165557297726</v>
      </c>
      <c r="CJ12">
        <f t="shared" ca="1" si="18"/>
        <v>-1.4654820956623258</v>
      </c>
      <c r="CK12">
        <f t="shared" ca="1" si="18"/>
        <v>-1.615687240552363</v>
      </c>
      <c r="CL12">
        <f t="shared" ca="1" si="18"/>
        <v>-1.6263703194673569</v>
      </c>
      <c r="CM12">
        <f t="shared" ca="1" si="18"/>
        <v>-1.5541002078832553</v>
      </c>
      <c r="CN12">
        <f t="shared" ca="1" si="18"/>
        <v>-1.5735873220897856</v>
      </c>
      <c r="CO12">
        <f t="shared" ca="1" si="18"/>
        <v>-1.6289852201675565</v>
      </c>
      <c r="CP12">
        <f t="shared" ca="1" si="18"/>
        <v>-1.8481812049673252</v>
      </c>
      <c r="CQ12">
        <f t="shared" ca="1" si="18"/>
        <v>-1.9485010259460733</v>
      </c>
      <c r="CR12">
        <f t="shared" ca="1" si="18"/>
        <v>-2.0404993880232554</v>
      </c>
      <c r="CS12">
        <f t="shared" ca="1" si="18"/>
        <v>-2.0491232212525614</v>
      </c>
      <c r="CT12">
        <f t="shared" ca="1" si="18"/>
        <v>-2.0347998222040955</v>
      </c>
      <c r="CU12">
        <f t="shared" ca="1" si="18"/>
        <v>-2.0901638698806</v>
      </c>
      <c r="CV12">
        <f t="shared" ca="1" si="18"/>
        <v>-2.083126050568294</v>
      </c>
      <c r="CW12">
        <f t="shared" ca="1" si="18"/>
        <v>-1.9699670146262596</v>
      </c>
      <c r="CX12">
        <f t="shared" ca="1" si="18"/>
        <v>-1.9848328063936209</v>
      </c>
      <c r="CY12">
        <f t="shared" ca="1" si="18"/>
        <v>-1.9552928425405041</v>
      </c>
      <c r="CZ12">
        <f t="shared" ca="1" si="18"/>
        <v>-2.0582250183197353</v>
      </c>
      <c r="DA12">
        <f t="shared" ca="1" si="18"/>
        <v>-2.0320605231599393</v>
      </c>
      <c r="DB12">
        <f t="shared" ca="1" si="18"/>
        <v>-1.9381569191231363</v>
      </c>
      <c r="DC12">
        <f t="shared" ca="1" si="18"/>
        <v>-1.7732361873477007</v>
      </c>
    </row>
    <row r="13" spans="1:107">
      <c r="F13">
        <v>9</v>
      </c>
      <c r="G13">
        <f t="shared" si="10"/>
        <v>0</v>
      </c>
      <c r="H13">
        <f t="shared" ca="1" si="8"/>
        <v>9.5030013054241691E-2</v>
      </c>
      <c r="I13">
        <f t="shared" ca="1" si="14"/>
        <v>-3.296305179928416E-2</v>
      </c>
      <c r="J13">
        <f t="shared" ca="1" si="14"/>
        <v>-0.17012388006889231</v>
      </c>
      <c r="K13">
        <f t="shared" ca="1" si="14"/>
        <v>-6.035955597226636E-2</v>
      </c>
      <c r="L13">
        <f t="shared" ca="1" si="14"/>
        <v>-0.13148012031664774</v>
      </c>
      <c r="M13">
        <f t="shared" ca="1" si="14"/>
        <v>-0.1149916555892377</v>
      </c>
      <c r="N13">
        <f t="shared" ca="1" si="14"/>
        <v>-6.0005580600999739E-2</v>
      </c>
      <c r="O13">
        <f t="shared" ca="1" si="14"/>
        <v>-0.15974516431951882</v>
      </c>
      <c r="P13">
        <f t="shared" ca="1" si="14"/>
        <v>-0.19708157024578551</v>
      </c>
      <c r="Q13">
        <f t="shared" ca="1" si="14"/>
        <v>-8.2900748265754831E-2</v>
      </c>
      <c r="R13">
        <f t="shared" ca="1" si="14"/>
        <v>-0.10443217336746927</v>
      </c>
      <c r="S13">
        <f t="shared" ca="1" si="14"/>
        <v>-9.9056937097450781E-2</v>
      </c>
      <c r="T13">
        <f t="shared" ca="1" si="14"/>
        <v>2.0618853118967814E-2</v>
      </c>
      <c r="U13">
        <f t="shared" ca="1" si="14"/>
        <v>-0.17200462558081531</v>
      </c>
      <c r="V13">
        <f t="shared" ca="1" si="14"/>
        <v>-0.22050814334863766</v>
      </c>
      <c r="W13">
        <f t="shared" ca="1" si="14"/>
        <v>-0.17786273878462611</v>
      </c>
      <c r="X13">
        <f t="shared" ca="1" si="14"/>
        <v>-0.18106624904807767</v>
      </c>
      <c r="Y13">
        <f t="shared" ca="1" si="14"/>
        <v>-6.1276739441035524E-2</v>
      </c>
      <c r="Z13">
        <f t="shared" ca="1" si="14"/>
        <v>-4.9173092112206676E-2</v>
      </c>
      <c r="AA13">
        <f t="shared" ca="1" si="14"/>
        <v>-0.28117585647482374</v>
      </c>
      <c r="AB13">
        <f t="shared" ca="1" si="14"/>
        <v>-0.16397839548526563</v>
      </c>
      <c r="AC13">
        <f t="shared" ca="1" si="14"/>
        <v>-0.2000214250677283</v>
      </c>
      <c r="AD13">
        <f t="shared" ca="1" si="14"/>
        <v>-0.11593989330927119</v>
      </c>
      <c r="AE13">
        <f t="shared" ca="1" si="14"/>
        <v>0.14520181709941909</v>
      </c>
      <c r="AF13">
        <f t="shared" ca="1" si="14"/>
        <v>1.0796508750963829E-2</v>
      </c>
      <c r="AG13">
        <f t="shared" ca="1" si="14"/>
        <v>-0.19618420086687371</v>
      </c>
      <c r="AH13">
        <f t="shared" ca="1" si="14"/>
        <v>-0.29183772627559912</v>
      </c>
      <c r="AI13">
        <f t="shared" ca="1" si="14"/>
        <v>-0.38041044275728764</v>
      </c>
      <c r="AJ13">
        <f t="shared" ca="1" si="14"/>
        <v>-0.15736467217707334</v>
      </c>
      <c r="AK13">
        <f t="shared" ca="1" si="14"/>
        <v>-0.15168033759983382</v>
      </c>
      <c r="AL13">
        <f t="shared" ca="1" si="14"/>
        <v>-0.22340843648399383</v>
      </c>
      <c r="AM13">
        <f t="shared" ca="1" si="14"/>
        <v>-0.27029036125662254</v>
      </c>
      <c r="AN13">
        <f t="shared" ca="1" si="14"/>
        <v>-0.22493003059867317</v>
      </c>
      <c r="AO13">
        <f t="shared" ca="1" si="14"/>
        <v>-0.26681614867659187</v>
      </c>
      <c r="AP13">
        <f t="shared" ca="1" si="14"/>
        <v>-0.30456107446477071</v>
      </c>
      <c r="AQ13">
        <f t="shared" ca="1" si="14"/>
        <v>-0.4197539399078421</v>
      </c>
      <c r="AR13">
        <f t="shared" ca="1" si="14"/>
        <v>-0.45030797679809759</v>
      </c>
      <c r="AS13">
        <f t="shared" ca="1" si="14"/>
        <v>-0.54454076441568477</v>
      </c>
      <c r="AT13">
        <f t="shared" ca="1" si="14"/>
        <v>-0.54419332369343298</v>
      </c>
      <c r="AU13">
        <f t="shared" ca="1" si="14"/>
        <v>-0.45705180913410176</v>
      </c>
      <c r="AV13">
        <f t="shared" ca="1" si="14"/>
        <v>-0.41803599342637626</v>
      </c>
      <c r="AW13">
        <f t="shared" ca="1" si="14"/>
        <v>-0.49897342801918981</v>
      </c>
      <c r="AX13">
        <f t="shared" ca="1" si="14"/>
        <v>-0.52912159612511578</v>
      </c>
      <c r="AY13">
        <f t="shared" ca="1" si="14"/>
        <v>-0.61492508620147157</v>
      </c>
      <c r="AZ13">
        <f t="shared" ca="1" si="14"/>
        <v>-0.53014538111752563</v>
      </c>
      <c r="BA13">
        <f t="shared" ca="1" si="14"/>
        <v>-0.48234542176083312</v>
      </c>
      <c r="BB13">
        <f t="shared" ca="1" si="14"/>
        <v>-0.56037894237777108</v>
      </c>
      <c r="BC13">
        <f t="shared" ca="1" si="14"/>
        <v>-0.48670509589048705</v>
      </c>
      <c r="BD13">
        <f t="shared" ref="BD13:DC13" ca="1" si="19">+BC13+$B$2*_xlfn.NORM.INV(RAND(),0,1)</f>
        <v>-0.36774964338182692</v>
      </c>
      <c r="BE13">
        <f t="shared" ca="1" si="19"/>
        <v>-0.21952563904484132</v>
      </c>
      <c r="BF13">
        <f t="shared" ca="1" si="19"/>
        <v>-0.37355951882199184</v>
      </c>
      <c r="BG13">
        <f t="shared" ca="1" si="19"/>
        <v>-0.36684457632921824</v>
      </c>
      <c r="BH13">
        <f t="shared" ca="1" si="19"/>
        <v>-0.46425606655021112</v>
      </c>
      <c r="BI13">
        <f t="shared" ca="1" si="19"/>
        <v>-0.6102637515927527</v>
      </c>
      <c r="BJ13">
        <f t="shared" ca="1" si="19"/>
        <v>-0.68549429962194375</v>
      </c>
      <c r="BK13">
        <f t="shared" ca="1" si="19"/>
        <v>-0.5592012000857457</v>
      </c>
      <c r="BL13">
        <f t="shared" ca="1" si="19"/>
        <v>-0.53528901727167211</v>
      </c>
      <c r="BM13">
        <f t="shared" ca="1" si="19"/>
        <v>-0.63542954480108438</v>
      </c>
      <c r="BN13">
        <f t="shared" ca="1" si="19"/>
        <v>-0.78573276666696612</v>
      </c>
      <c r="BO13">
        <f t="shared" ca="1" si="19"/>
        <v>-0.87474832953042836</v>
      </c>
      <c r="BP13">
        <f t="shared" ca="1" si="19"/>
        <v>-0.64591119996082969</v>
      </c>
      <c r="BQ13">
        <f t="shared" ca="1" si="19"/>
        <v>-0.49387361056343382</v>
      </c>
      <c r="BR13">
        <f t="shared" ca="1" si="19"/>
        <v>-0.48311792945616461</v>
      </c>
      <c r="BS13">
        <f t="shared" ca="1" si="19"/>
        <v>-0.48320230539680414</v>
      </c>
      <c r="BT13">
        <f t="shared" ca="1" si="19"/>
        <v>-0.37360389156610496</v>
      </c>
      <c r="BU13">
        <f t="shared" ca="1" si="19"/>
        <v>-0.42770147394273689</v>
      </c>
      <c r="BV13">
        <f t="shared" ca="1" si="19"/>
        <v>-0.51908063736729293</v>
      </c>
      <c r="BW13">
        <f t="shared" ca="1" si="19"/>
        <v>-0.55764250888625011</v>
      </c>
      <c r="BX13">
        <f t="shared" ca="1" si="19"/>
        <v>-0.56925377971914026</v>
      </c>
      <c r="BY13">
        <f t="shared" ca="1" si="19"/>
        <v>-0.69594776731885366</v>
      </c>
      <c r="BZ13">
        <f t="shared" ca="1" si="19"/>
        <v>-0.64577961178123267</v>
      </c>
      <c r="CA13">
        <f t="shared" ca="1" si="19"/>
        <v>-0.46813541586357366</v>
      </c>
      <c r="CB13">
        <f t="shared" ca="1" si="19"/>
        <v>-0.59405961715645583</v>
      </c>
      <c r="CC13">
        <f t="shared" ca="1" si="19"/>
        <v>-0.72886239124361352</v>
      </c>
      <c r="CD13">
        <f t="shared" ca="1" si="19"/>
        <v>-0.69644777308037553</v>
      </c>
      <c r="CE13">
        <f t="shared" ca="1" si="19"/>
        <v>-0.50835061548755811</v>
      </c>
      <c r="CF13">
        <f t="shared" ca="1" si="19"/>
        <v>-0.5775680395650673</v>
      </c>
      <c r="CG13">
        <f t="shared" ca="1" si="19"/>
        <v>-0.71632002316134358</v>
      </c>
      <c r="CH13">
        <f t="shared" ca="1" si="19"/>
        <v>-0.94181113010432638</v>
      </c>
      <c r="CI13">
        <f t="shared" ca="1" si="19"/>
        <v>-1.1063231437325172</v>
      </c>
      <c r="CJ13">
        <f t="shared" ca="1" si="19"/>
        <v>-0.93387734851765736</v>
      </c>
      <c r="CK13">
        <f t="shared" ca="1" si="19"/>
        <v>-0.84904658759919782</v>
      </c>
      <c r="CL13">
        <f t="shared" ca="1" si="19"/>
        <v>-0.97336107573150055</v>
      </c>
      <c r="CM13">
        <f t="shared" ca="1" si="19"/>
        <v>-0.78244562459978784</v>
      </c>
      <c r="CN13">
        <f t="shared" ca="1" si="19"/>
        <v>-0.68017903546369984</v>
      </c>
      <c r="CO13">
        <f t="shared" ca="1" si="19"/>
        <v>-0.79005016435142261</v>
      </c>
      <c r="CP13">
        <f t="shared" ca="1" si="19"/>
        <v>-0.82795610420918964</v>
      </c>
      <c r="CQ13">
        <f t="shared" ca="1" si="19"/>
        <v>-0.82825968365201763</v>
      </c>
      <c r="CR13">
        <f t="shared" ca="1" si="19"/>
        <v>-0.84211031839404638</v>
      </c>
      <c r="CS13">
        <f t="shared" ca="1" si="19"/>
        <v>-0.815258307039745</v>
      </c>
      <c r="CT13">
        <f t="shared" ca="1" si="19"/>
        <v>-0.61521865582982682</v>
      </c>
      <c r="CU13">
        <f t="shared" ca="1" si="19"/>
        <v>-0.53894859031549014</v>
      </c>
      <c r="CV13">
        <f t="shared" ca="1" si="19"/>
        <v>-0.58693292548203535</v>
      </c>
      <c r="CW13">
        <f t="shared" ca="1" si="19"/>
        <v>-0.73062861109650301</v>
      </c>
      <c r="CX13">
        <f t="shared" ca="1" si="19"/>
        <v>-0.69234390195482387</v>
      </c>
      <c r="CY13">
        <f t="shared" ca="1" si="19"/>
        <v>-0.72659571802018619</v>
      </c>
      <c r="CZ13">
        <f t="shared" ca="1" si="19"/>
        <v>-0.73965234971730698</v>
      </c>
      <c r="DA13">
        <f t="shared" ca="1" si="19"/>
        <v>-0.73911900597271263</v>
      </c>
      <c r="DB13">
        <f t="shared" ca="1" si="19"/>
        <v>-0.71230297669180509</v>
      </c>
      <c r="DC13">
        <f t="shared" ca="1" si="19"/>
        <v>-0.70600235690104418</v>
      </c>
    </row>
    <row r="14" spans="1:107">
      <c r="F14">
        <v>10</v>
      </c>
      <c r="G14">
        <f t="shared" si="10"/>
        <v>0</v>
      </c>
      <c r="H14">
        <f t="shared" ca="1" si="8"/>
        <v>-7.7427091647640056E-2</v>
      </c>
      <c r="I14">
        <f t="shared" ca="1" si="14"/>
        <v>-8.4481292254554557E-2</v>
      </c>
      <c r="J14">
        <f t="shared" ca="1" si="14"/>
        <v>-0.13820241234306255</v>
      </c>
      <c r="K14">
        <f t="shared" ca="1" si="14"/>
        <v>-0.18850238083532095</v>
      </c>
      <c r="L14">
        <f t="shared" ca="1" si="14"/>
        <v>-0.23726296553933013</v>
      </c>
      <c r="M14">
        <f t="shared" ca="1" si="14"/>
        <v>-0.29368231047338533</v>
      </c>
      <c r="N14">
        <f t="shared" ca="1" si="14"/>
        <v>-0.42974735899943139</v>
      </c>
      <c r="O14">
        <f t="shared" ca="1" si="14"/>
        <v>-0.49775477653967659</v>
      </c>
      <c r="P14">
        <f t="shared" ca="1" si="14"/>
        <v>-0.59983955112536003</v>
      </c>
      <c r="Q14">
        <f t="shared" ca="1" si="14"/>
        <v>-0.52650445400067447</v>
      </c>
      <c r="R14">
        <f t="shared" ca="1" si="14"/>
        <v>-0.70465331488666894</v>
      </c>
      <c r="S14">
        <f t="shared" ca="1" si="14"/>
        <v>-0.74179654274746631</v>
      </c>
      <c r="T14">
        <f t="shared" ca="1" si="14"/>
        <v>-0.69112703544369325</v>
      </c>
      <c r="U14">
        <f t="shared" ca="1" si="14"/>
        <v>-0.68569938939216013</v>
      </c>
      <c r="V14">
        <f t="shared" ca="1" si="14"/>
        <v>-0.79192325408932018</v>
      </c>
      <c r="W14">
        <f t="shared" ca="1" si="14"/>
        <v>-0.55360770017348859</v>
      </c>
      <c r="X14">
        <f t="shared" ca="1" si="14"/>
        <v>-0.51349795588583125</v>
      </c>
      <c r="Y14">
        <f t="shared" ca="1" si="14"/>
        <v>-0.43919693258530768</v>
      </c>
      <c r="Z14">
        <f t="shared" ca="1" si="14"/>
        <v>-0.29211561080614934</v>
      </c>
      <c r="AA14">
        <f t="shared" ca="1" si="14"/>
        <v>-0.39540156526884035</v>
      </c>
      <c r="AB14">
        <f t="shared" ca="1" si="14"/>
        <v>-0.64306787053675518</v>
      </c>
      <c r="AC14">
        <f t="shared" ca="1" si="14"/>
        <v>-0.5644548228992079</v>
      </c>
      <c r="AD14">
        <f t="shared" ca="1" si="14"/>
        <v>-0.6445915955302961</v>
      </c>
      <c r="AE14">
        <f t="shared" ca="1" si="14"/>
        <v>-0.56934257425611101</v>
      </c>
      <c r="AF14">
        <f t="shared" ca="1" si="14"/>
        <v>-0.52132052049095134</v>
      </c>
      <c r="AG14">
        <f t="shared" ca="1" si="14"/>
        <v>-0.6831882717010721</v>
      </c>
      <c r="AH14">
        <f t="shared" ca="1" si="14"/>
        <v>-0.69590882425822598</v>
      </c>
      <c r="AI14">
        <f t="shared" ca="1" si="14"/>
        <v>-0.59644187453003794</v>
      </c>
      <c r="AJ14">
        <f t="shared" ca="1" si="14"/>
        <v>-0.49227255067207842</v>
      </c>
      <c r="AK14">
        <f t="shared" ca="1" si="14"/>
        <v>-0.58241168934577248</v>
      </c>
      <c r="AL14">
        <f t="shared" ca="1" si="14"/>
        <v>-0.85247782678763229</v>
      </c>
      <c r="AM14">
        <f t="shared" ca="1" si="14"/>
        <v>-0.81021343171220195</v>
      </c>
      <c r="AN14">
        <f t="shared" ca="1" si="14"/>
        <v>-0.74689384501510303</v>
      </c>
      <c r="AO14">
        <f t="shared" ca="1" si="14"/>
        <v>-0.630110095740127</v>
      </c>
      <c r="AP14">
        <f t="shared" ca="1" si="14"/>
        <v>-0.56790543135010241</v>
      </c>
      <c r="AQ14">
        <f t="shared" ca="1" si="14"/>
        <v>-0.67340312958906845</v>
      </c>
      <c r="AR14">
        <f t="shared" ca="1" si="14"/>
        <v>-0.76208308119309665</v>
      </c>
      <c r="AS14">
        <f t="shared" ca="1" si="14"/>
        <v>-0.8420277462438347</v>
      </c>
      <c r="AT14">
        <f t="shared" ca="1" si="14"/>
        <v>-0.85848245793112776</v>
      </c>
      <c r="AU14">
        <f t="shared" ca="1" si="14"/>
        <v>-0.64254981869706373</v>
      </c>
      <c r="AV14">
        <f t="shared" ca="1" si="14"/>
        <v>-0.7595161418629951</v>
      </c>
      <c r="AW14">
        <f t="shared" ca="1" si="14"/>
        <v>-0.72892666086888935</v>
      </c>
      <c r="AX14">
        <f t="shared" ca="1" si="14"/>
        <v>-0.68937185411899282</v>
      </c>
      <c r="AY14">
        <f t="shared" ca="1" si="14"/>
        <v>-0.70563553711910409</v>
      </c>
      <c r="AZ14">
        <f t="shared" ca="1" si="14"/>
        <v>-0.55454185073989759</v>
      </c>
      <c r="BA14">
        <f t="shared" ca="1" si="14"/>
        <v>-0.46664959340479917</v>
      </c>
      <c r="BB14">
        <f t="shared" ca="1" si="14"/>
        <v>-0.4748215908399871</v>
      </c>
      <c r="BC14">
        <f t="shared" ca="1" si="14"/>
        <v>-0.43277151536561181</v>
      </c>
      <c r="BD14">
        <f t="shared" ref="BD14:DC14" ca="1" si="20">+BC14+$B$2*_xlfn.NORM.INV(RAND(),0,1)</f>
        <v>-0.39429331094368969</v>
      </c>
      <c r="BE14">
        <f t="shared" ca="1" si="20"/>
        <v>-0.4300938603588158</v>
      </c>
      <c r="BF14">
        <f t="shared" ca="1" si="20"/>
        <v>-0.41168174027031412</v>
      </c>
      <c r="BG14">
        <f t="shared" ca="1" si="20"/>
        <v>-0.42380375894951128</v>
      </c>
      <c r="BH14">
        <f t="shared" ca="1" si="20"/>
        <v>-0.53554212762167663</v>
      </c>
      <c r="BI14">
        <f t="shared" ca="1" si="20"/>
        <v>-0.60197703580764117</v>
      </c>
      <c r="BJ14">
        <f t="shared" ca="1" si="20"/>
        <v>-0.82041624678491631</v>
      </c>
      <c r="BK14">
        <f t="shared" ca="1" si="20"/>
        <v>-0.68760089784298328</v>
      </c>
      <c r="BL14">
        <f t="shared" ca="1" si="20"/>
        <v>-0.69188411226788848</v>
      </c>
      <c r="BM14">
        <f t="shared" ca="1" si="20"/>
        <v>-0.93079365248144152</v>
      </c>
      <c r="BN14">
        <f t="shared" ca="1" si="20"/>
        <v>-0.87360818277378216</v>
      </c>
      <c r="BO14">
        <f t="shared" ca="1" si="20"/>
        <v>-0.94652324671333143</v>
      </c>
      <c r="BP14">
        <f t="shared" ca="1" si="20"/>
        <v>-0.95898324330169993</v>
      </c>
      <c r="BQ14">
        <f t="shared" ca="1" si="20"/>
        <v>-1.1215053013845686</v>
      </c>
      <c r="BR14">
        <f t="shared" ca="1" si="20"/>
        <v>-1.1589314052068178</v>
      </c>
      <c r="BS14">
        <f t="shared" ca="1" si="20"/>
        <v>-1.3189079746742141</v>
      </c>
      <c r="BT14">
        <f t="shared" ca="1" si="20"/>
        <v>-1.3369163278453879</v>
      </c>
      <c r="BU14">
        <f t="shared" ca="1" si="20"/>
        <v>-1.3995159784345561</v>
      </c>
      <c r="BV14">
        <f t="shared" ca="1" si="20"/>
        <v>-1.3320177599425729</v>
      </c>
      <c r="BW14">
        <f t="shared" ca="1" si="20"/>
        <v>-1.4513558258623691</v>
      </c>
      <c r="BX14">
        <f t="shared" ca="1" si="20"/>
        <v>-1.4820330585359416</v>
      </c>
      <c r="BY14">
        <f t="shared" ca="1" si="20"/>
        <v>-1.5328749398522876</v>
      </c>
      <c r="BZ14">
        <f t="shared" ca="1" si="20"/>
        <v>-1.5104315969383388</v>
      </c>
      <c r="CA14">
        <f t="shared" ca="1" si="20"/>
        <v>-1.4464423510365565</v>
      </c>
      <c r="CB14">
        <f t="shared" ca="1" si="20"/>
        <v>-1.6078888108754263</v>
      </c>
      <c r="CC14">
        <f t="shared" ca="1" si="20"/>
        <v>-1.5183103427016509</v>
      </c>
      <c r="CD14">
        <f t="shared" ca="1" si="20"/>
        <v>-1.4430337842071108</v>
      </c>
      <c r="CE14">
        <f t="shared" ca="1" si="20"/>
        <v>-1.4972004740739964</v>
      </c>
      <c r="CF14">
        <f t="shared" ca="1" si="20"/>
        <v>-1.3837754106770748</v>
      </c>
      <c r="CG14">
        <f t="shared" ca="1" si="20"/>
        <v>-1.3923654351266961</v>
      </c>
      <c r="CH14">
        <f t="shared" ca="1" si="20"/>
        <v>-1.2421803448310127</v>
      </c>
      <c r="CI14">
        <f t="shared" ca="1" si="20"/>
        <v>-1.2335657112741829</v>
      </c>
      <c r="CJ14">
        <f t="shared" ca="1" si="20"/>
        <v>-1.1298567637590495</v>
      </c>
      <c r="CK14">
        <f t="shared" ca="1" si="20"/>
        <v>-1.150233134274159</v>
      </c>
      <c r="CL14">
        <f t="shared" ca="1" si="20"/>
        <v>-1.2315955504472904</v>
      </c>
      <c r="CM14">
        <f t="shared" ca="1" si="20"/>
        <v>-1.3461002468586198</v>
      </c>
      <c r="CN14">
        <f t="shared" ca="1" si="20"/>
        <v>-1.4188558958120907</v>
      </c>
      <c r="CO14">
        <f t="shared" ca="1" si="20"/>
        <v>-1.3657685358106102</v>
      </c>
      <c r="CP14">
        <f t="shared" ca="1" si="20"/>
        <v>-1.3920503997727989</v>
      </c>
      <c r="CQ14">
        <f t="shared" ca="1" si="20"/>
        <v>-1.3976220031806079</v>
      </c>
      <c r="CR14">
        <f t="shared" ca="1" si="20"/>
        <v>-1.3474100113174556</v>
      </c>
      <c r="CS14">
        <f t="shared" ca="1" si="20"/>
        <v>-1.5073043135371802</v>
      </c>
      <c r="CT14">
        <f t="shared" ca="1" si="20"/>
        <v>-1.5364204174755014</v>
      </c>
      <c r="CU14">
        <f t="shared" ca="1" si="20"/>
        <v>-1.6408740173824947</v>
      </c>
      <c r="CV14">
        <f t="shared" ca="1" si="20"/>
        <v>-1.7338790526818422</v>
      </c>
      <c r="CW14">
        <f t="shared" ca="1" si="20"/>
        <v>-1.8768958095545218</v>
      </c>
      <c r="CX14">
        <f t="shared" ca="1" si="20"/>
        <v>-1.8294313360993546</v>
      </c>
      <c r="CY14">
        <f t="shared" ca="1" si="20"/>
        <v>-1.8382333374082664</v>
      </c>
      <c r="CZ14">
        <f t="shared" ca="1" si="20"/>
        <v>-1.8846523075201453</v>
      </c>
      <c r="DA14">
        <f t="shared" ca="1" si="20"/>
        <v>-1.6985330807275565</v>
      </c>
      <c r="DB14">
        <f t="shared" ca="1" si="20"/>
        <v>-1.6949877651577911</v>
      </c>
      <c r="DC14">
        <f t="shared" ca="1" si="20"/>
        <v>-1.8231916421489838</v>
      </c>
    </row>
    <row r="17" spans="6:107">
      <c r="F17" t="s">
        <v>28</v>
      </c>
    </row>
    <row r="18" spans="6:107">
      <c r="F18" s="21" t="s">
        <v>30</v>
      </c>
      <c r="G18">
        <v>0</v>
      </c>
      <c r="H18">
        <f>+G18+$B$1</f>
        <v>0.01</v>
      </c>
      <c r="I18">
        <f t="shared" ref="I18:BT18" si="21">+H18+$B$1</f>
        <v>0.02</v>
      </c>
      <c r="J18">
        <f t="shared" si="21"/>
        <v>0.03</v>
      </c>
      <c r="K18">
        <f t="shared" si="21"/>
        <v>0.04</v>
      </c>
      <c r="L18">
        <f t="shared" si="21"/>
        <v>0.05</v>
      </c>
      <c r="M18">
        <f t="shared" si="21"/>
        <v>6.0000000000000005E-2</v>
      </c>
      <c r="N18">
        <f t="shared" si="21"/>
        <v>7.0000000000000007E-2</v>
      </c>
      <c r="O18">
        <f t="shared" si="21"/>
        <v>0.08</v>
      </c>
      <c r="P18">
        <f t="shared" si="21"/>
        <v>0.09</v>
      </c>
      <c r="Q18">
        <f t="shared" si="21"/>
        <v>9.9999999999999992E-2</v>
      </c>
      <c r="R18">
        <f t="shared" si="21"/>
        <v>0.10999999999999999</v>
      </c>
      <c r="S18">
        <f t="shared" si="21"/>
        <v>0.11999999999999998</v>
      </c>
      <c r="T18">
        <f t="shared" si="21"/>
        <v>0.12999999999999998</v>
      </c>
      <c r="U18">
        <f t="shared" si="21"/>
        <v>0.13999999999999999</v>
      </c>
      <c r="V18">
        <f t="shared" si="21"/>
        <v>0.15</v>
      </c>
      <c r="W18">
        <f t="shared" si="21"/>
        <v>0.16</v>
      </c>
      <c r="X18">
        <f t="shared" si="21"/>
        <v>0.17</v>
      </c>
      <c r="Y18">
        <f t="shared" si="21"/>
        <v>0.18000000000000002</v>
      </c>
      <c r="Z18">
        <f t="shared" si="21"/>
        <v>0.19000000000000003</v>
      </c>
      <c r="AA18">
        <f t="shared" si="21"/>
        <v>0.20000000000000004</v>
      </c>
      <c r="AB18">
        <f t="shared" si="21"/>
        <v>0.21000000000000005</v>
      </c>
      <c r="AC18">
        <f t="shared" si="21"/>
        <v>0.22000000000000006</v>
      </c>
      <c r="AD18">
        <f t="shared" si="21"/>
        <v>0.23000000000000007</v>
      </c>
      <c r="AE18">
        <f t="shared" si="21"/>
        <v>0.24000000000000007</v>
      </c>
      <c r="AF18">
        <f t="shared" si="21"/>
        <v>0.25000000000000006</v>
      </c>
      <c r="AG18">
        <f t="shared" si="21"/>
        <v>0.26000000000000006</v>
      </c>
      <c r="AH18">
        <f t="shared" si="21"/>
        <v>0.27000000000000007</v>
      </c>
      <c r="AI18">
        <f t="shared" si="21"/>
        <v>0.28000000000000008</v>
      </c>
      <c r="AJ18">
        <f t="shared" si="21"/>
        <v>0.29000000000000009</v>
      </c>
      <c r="AK18">
        <f t="shared" si="21"/>
        <v>0.3000000000000001</v>
      </c>
      <c r="AL18">
        <f t="shared" si="21"/>
        <v>0.31000000000000011</v>
      </c>
      <c r="AM18">
        <f t="shared" si="21"/>
        <v>0.32000000000000012</v>
      </c>
      <c r="AN18">
        <f t="shared" si="21"/>
        <v>0.33000000000000013</v>
      </c>
      <c r="AO18">
        <f t="shared" si="21"/>
        <v>0.34000000000000014</v>
      </c>
      <c r="AP18">
        <f t="shared" si="21"/>
        <v>0.35000000000000014</v>
      </c>
      <c r="AQ18">
        <f t="shared" si="21"/>
        <v>0.36000000000000015</v>
      </c>
      <c r="AR18">
        <f t="shared" si="21"/>
        <v>0.37000000000000016</v>
      </c>
      <c r="AS18">
        <f t="shared" si="21"/>
        <v>0.38000000000000017</v>
      </c>
      <c r="AT18">
        <f>+AS18+$B$1</f>
        <v>0.39000000000000018</v>
      </c>
      <c r="AU18">
        <f t="shared" ref="AU18:DF18" si="22">+AT18+$B$1</f>
        <v>0.40000000000000019</v>
      </c>
      <c r="AV18">
        <f t="shared" si="22"/>
        <v>0.4100000000000002</v>
      </c>
      <c r="AW18">
        <f t="shared" si="22"/>
        <v>0.42000000000000021</v>
      </c>
      <c r="AX18">
        <f t="shared" si="22"/>
        <v>0.43000000000000022</v>
      </c>
      <c r="AY18">
        <f t="shared" si="22"/>
        <v>0.44000000000000022</v>
      </c>
      <c r="AZ18">
        <f t="shared" si="22"/>
        <v>0.45000000000000023</v>
      </c>
      <c r="BA18">
        <f t="shared" si="22"/>
        <v>0.46000000000000024</v>
      </c>
      <c r="BB18">
        <f t="shared" si="22"/>
        <v>0.47000000000000025</v>
      </c>
      <c r="BC18">
        <f t="shared" si="22"/>
        <v>0.48000000000000026</v>
      </c>
      <c r="BD18">
        <f t="shared" si="22"/>
        <v>0.49000000000000027</v>
      </c>
      <c r="BE18">
        <f t="shared" si="22"/>
        <v>0.50000000000000022</v>
      </c>
      <c r="BF18">
        <f t="shared" si="22"/>
        <v>0.51000000000000023</v>
      </c>
      <c r="BG18">
        <f t="shared" si="22"/>
        <v>0.52000000000000024</v>
      </c>
      <c r="BH18">
        <f t="shared" si="22"/>
        <v>0.53000000000000025</v>
      </c>
      <c r="BI18">
        <f t="shared" si="22"/>
        <v>0.54000000000000026</v>
      </c>
      <c r="BJ18">
        <f t="shared" si="22"/>
        <v>0.55000000000000027</v>
      </c>
      <c r="BK18">
        <f t="shared" si="22"/>
        <v>0.56000000000000028</v>
      </c>
      <c r="BL18">
        <f t="shared" si="22"/>
        <v>0.57000000000000028</v>
      </c>
      <c r="BM18">
        <f t="shared" si="22"/>
        <v>0.58000000000000029</v>
      </c>
      <c r="BN18">
        <f t="shared" si="22"/>
        <v>0.5900000000000003</v>
      </c>
      <c r="BO18">
        <f t="shared" si="22"/>
        <v>0.60000000000000031</v>
      </c>
      <c r="BP18">
        <f t="shared" si="22"/>
        <v>0.61000000000000032</v>
      </c>
      <c r="BQ18">
        <f t="shared" si="22"/>
        <v>0.62000000000000033</v>
      </c>
      <c r="BR18">
        <f t="shared" si="22"/>
        <v>0.63000000000000034</v>
      </c>
      <c r="BS18">
        <f t="shared" si="22"/>
        <v>0.64000000000000035</v>
      </c>
      <c r="BT18">
        <f t="shared" si="22"/>
        <v>0.65000000000000036</v>
      </c>
      <c r="BU18">
        <f t="shared" si="22"/>
        <v>0.66000000000000036</v>
      </c>
      <c r="BV18">
        <f t="shared" si="22"/>
        <v>0.67000000000000037</v>
      </c>
      <c r="BW18">
        <f t="shared" si="22"/>
        <v>0.68000000000000038</v>
      </c>
      <c r="BX18">
        <f t="shared" si="22"/>
        <v>0.69000000000000039</v>
      </c>
      <c r="BY18">
        <f t="shared" si="22"/>
        <v>0.7000000000000004</v>
      </c>
      <c r="BZ18">
        <f t="shared" si="22"/>
        <v>0.71000000000000041</v>
      </c>
      <c r="CA18">
        <f>+BZ18+$B$1</f>
        <v>0.72000000000000042</v>
      </c>
      <c r="CB18">
        <f t="shared" ref="CB18:CO18" si="23">+CA18+$B$1</f>
        <v>0.73000000000000043</v>
      </c>
      <c r="CC18">
        <f t="shared" si="23"/>
        <v>0.74000000000000044</v>
      </c>
      <c r="CD18">
        <f t="shared" si="23"/>
        <v>0.75000000000000044</v>
      </c>
      <c r="CE18">
        <f t="shared" si="23"/>
        <v>0.76000000000000045</v>
      </c>
      <c r="CF18">
        <f t="shared" si="23"/>
        <v>0.77000000000000046</v>
      </c>
      <c r="CG18">
        <f t="shared" si="23"/>
        <v>0.78000000000000047</v>
      </c>
      <c r="CH18">
        <f t="shared" si="23"/>
        <v>0.79000000000000048</v>
      </c>
      <c r="CI18">
        <f t="shared" si="23"/>
        <v>0.80000000000000049</v>
      </c>
      <c r="CJ18">
        <f t="shared" si="23"/>
        <v>0.8100000000000005</v>
      </c>
      <c r="CK18">
        <f t="shared" si="23"/>
        <v>0.82000000000000051</v>
      </c>
      <c r="CL18">
        <f t="shared" si="23"/>
        <v>0.83000000000000052</v>
      </c>
      <c r="CM18">
        <f t="shared" si="23"/>
        <v>0.84000000000000052</v>
      </c>
      <c r="CN18">
        <f t="shared" si="23"/>
        <v>0.85000000000000053</v>
      </c>
      <c r="CO18">
        <f t="shared" si="23"/>
        <v>0.86000000000000054</v>
      </c>
      <c r="CP18">
        <f>+CO18+$B$1</f>
        <v>0.87000000000000055</v>
      </c>
      <c r="CQ18">
        <f t="shared" ref="CQ18:CU18" si="24">+CP18+$B$1</f>
        <v>0.88000000000000056</v>
      </c>
      <c r="CR18">
        <f t="shared" si="24"/>
        <v>0.89000000000000057</v>
      </c>
      <c r="CS18">
        <f t="shared" si="24"/>
        <v>0.90000000000000058</v>
      </c>
      <c r="CT18">
        <f t="shared" si="24"/>
        <v>0.91000000000000059</v>
      </c>
      <c r="CU18">
        <f t="shared" si="24"/>
        <v>0.9200000000000006</v>
      </c>
      <c r="CV18">
        <f>+CU18+$B$1</f>
        <v>0.9300000000000006</v>
      </c>
      <c r="CW18">
        <f t="shared" ref="CW18:DE18" si="25">+CV18+$B$1</f>
        <v>0.94000000000000061</v>
      </c>
      <c r="CX18">
        <f t="shared" si="25"/>
        <v>0.95000000000000062</v>
      </c>
      <c r="CY18">
        <f t="shared" si="25"/>
        <v>0.96000000000000063</v>
      </c>
      <c r="CZ18">
        <f t="shared" si="25"/>
        <v>0.97000000000000064</v>
      </c>
      <c r="DA18">
        <f t="shared" si="25"/>
        <v>0.98000000000000065</v>
      </c>
      <c r="DB18">
        <f t="shared" si="25"/>
        <v>0.99000000000000066</v>
      </c>
      <c r="DC18">
        <f t="shared" si="25"/>
        <v>1.0000000000000007</v>
      </c>
    </row>
    <row r="19" spans="6:107">
      <c r="F19">
        <v>1</v>
      </c>
      <c r="G19">
        <v>0</v>
      </c>
      <c r="H19">
        <f ca="1">$B$2*_xlfn.NORM.INV(RAND(),0,1)</f>
        <v>5.3801075453166675E-2</v>
      </c>
      <c r="I19">
        <f t="shared" ref="I19:BT20" ca="1" si="26">$B$2*_xlfn.NORM.INV(RAND(),0,1)</f>
        <v>1.9231859164455294E-2</v>
      </c>
      <c r="J19">
        <f t="shared" ca="1" si="26"/>
        <v>0.11305715921440916</v>
      </c>
      <c r="K19">
        <f t="shared" ca="1" si="26"/>
        <v>-2.7512474648992088E-2</v>
      </c>
      <c r="L19">
        <f t="shared" ca="1" si="26"/>
        <v>-3.1251222719140631E-2</v>
      </c>
      <c r="M19">
        <f t="shared" ca="1" si="26"/>
        <v>8.5558346170293953E-2</v>
      </c>
      <c r="N19">
        <f t="shared" ca="1" si="26"/>
        <v>3.3764110791340111E-2</v>
      </c>
      <c r="O19">
        <f t="shared" ca="1" si="26"/>
        <v>-0.13837038288454381</v>
      </c>
      <c r="P19">
        <f t="shared" ca="1" si="26"/>
        <v>-0.12749983802662554</v>
      </c>
      <c r="Q19">
        <f t="shared" ca="1" si="26"/>
        <v>2.615076940217257E-2</v>
      </c>
      <c r="R19">
        <f t="shared" ca="1" si="26"/>
        <v>-4.4245768943826161E-2</v>
      </c>
      <c r="S19">
        <f t="shared" ca="1" si="26"/>
        <v>1.272724464191953E-2</v>
      </c>
      <c r="T19">
        <f t="shared" ca="1" si="26"/>
        <v>-6.2744563228411293E-2</v>
      </c>
      <c r="U19">
        <f t="shared" ca="1" si="26"/>
        <v>-0.11974382456839545</v>
      </c>
      <c r="V19">
        <f t="shared" ca="1" si="26"/>
        <v>-7.5410091000244581E-2</v>
      </c>
      <c r="W19">
        <f t="shared" ca="1" si="26"/>
        <v>7.7893173293785381E-2</v>
      </c>
      <c r="X19">
        <f t="shared" ca="1" si="26"/>
        <v>-0.15419111118294992</v>
      </c>
      <c r="Y19">
        <f t="shared" ca="1" si="26"/>
        <v>-1.1457802868026813E-2</v>
      </c>
      <c r="Z19">
        <f t="shared" ca="1" si="26"/>
        <v>-0.24559236710076995</v>
      </c>
      <c r="AA19">
        <f t="shared" ca="1" si="26"/>
        <v>4.0467675343114837E-2</v>
      </c>
      <c r="AB19">
        <f t="shared" ca="1" si="26"/>
        <v>6.7728981064984085E-3</v>
      </c>
      <c r="AC19">
        <f t="shared" ca="1" si="26"/>
        <v>-0.20682616645168939</v>
      </c>
      <c r="AD19">
        <f t="shared" ca="1" si="26"/>
        <v>-3.8163483235406654E-3</v>
      </c>
      <c r="AE19">
        <f t="shared" ca="1" si="26"/>
        <v>4.7852658116319259E-2</v>
      </c>
      <c r="AF19">
        <f t="shared" ca="1" si="26"/>
        <v>0.11353249164723665</v>
      </c>
      <c r="AG19">
        <f t="shared" ca="1" si="26"/>
        <v>-0.10705832110462424</v>
      </c>
      <c r="AH19">
        <f t="shared" ca="1" si="26"/>
        <v>0.25306297346228429</v>
      </c>
      <c r="AI19">
        <f t="shared" ca="1" si="26"/>
        <v>7.3368956546402769E-2</v>
      </c>
      <c r="AJ19">
        <f t="shared" ca="1" si="26"/>
        <v>8.1444458516261531E-2</v>
      </c>
      <c r="AK19">
        <f t="shared" ca="1" si="26"/>
        <v>-6.7841144993202193E-2</v>
      </c>
      <c r="AL19">
        <f t="shared" ca="1" si="26"/>
        <v>0.13177114529479056</v>
      </c>
      <c r="AM19">
        <f t="shared" ca="1" si="26"/>
        <v>2.842392645020287E-2</v>
      </c>
      <c r="AN19">
        <f t="shared" ca="1" si="26"/>
        <v>-2.9098928632215314E-3</v>
      </c>
      <c r="AO19">
        <f t="shared" ca="1" si="26"/>
        <v>-6.5846577710094431E-2</v>
      </c>
      <c r="AP19">
        <f t="shared" ca="1" si="26"/>
        <v>-1.2534489031041677E-2</v>
      </c>
      <c r="AQ19">
        <f t="shared" ca="1" si="26"/>
        <v>3.3255610986456775E-2</v>
      </c>
      <c r="AR19">
        <f t="shared" ca="1" si="26"/>
        <v>-1.4061405710046747E-3</v>
      </c>
      <c r="AS19">
        <f t="shared" ca="1" si="26"/>
        <v>-1.963820477914701E-2</v>
      </c>
      <c r="AT19">
        <f t="shared" ca="1" si="26"/>
        <v>-6.1165026607537511E-2</v>
      </c>
      <c r="AU19">
        <f t="shared" ca="1" si="26"/>
        <v>-3.6812132991228048E-2</v>
      </c>
      <c r="AV19">
        <f t="shared" ca="1" si="26"/>
        <v>2.9527104450420713E-2</v>
      </c>
      <c r="AW19">
        <f t="shared" ca="1" si="26"/>
        <v>-6.5405889496684359E-3</v>
      </c>
      <c r="AX19">
        <f t="shared" ca="1" si="26"/>
        <v>0.24815351284575821</v>
      </c>
      <c r="AY19">
        <f t="shared" ca="1" si="26"/>
        <v>-8.4738083214927096E-2</v>
      </c>
      <c r="AZ19">
        <f t="shared" ca="1" si="26"/>
        <v>2.6015093236797346E-3</v>
      </c>
      <c r="BA19">
        <f t="shared" ca="1" si="26"/>
        <v>-0.14447551107191101</v>
      </c>
      <c r="BB19">
        <f t="shared" ca="1" si="26"/>
        <v>-0.1700686495179983</v>
      </c>
      <c r="BC19">
        <f t="shared" ca="1" si="26"/>
        <v>5.9011691504438551E-2</v>
      </c>
      <c r="BD19">
        <f t="shared" ca="1" si="26"/>
        <v>-6.7486320400695729E-2</v>
      </c>
      <c r="BE19">
        <f t="shared" ca="1" si="26"/>
        <v>-7.6757339191651066E-3</v>
      </c>
      <c r="BF19">
        <f t="shared" ca="1" si="26"/>
        <v>0.18308844620952192</v>
      </c>
      <c r="BG19">
        <f t="shared" ca="1" si="26"/>
        <v>6.8955329201816712E-2</v>
      </c>
      <c r="BH19">
        <f t="shared" ca="1" si="26"/>
        <v>-0.21063610745880529</v>
      </c>
      <c r="BI19">
        <f t="shared" ca="1" si="26"/>
        <v>0.15507625970205108</v>
      </c>
      <c r="BJ19">
        <f t="shared" ca="1" si="26"/>
        <v>7.7732039803027217E-2</v>
      </c>
      <c r="BK19">
        <f t="shared" ca="1" si="26"/>
        <v>-0.10379713921338303</v>
      </c>
      <c r="BL19">
        <f t="shared" ca="1" si="26"/>
        <v>-8.2815972643476718E-2</v>
      </c>
      <c r="BM19">
        <f t="shared" ca="1" si="26"/>
        <v>-0.17473808866426657</v>
      </c>
      <c r="BN19">
        <f t="shared" ca="1" si="26"/>
        <v>-5.4290784119713026E-2</v>
      </c>
      <c r="BO19">
        <f t="shared" ca="1" si="26"/>
        <v>5.9525274576448531E-2</v>
      </c>
      <c r="BP19">
        <f t="shared" ca="1" si="26"/>
        <v>5.7951173969189251E-2</v>
      </c>
      <c r="BQ19">
        <f t="shared" ca="1" si="26"/>
        <v>-3.6314460768359279E-2</v>
      </c>
      <c r="BR19">
        <f t="shared" ca="1" si="26"/>
        <v>-1.8033660669811071E-2</v>
      </c>
      <c r="BS19">
        <f t="shared" ca="1" si="26"/>
        <v>6.1473281659777328E-2</v>
      </c>
      <c r="BT19">
        <f t="shared" ca="1" si="26"/>
        <v>0.19045165370659428</v>
      </c>
      <c r="BU19">
        <f t="shared" ref="BU19:DC23" ca="1" si="27">$B$2*_xlfn.NORM.INV(RAND(),0,1)</f>
        <v>0.18036730743487128</v>
      </c>
      <c r="BV19">
        <f t="shared" ca="1" si="27"/>
        <v>4.0324471646473209E-2</v>
      </c>
      <c r="BW19">
        <f t="shared" ca="1" si="27"/>
        <v>-0.11375889097994814</v>
      </c>
      <c r="BX19">
        <f t="shared" ca="1" si="27"/>
        <v>1.3957339346938012E-2</v>
      </c>
      <c r="BY19">
        <f t="shared" ca="1" si="27"/>
        <v>6.8722826293048413E-3</v>
      </c>
      <c r="BZ19">
        <f t="shared" ca="1" si="27"/>
        <v>1.775675450867429E-2</v>
      </c>
      <c r="CA19">
        <f t="shared" ca="1" si="27"/>
        <v>5.0244878874164817E-2</v>
      </c>
      <c r="CB19">
        <f t="shared" ca="1" si="27"/>
        <v>-0.1116395949838614</v>
      </c>
      <c r="CC19">
        <f t="shared" ca="1" si="27"/>
        <v>-4.8900994726428421E-2</v>
      </c>
      <c r="CD19">
        <f t="shared" ca="1" si="27"/>
        <v>3.4737817850517959E-2</v>
      </c>
      <c r="CE19">
        <f t="shared" ca="1" si="27"/>
        <v>-0.1428994497231425</v>
      </c>
      <c r="CF19">
        <f t="shared" ca="1" si="27"/>
        <v>-5.352614774005543E-2</v>
      </c>
      <c r="CG19">
        <f t="shared" ca="1" si="27"/>
        <v>9.0559441715511738E-2</v>
      </c>
      <c r="CH19">
        <f t="shared" ca="1" si="27"/>
        <v>-1.1433480184357003E-2</v>
      </c>
      <c r="CI19">
        <f t="shared" ca="1" si="27"/>
        <v>8.8352818768713134E-2</v>
      </c>
      <c r="CJ19">
        <f t="shared" ca="1" si="27"/>
        <v>0.20624483069477462</v>
      </c>
      <c r="CK19">
        <f t="shared" ca="1" si="27"/>
        <v>-2.8671393495476922E-4</v>
      </c>
      <c r="CL19">
        <f t="shared" ca="1" si="27"/>
        <v>-3.407062829533232E-2</v>
      </c>
      <c r="CM19">
        <f t="shared" ca="1" si="27"/>
        <v>0.1278242591698914</v>
      </c>
      <c r="CN19">
        <f t="shared" ca="1" si="27"/>
        <v>-5.2642549657138042E-2</v>
      </c>
      <c r="CO19">
        <f t="shared" ca="1" si="27"/>
        <v>0.1361747732105702</v>
      </c>
      <c r="CP19">
        <f t="shared" ca="1" si="27"/>
        <v>-0.14082756521107267</v>
      </c>
      <c r="CQ19">
        <f t="shared" ca="1" si="27"/>
        <v>-0.15012009412282917</v>
      </c>
      <c r="CR19">
        <f t="shared" ca="1" si="27"/>
        <v>8.3981777399197276E-3</v>
      </c>
      <c r="CS19">
        <f t="shared" ca="1" si="27"/>
        <v>7.5293127258898682E-2</v>
      </c>
      <c r="CT19">
        <f t="shared" ca="1" si="27"/>
        <v>-2.4297168811438018E-2</v>
      </c>
      <c r="CU19">
        <f t="shared" ca="1" si="27"/>
        <v>7.5096611370432803E-2</v>
      </c>
      <c r="CV19">
        <f t="shared" ca="1" si="27"/>
        <v>-0.17350091276444088</v>
      </c>
      <c r="CW19">
        <f t="shared" ca="1" si="27"/>
        <v>-3.2349808178217379E-2</v>
      </c>
      <c r="CX19">
        <f t="shared" ca="1" si="27"/>
        <v>6.2398391167939396E-2</v>
      </c>
      <c r="CY19">
        <f t="shared" ca="1" si="27"/>
        <v>0.13356786985769872</v>
      </c>
      <c r="CZ19">
        <f t="shared" ca="1" si="27"/>
        <v>0.20066424562814131</v>
      </c>
      <c r="DA19">
        <f t="shared" ca="1" si="27"/>
        <v>1.2741665845406322E-2</v>
      </c>
      <c r="DB19">
        <f t="shared" ca="1" si="27"/>
        <v>-3.2847399185883003E-2</v>
      </c>
      <c r="DC19">
        <f t="shared" ca="1" si="27"/>
        <v>3.2916425511204196E-2</v>
      </c>
    </row>
    <row r="20" spans="6:107">
      <c r="F20">
        <v>2</v>
      </c>
      <c r="G20">
        <f>+G19</f>
        <v>0</v>
      </c>
      <c r="H20">
        <f t="shared" ref="H20:W28" ca="1" si="28">$B$2*_xlfn.NORM.INV(RAND(),0,1)</f>
        <v>-0.11356550841148856</v>
      </c>
      <c r="I20">
        <f t="shared" ca="1" si="28"/>
        <v>2.395130541066047E-2</v>
      </c>
      <c r="J20">
        <f t="shared" ca="1" si="28"/>
        <v>4.7711913475909334E-2</v>
      </c>
      <c r="K20">
        <f t="shared" ca="1" si="28"/>
        <v>0.16953416577329827</v>
      </c>
      <c r="L20">
        <f t="shared" ca="1" si="28"/>
        <v>4.4018238246836768E-2</v>
      </c>
      <c r="M20">
        <f t="shared" ca="1" si="28"/>
        <v>-0.11511390336995364</v>
      </c>
      <c r="N20">
        <f t="shared" ca="1" si="28"/>
        <v>0.1278343124667761</v>
      </c>
      <c r="O20">
        <f t="shared" ca="1" si="28"/>
        <v>0.14688252240874256</v>
      </c>
      <c r="P20">
        <f t="shared" ca="1" si="28"/>
        <v>-9.444972698765158E-3</v>
      </c>
      <c r="Q20">
        <f t="shared" ca="1" si="28"/>
        <v>-2.4585584410808523E-2</v>
      </c>
      <c r="R20">
        <f t="shared" ca="1" si="28"/>
        <v>4.6695525151536903E-2</v>
      </c>
      <c r="S20">
        <f t="shared" ca="1" si="28"/>
        <v>-0.15442175380260414</v>
      </c>
      <c r="T20">
        <f t="shared" ca="1" si="28"/>
        <v>-1.0614895109241927E-2</v>
      </c>
      <c r="U20">
        <f t="shared" ca="1" si="28"/>
        <v>1.8496503700771428E-2</v>
      </c>
      <c r="V20">
        <f t="shared" ca="1" si="28"/>
        <v>2.0626016521623474E-2</v>
      </c>
      <c r="W20">
        <f t="shared" ca="1" si="28"/>
        <v>0.12682595813301192</v>
      </c>
      <c r="X20">
        <f t="shared" ca="1" si="26"/>
        <v>-8.4292748754450031E-2</v>
      </c>
      <c r="Y20">
        <f t="shared" ca="1" si="26"/>
        <v>-4.1975706508028655E-2</v>
      </c>
      <c r="Z20">
        <f t="shared" ca="1" si="26"/>
        <v>-1.3087974530263877E-2</v>
      </c>
      <c r="AA20">
        <f t="shared" ca="1" si="26"/>
        <v>7.0073634039327481E-2</v>
      </c>
      <c r="AB20">
        <f t="shared" ca="1" si="26"/>
        <v>-9.8922504208012088E-2</v>
      </c>
      <c r="AC20">
        <f t="shared" ca="1" si="26"/>
        <v>-8.1293932735890181E-2</v>
      </c>
      <c r="AD20">
        <f t="shared" ca="1" si="26"/>
        <v>-8.1001920957062989E-2</v>
      </c>
      <c r="AE20">
        <f t="shared" ca="1" si="26"/>
        <v>1.6132199134939944E-2</v>
      </c>
      <c r="AF20">
        <f t="shared" ca="1" si="26"/>
        <v>0.14175742888786005</v>
      </c>
      <c r="AG20">
        <f t="shared" ca="1" si="26"/>
        <v>-4.0260164910757283E-2</v>
      </c>
      <c r="AH20">
        <f t="shared" ca="1" si="26"/>
        <v>9.9334879878945403E-2</v>
      </c>
      <c r="AI20">
        <f t="shared" ca="1" si="26"/>
        <v>5.211094058381386E-2</v>
      </c>
      <c r="AJ20">
        <f t="shared" ca="1" si="26"/>
        <v>-3.1984646568978252E-2</v>
      </c>
      <c r="AK20">
        <f t="shared" ca="1" si="26"/>
        <v>-4.9744685543012E-2</v>
      </c>
      <c r="AL20">
        <f t="shared" ca="1" si="26"/>
        <v>-0.23193316192930102</v>
      </c>
      <c r="AM20">
        <f t="shared" ca="1" si="26"/>
        <v>0.1413565200825854</v>
      </c>
      <c r="AN20">
        <f t="shared" ca="1" si="26"/>
        <v>9.423038599518696E-2</v>
      </c>
      <c r="AO20">
        <f t="shared" ca="1" si="26"/>
        <v>5.4939338961732392E-2</v>
      </c>
      <c r="AP20">
        <f t="shared" ca="1" si="26"/>
        <v>-4.2105956475423673E-2</v>
      </c>
      <c r="AQ20">
        <f t="shared" ca="1" si="26"/>
        <v>2.2879037293584804E-2</v>
      </c>
      <c r="AR20">
        <f t="shared" ca="1" si="26"/>
        <v>7.1455408938293705E-3</v>
      </c>
      <c r="AS20">
        <f t="shared" ca="1" si="26"/>
        <v>-2.5563678429282012E-2</v>
      </c>
      <c r="AT20">
        <f t="shared" ca="1" si="26"/>
        <v>-2.1845639761763975E-2</v>
      </c>
      <c r="AU20">
        <f t="shared" ca="1" si="26"/>
        <v>-0.20416877489665641</v>
      </c>
      <c r="AV20">
        <f t="shared" ca="1" si="26"/>
        <v>2.4574011160513321E-2</v>
      </c>
      <c r="AW20">
        <f t="shared" ca="1" si="26"/>
        <v>0.14187988667513404</v>
      </c>
      <c r="AX20">
        <f t="shared" ca="1" si="26"/>
        <v>-1.0351874820574666E-2</v>
      </c>
      <c r="AY20">
        <f t="shared" ca="1" si="26"/>
        <v>1.3371773267025031E-2</v>
      </c>
      <c r="AZ20">
        <f t="shared" ca="1" si="26"/>
        <v>-2.4514758660474867E-2</v>
      </c>
      <c r="BA20">
        <f t="shared" ca="1" si="26"/>
        <v>-9.6642943075326837E-3</v>
      </c>
      <c r="BB20">
        <f t="shared" ca="1" si="26"/>
        <v>2.7162414859273572E-2</v>
      </c>
      <c r="BC20">
        <f t="shared" ca="1" si="26"/>
        <v>-0.10291123666030483</v>
      </c>
      <c r="BD20">
        <f t="shared" ca="1" si="26"/>
        <v>6.9996745123072843E-2</v>
      </c>
      <c r="BE20">
        <f t="shared" ca="1" si="26"/>
        <v>0.11853125087417778</v>
      </c>
      <c r="BF20">
        <f t="shared" ca="1" si="26"/>
        <v>-6.2733083940468394E-3</v>
      </c>
      <c r="BG20">
        <f t="shared" ca="1" si="26"/>
        <v>-4.6784805774400945E-2</v>
      </c>
      <c r="BH20">
        <f t="shared" ca="1" si="26"/>
        <v>-3.6680213168563812E-2</v>
      </c>
      <c r="BI20">
        <f t="shared" ca="1" si="26"/>
        <v>-0.15475086687198172</v>
      </c>
      <c r="BJ20">
        <f t="shared" ca="1" si="26"/>
        <v>-4.1022375063600638E-2</v>
      </c>
      <c r="BK20">
        <f t="shared" ca="1" si="26"/>
        <v>-9.1727571565221711E-2</v>
      </c>
      <c r="BL20">
        <f t="shared" ca="1" si="26"/>
        <v>-1.8717796345998922E-2</v>
      </c>
      <c r="BM20">
        <f t="shared" ca="1" si="26"/>
        <v>1.85710460985152E-2</v>
      </c>
      <c r="BN20">
        <f t="shared" ca="1" si="26"/>
        <v>3.6290178025739347E-2</v>
      </c>
      <c r="BO20">
        <f t="shared" ca="1" si="26"/>
        <v>-0.1031249806447681</v>
      </c>
      <c r="BP20">
        <f t="shared" ca="1" si="26"/>
        <v>-9.8824987599660047E-2</v>
      </c>
      <c r="BQ20">
        <f t="shared" ca="1" si="26"/>
        <v>-0.14266955328158365</v>
      </c>
      <c r="BR20">
        <f t="shared" ca="1" si="26"/>
        <v>-0.1159633336798551</v>
      </c>
      <c r="BS20">
        <f t="shared" ca="1" si="26"/>
        <v>-0.12742104243558208</v>
      </c>
      <c r="BT20">
        <f t="shared" ca="1" si="26"/>
        <v>4.7006296174349101E-2</v>
      </c>
      <c r="BU20">
        <f t="shared" ca="1" si="27"/>
        <v>7.8856250751870999E-2</v>
      </c>
      <c r="BV20">
        <f t="shared" ca="1" si="27"/>
        <v>-8.6825071655493524E-2</v>
      </c>
      <c r="BW20">
        <f t="shared" ca="1" si="27"/>
        <v>-5.6302158914394863E-2</v>
      </c>
      <c r="BX20">
        <f t="shared" ca="1" si="27"/>
        <v>8.0224264841488716E-2</v>
      </c>
      <c r="BY20">
        <f t="shared" ca="1" si="27"/>
        <v>0.17098864053878055</v>
      </c>
      <c r="BZ20">
        <f t="shared" ca="1" si="27"/>
        <v>1.9719005731081291E-2</v>
      </c>
      <c r="CA20">
        <f t="shared" ca="1" si="27"/>
        <v>-0.15198415228970832</v>
      </c>
      <c r="CB20">
        <f t="shared" ca="1" si="27"/>
        <v>-8.8614233851642119E-2</v>
      </c>
      <c r="CC20">
        <f t="shared" ca="1" si="27"/>
        <v>0.14532368752766087</v>
      </c>
      <c r="CD20">
        <f t="shared" ca="1" si="27"/>
        <v>-6.8478086088741997E-3</v>
      </c>
      <c r="CE20">
        <f t="shared" ca="1" si="27"/>
        <v>-7.701079004312425E-3</v>
      </c>
      <c r="CF20">
        <f t="shared" ca="1" si="27"/>
        <v>-8.7605302500655749E-2</v>
      </c>
      <c r="CG20">
        <f t="shared" ca="1" si="27"/>
        <v>8.7722697142760153E-2</v>
      </c>
      <c r="CH20">
        <f t="shared" ca="1" si="27"/>
        <v>0.11019677173277667</v>
      </c>
      <c r="CI20">
        <f t="shared" ca="1" si="27"/>
        <v>-1.109882717503401E-2</v>
      </c>
      <c r="CJ20">
        <f t="shared" ca="1" si="27"/>
        <v>-4.1874735281142239E-3</v>
      </c>
      <c r="CK20">
        <f t="shared" ca="1" si="27"/>
        <v>-0.11456582890728549</v>
      </c>
      <c r="CL20">
        <f t="shared" ca="1" si="27"/>
        <v>-2.7696505234688848E-2</v>
      </c>
      <c r="CM20">
        <f t="shared" ca="1" si="27"/>
        <v>-6.6040037277482026E-3</v>
      </c>
      <c r="CN20">
        <f t="shared" ca="1" si="27"/>
        <v>-6.4221052052367444E-2</v>
      </c>
      <c r="CO20">
        <f t="shared" ca="1" si="27"/>
        <v>8.2291232001648076E-2</v>
      </c>
      <c r="CP20">
        <f t="shared" ca="1" si="27"/>
        <v>0.13681464460979029</v>
      </c>
      <c r="CQ20">
        <f t="shared" ca="1" si="27"/>
        <v>7.1437052365325215E-2</v>
      </c>
      <c r="CR20">
        <f t="shared" ca="1" si="27"/>
        <v>2.4583287228264916E-2</v>
      </c>
      <c r="CS20">
        <f t="shared" ca="1" si="27"/>
        <v>1.3531625466433826E-2</v>
      </c>
      <c r="CT20">
        <f t="shared" ca="1" si="27"/>
        <v>-0.15194568908680775</v>
      </c>
      <c r="CU20">
        <f t="shared" ca="1" si="27"/>
        <v>1.5972348916094625E-2</v>
      </c>
      <c r="CV20">
        <f t="shared" ca="1" si="27"/>
        <v>-2.4403908558604123E-2</v>
      </c>
      <c r="CW20">
        <f t="shared" ca="1" si="27"/>
        <v>-9.8456082171151385E-2</v>
      </c>
      <c r="CX20">
        <f t="shared" ca="1" si="27"/>
        <v>-0.13056098944736325</v>
      </c>
      <c r="CY20">
        <f t="shared" ca="1" si="27"/>
        <v>0.10757107455386949</v>
      </c>
      <c r="CZ20">
        <f t="shared" ca="1" si="27"/>
        <v>3.7620073129396379E-2</v>
      </c>
      <c r="DA20">
        <f t="shared" ca="1" si="27"/>
        <v>-1.5337596356037642E-2</v>
      </c>
      <c r="DB20">
        <f t="shared" ca="1" si="27"/>
        <v>-6.6155943242433707E-3</v>
      </c>
      <c r="DC20">
        <f t="shared" ca="1" si="27"/>
        <v>0.15394953450417537</v>
      </c>
    </row>
    <row r="21" spans="6:107">
      <c r="F21">
        <v>3</v>
      </c>
      <c r="G21">
        <f t="shared" ref="G21:G28" si="29">+G20</f>
        <v>0</v>
      </c>
      <c r="H21">
        <f t="shared" ca="1" si="28"/>
        <v>2.2517135700385875E-2</v>
      </c>
      <c r="I21">
        <f t="shared" ref="I21:BT24" ca="1" si="30">$B$2*_xlfn.NORM.INV(RAND(),0,1)</f>
        <v>6.0809701697952113E-2</v>
      </c>
      <c r="J21">
        <f t="shared" ca="1" si="30"/>
        <v>0.13166738257355151</v>
      </c>
      <c r="K21">
        <f t="shared" ca="1" si="30"/>
        <v>2.3325675904649207E-2</v>
      </c>
      <c r="L21">
        <f t="shared" ca="1" si="30"/>
        <v>-6.6259031444340449E-2</v>
      </c>
      <c r="M21">
        <f t="shared" ca="1" si="30"/>
        <v>6.4487471504161883E-2</v>
      </c>
      <c r="N21">
        <f t="shared" ca="1" si="30"/>
        <v>-0.21611358426597771</v>
      </c>
      <c r="O21">
        <f t="shared" ca="1" si="30"/>
        <v>0.11278393581791056</v>
      </c>
      <c r="P21">
        <f t="shared" ca="1" si="30"/>
        <v>-0.10002930681208431</v>
      </c>
      <c r="Q21">
        <f t="shared" ca="1" si="30"/>
        <v>0.2184210041366581</v>
      </c>
      <c r="R21">
        <f t="shared" ca="1" si="30"/>
        <v>5.5820980452159254E-2</v>
      </c>
      <c r="S21">
        <f t="shared" ca="1" si="30"/>
        <v>-7.7035276248778262E-2</v>
      </c>
      <c r="T21">
        <f t="shared" ca="1" si="30"/>
        <v>-0.13243497156891956</v>
      </c>
      <c r="U21">
        <f t="shared" ca="1" si="30"/>
        <v>0.14784251110329369</v>
      </c>
      <c r="V21">
        <f t="shared" ca="1" si="30"/>
        <v>9.6270675290888355E-2</v>
      </c>
      <c r="W21">
        <f t="shared" ca="1" si="30"/>
        <v>-8.786500253702316E-2</v>
      </c>
      <c r="X21">
        <f t="shared" ca="1" si="30"/>
        <v>-7.1668478003529296E-2</v>
      </c>
      <c r="Y21">
        <f t="shared" ca="1" si="30"/>
        <v>0.16079189198189772</v>
      </c>
      <c r="Z21">
        <f t="shared" ca="1" si="30"/>
        <v>-0.19738545449420009</v>
      </c>
      <c r="AA21">
        <f t="shared" ca="1" si="30"/>
        <v>6.4770093409368013E-2</v>
      </c>
      <c r="AB21">
        <f t="shared" ca="1" si="30"/>
        <v>-1.1438520278089793E-2</v>
      </c>
      <c r="AC21">
        <f t="shared" ca="1" si="30"/>
        <v>-6.5194805635169786E-2</v>
      </c>
      <c r="AD21">
        <f t="shared" ca="1" si="30"/>
        <v>-7.8670752742533531E-2</v>
      </c>
      <c r="AE21">
        <f t="shared" ca="1" si="30"/>
        <v>-7.1970968953147793E-2</v>
      </c>
      <c r="AF21">
        <f t="shared" ca="1" si="30"/>
        <v>-0.11075610955503233</v>
      </c>
      <c r="AG21">
        <f t="shared" ca="1" si="30"/>
        <v>-5.9189910784895251E-2</v>
      </c>
      <c r="AH21">
        <f t="shared" ca="1" si="30"/>
        <v>0.1778547375088417</v>
      </c>
      <c r="AI21">
        <f t="shared" ca="1" si="30"/>
        <v>-0.10494194875333246</v>
      </c>
      <c r="AJ21">
        <f t="shared" ca="1" si="30"/>
        <v>-5.8615288981984738E-2</v>
      </c>
      <c r="AK21">
        <f t="shared" ca="1" si="30"/>
        <v>-1.9945582249175253E-2</v>
      </c>
      <c r="AL21">
        <f t="shared" ca="1" si="30"/>
        <v>-1.3359187974489562E-2</v>
      </c>
      <c r="AM21">
        <f t="shared" ca="1" si="30"/>
        <v>-0.105543901129936</v>
      </c>
      <c r="AN21">
        <f t="shared" ca="1" si="30"/>
        <v>2.4737775535805709E-2</v>
      </c>
      <c r="AO21">
        <f t="shared" ca="1" si="30"/>
        <v>2.222136100292205E-2</v>
      </c>
      <c r="AP21">
        <f t="shared" ca="1" si="30"/>
        <v>-0.11125407057598212</v>
      </c>
      <c r="AQ21">
        <f t="shared" ca="1" si="30"/>
        <v>0.13884073162234242</v>
      </c>
      <c r="AR21">
        <f t="shared" ca="1" si="30"/>
        <v>1.9528016893543641E-2</v>
      </c>
      <c r="AS21">
        <f t="shared" ca="1" si="30"/>
        <v>-1.9678786812427152E-3</v>
      </c>
      <c r="AT21">
        <f t="shared" ca="1" si="30"/>
        <v>-0.12199704644687902</v>
      </c>
      <c r="AU21">
        <f t="shared" ca="1" si="30"/>
        <v>0.14228386841398963</v>
      </c>
      <c r="AV21">
        <f t="shared" ca="1" si="30"/>
        <v>-2.6311265959028048E-2</v>
      </c>
      <c r="AW21">
        <f t="shared" ca="1" si="30"/>
        <v>8.9619973851868345E-2</v>
      </c>
      <c r="AX21">
        <f t="shared" ca="1" si="30"/>
        <v>5.1211141183804348E-2</v>
      </c>
      <c r="AY21">
        <f t="shared" ca="1" si="30"/>
        <v>3.5328746596804669E-2</v>
      </c>
      <c r="AZ21">
        <f t="shared" ca="1" si="30"/>
        <v>2.6004574505133091E-2</v>
      </c>
      <c r="BA21">
        <f t="shared" ca="1" si="30"/>
        <v>-8.2888093444637278E-3</v>
      </c>
      <c r="BB21">
        <f t="shared" ca="1" si="30"/>
        <v>4.6166304062483343E-2</v>
      </c>
      <c r="BC21">
        <f t="shared" ca="1" si="30"/>
        <v>-2.4975485262622707E-2</v>
      </c>
      <c r="BD21">
        <f t="shared" ca="1" si="30"/>
        <v>-8.0438928132031573E-2</v>
      </c>
      <c r="BE21">
        <f t="shared" ca="1" si="30"/>
        <v>-0.13961760868971995</v>
      </c>
      <c r="BF21">
        <f t="shared" ca="1" si="30"/>
        <v>9.6430155852855373E-2</v>
      </c>
      <c r="BG21">
        <f t="shared" ca="1" si="30"/>
        <v>0.13280249895904661</v>
      </c>
      <c r="BH21">
        <f t="shared" ca="1" si="30"/>
        <v>-2.6599046445006221E-2</v>
      </c>
      <c r="BI21">
        <f t="shared" ca="1" si="30"/>
        <v>0.13407106674982791</v>
      </c>
      <c r="BJ21">
        <f t="shared" ca="1" si="30"/>
        <v>9.2805964606574629E-2</v>
      </c>
      <c r="BK21">
        <f t="shared" ca="1" si="30"/>
        <v>1.0488816616965622E-2</v>
      </c>
      <c r="BL21">
        <f t="shared" ca="1" si="30"/>
        <v>6.0783241434337276E-2</v>
      </c>
      <c r="BM21">
        <f t="shared" ca="1" si="30"/>
        <v>7.3982122175385814E-2</v>
      </c>
      <c r="BN21">
        <f t="shared" ca="1" si="30"/>
        <v>0.1888196262783787</v>
      </c>
      <c r="BO21">
        <f t="shared" ca="1" si="30"/>
        <v>8.0868276937187886E-2</v>
      </c>
      <c r="BP21">
        <f t="shared" ca="1" si="30"/>
        <v>-0.14278350045492683</v>
      </c>
      <c r="BQ21">
        <f t="shared" ca="1" si="30"/>
        <v>-6.8975184582205459E-2</v>
      </c>
      <c r="BR21">
        <f t="shared" ca="1" si="30"/>
        <v>2.9060312174168629E-2</v>
      </c>
      <c r="BS21">
        <f t="shared" ca="1" si="30"/>
        <v>-0.19291928662993907</v>
      </c>
      <c r="BT21">
        <f t="shared" ca="1" si="30"/>
        <v>8.5633852171256311E-2</v>
      </c>
      <c r="BU21">
        <f t="shared" ca="1" si="27"/>
        <v>0.27577605678415223</v>
      </c>
      <c r="BV21">
        <f t="shared" ca="1" si="27"/>
        <v>1.9338118376870814E-2</v>
      </c>
      <c r="BW21">
        <f t="shared" ca="1" si="27"/>
        <v>4.8144119216763905E-2</v>
      </c>
      <c r="BX21">
        <f t="shared" ca="1" si="27"/>
        <v>8.8593774034532086E-2</v>
      </c>
      <c r="BY21">
        <f t="shared" ca="1" si="27"/>
        <v>-1.8634609033766233E-2</v>
      </c>
      <c r="BZ21">
        <f t="shared" ca="1" si="27"/>
        <v>6.3643900779364951E-2</v>
      </c>
      <c r="CA21">
        <f t="shared" ca="1" si="27"/>
        <v>-7.006559834936503E-2</v>
      </c>
      <c r="CB21">
        <f t="shared" ca="1" si="27"/>
        <v>4.2190356784276906E-2</v>
      </c>
      <c r="CC21">
        <f t="shared" ca="1" si="27"/>
        <v>9.6926636070783917E-2</v>
      </c>
      <c r="CD21">
        <f t="shared" ca="1" si="27"/>
        <v>7.7021321161585693E-2</v>
      </c>
      <c r="CE21">
        <f t="shared" ca="1" si="27"/>
        <v>-5.5694907370404015E-2</v>
      </c>
      <c r="CF21">
        <f t="shared" ca="1" si="27"/>
        <v>6.9298549377221685E-2</v>
      </c>
      <c r="CG21">
        <f t="shared" ca="1" si="27"/>
        <v>-1.5095703797179708E-2</v>
      </c>
      <c r="CH21">
        <f t="shared" ca="1" si="27"/>
        <v>5.9169164739582329E-2</v>
      </c>
      <c r="CI21">
        <f t="shared" ca="1" si="27"/>
        <v>-4.9371062395225422E-2</v>
      </c>
      <c r="CJ21">
        <f t="shared" ca="1" si="27"/>
        <v>-9.47526975395033E-2</v>
      </c>
      <c r="CK21">
        <f t="shared" ca="1" si="27"/>
        <v>2.1649859096841251E-2</v>
      </c>
      <c r="CL21">
        <f t="shared" ca="1" si="27"/>
        <v>7.7379872901173291E-2</v>
      </c>
      <c r="CM21">
        <f t="shared" ca="1" si="27"/>
        <v>4.8589010724979155E-2</v>
      </c>
      <c r="CN21">
        <f t="shared" ca="1" si="27"/>
        <v>0.13842733602994894</v>
      </c>
      <c r="CO21">
        <f t="shared" ca="1" si="27"/>
        <v>3.1982593463318991E-2</v>
      </c>
      <c r="CP21">
        <f t="shared" ca="1" si="27"/>
        <v>2.9364880824021611E-2</v>
      </c>
      <c r="CQ21">
        <f t="shared" ca="1" si="27"/>
        <v>-2.3083456214937306E-2</v>
      </c>
      <c r="CR21">
        <f t="shared" ca="1" si="27"/>
        <v>-5.6224986410902157E-2</v>
      </c>
      <c r="CS21">
        <f t="shared" ca="1" si="27"/>
        <v>9.6620241119242667E-2</v>
      </c>
      <c r="CT21">
        <f t="shared" ca="1" si="27"/>
        <v>2.6257520355610426E-2</v>
      </c>
      <c r="CU21">
        <f t="shared" ca="1" si="27"/>
        <v>4.1573920902216242E-5</v>
      </c>
      <c r="CV21">
        <f t="shared" ca="1" si="27"/>
        <v>-6.1182758341530967E-2</v>
      </c>
      <c r="CW21">
        <f t="shared" ca="1" si="27"/>
        <v>0.1460656399816446</v>
      </c>
      <c r="CX21">
        <f t="shared" ca="1" si="27"/>
        <v>-0.16266662461354733</v>
      </c>
      <c r="CY21">
        <f t="shared" ca="1" si="27"/>
        <v>-0.17515936049582159</v>
      </c>
      <c r="CZ21">
        <f t="shared" ca="1" si="27"/>
        <v>-5.4612546789799279E-2</v>
      </c>
      <c r="DA21">
        <f t="shared" ca="1" si="27"/>
        <v>-3.4299033017544507E-2</v>
      </c>
      <c r="DB21">
        <f t="shared" ca="1" si="27"/>
        <v>0.16493574785380186</v>
      </c>
      <c r="DC21">
        <f t="shared" ca="1" si="27"/>
        <v>-1.8678395433962408E-2</v>
      </c>
    </row>
    <row r="22" spans="6:107">
      <c r="F22">
        <v>4</v>
      </c>
      <c r="G22">
        <f t="shared" si="29"/>
        <v>0</v>
      </c>
      <c r="H22">
        <f t="shared" ca="1" si="28"/>
        <v>-0.1410805779689592</v>
      </c>
      <c r="I22">
        <f t="shared" ca="1" si="30"/>
        <v>-3.33935741143477E-2</v>
      </c>
      <c r="J22">
        <f t="shared" ca="1" si="30"/>
        <v>1.4907573632644808E-2</v>
      </c>
      <c r="K22">
        <f t="shared" ca="1" si="30"/>
        <v>5.9488123524078895E-2</v>
      </c>
      <c r="L22">
        <f t="shared" ca="1" si="30"/>
        <v>-1.2727294739205947E-2</v>
      </c>
      <c r="M22">
        <f t="shared" ca="1" si="30"/>
        <v>-1.1988002582734658E-2</v>
      </c>
      <c r="N22">
        <f t="shared" ca="1" si="30"/>
        <v>0.12355725778658683</v>
      </c>
      <c r="O22">
        <f t="shared" ca="1" si="30"/>
        <v>-4.9713283900063791E-2</v>
      </c>
      <c r="P22">
        <f t="shared" ca="1" si="30"/>
        <v>0.11047398198490384</v>
      </c>
      <c r="Q22">
        <f t="shared" ca="1" si="30"/>
        <v>-5.8369581257091074E-2</v>
      </c>
      <c r="R22">
        <f t="shared" ca="1" si="30"/>
        <v>9.9020402748141501E-2</v>
      </c>
      <c r="S22">
        <f t="shared" ca="1" si="30"/>
        <v>-0.10092066358440668</v>
      </c>
      <c r="T22">
        <f t="shared" ca="1" si="30"/>
        <v>7.6344351480184855E-2</v>
      </c>
      <c r="U22">
        <f t="shared" ca="1" si="30"/>
        <v>0.13140770030507057</v>
      </c>
      <c r="V22">
        <f t="shared" ca="1" si="30"/>
        <v>-0.14489505354583546</v>
      </c>
      <c r="W22">
        <f t="shared" ca="1" si="30"/>
        <v>4.6652928264541774E-2</v>
      </c>
      <c r="X22">
        <f t="shared" ca="1" si="30"/>
        <v>-3.202478588107914E-2</v>
      </c>
      <c r="Y22">
        <f t="shared" ca="1" si="30"/>
        <v>-0.13880322432816813</v>
      </c>
      <c r="Z22">
        <f t="shared" ca="1" si="30"/>
        <v>-6.170685591561742E-2</v>
      </c>
      <c r="AA22">
        <f t="shared" ca="1" si="30"/>
        <v>2.1051415183307859E-2</v>
      </c>
      <c r="AB22">
        <f t="shared" ca="1" si="30"/>
        <v>1.8927948597567999E-2</v>
      </c>
      <c r="AC22">
        <f t="shared" ca="1" si="30"/>
        <v>-4.7446583176047039E-2</v>
      </c>
      <c r="AD22">
        <f t="shared" ca="1" si="30"/>
        <v>-6.4025843428838825E-2</v>
      </c>
      <c r="AE22">
        <f t="shared" ca="1" si="30"/>
        <v>4.861408233247938E-2</v>
      </c>
      <c r="AF22">
        <f t="shared" ca="1" si="30"/>
        <v>4.9792712736540248E-2</v>
      </c>
      <c r="AG22">
        <f t="shared" ca="1" si="30"/>
        <v>5.6019341422469331E-2</v>
      </c>
      <c r="AH22">
        <f t="shared" ca="1" si="30"/>
        <v>2.200060977921036E-2</v>
      </c>
      <c r="AI22">
        <f t="shared" ca="1" si="30"/>
        <v>-5.4825798987058073E-3</v>
      </c>
      <c r="AJ22">
        <f t="shared" ca="1" si="30"/>
        <v>1.7332606321734039E-2</v>
      </c>
      <c r="AK22">
        <f t="shared" ca="1" si="30"/>
        <v>-1.4761449683288921E-2</v>
      </c>
      <c r="AL22">
        <f t="shared" ca="1" si="30"/>
        <v>4.1002683889109305E-2</v>
      </c>
      <c r="AM22">
        <f t="shared" ca="1" si="30"/>
        <v>0.12370134718861325</v>
      </c>
      <c r="AN22">
        <f t="shared" ca="1" si="30"/>
        <v>3.7833207944675928E-2</v>
      </c>
      <c r="AO22">
        <f t="shared" ca="1" si="30"/>
        <v>-0.10643855478304648</v>
      </c>
      <c r="AP22">
        <f t="shared" ca="1" si="30"/>
        <v>-5.4337659363041246E-2</v>
      </c>
      <c r="AQ22">
        <f t="shared" ca="1" si="30"/>
        <v>-1.8595645094280123E-2</v>
      </c>
      <c r="AR22">
        <f t="shared" ca="1" si="30"/>
        <v>-8.5794387535067906E-2</v>
      </c>
      <c r="AS22">
        <f t="shared" ca="1" si="30"/>
        <v>6.5089202194400467E-2</v>
      </c>
      <c r="AT22">
        <f t="shared" ca="1" si="30"/>
        <v>7.9960178573154017E-2</v>
      </c>
      <c r="AU22">
        <f t="shared" ca="1" si="30"/>
        <v>-0.10381720363784828</v>
      </c>
      <c r="AV22">
        <f t="shared" ca="1" si="30"/>
        <v>-8.4750855971868627E-2</v>
      </c>
      <c r="AW22">
        <f t="shared" ca="1" si="30"/>
        <v>0.19043426701318808</v>
      </c>
      <c r="AX22">
        <f t="shared" ca="1" si="30"/>
        <v>-6.6505971865911451E-2</v>
      </c>
      <c r="AY22">
        <f t="shared" ca="1" si="30"/>
        <v>-1.4298957258821236E-2</v>
      </c>
      <c r="AZ22">
        <f t="shared" ca="1" si="30"/>
        <v>2.2866912244073917E-2</v>
      </c>
      <c r="BA22">
        <f t="shared" ca="1" si="30"/>
        <v>-2.1597993916060931E-2</v>
      </c>
      <c r="BB22">
        <f t="shared" ca="1" si="30"/>
        <v>9.2633556569603356E-2</v>
      </c>
      <c r="BC22">
        <f t="shared" ca="1" si="30"/>
        <v>3.3704749306830692E-2</v>
      </c>
      <c r="BD22">
        <f t="shared" ca="1" si="30"/>
        <v>7.3051550136658969E-2</v>
      </c>
      <c r="BE22">
        <f t="shared" ca="1" si="30"/>
        <v>-3.2628344071822697E-2</v>
      </c>
      <c r="BF22">
        <f t="shared" ca="1" si="30"/>
        <v>3.6333610201264237E-2</v>
      </c>
      <c r="BG22">
        <f t="shared" ca="1" si="30"/>
        <v>3.1031596596262531E-2</v>
      </c>
      <c r="BH22">
        <f t="shared" ca="1" si="30"/>
        <v>3.1351325663884939E-3</v>
      </c>
      <c r="BI22">
        <f t="shared" ca="1" si="30"/>
        <v>0.11694352789619103</v>
      </c>
      <c r="BJ22">
        <f t="shared" ca="1" si="30"/>
        <v>6.0474074721960272E-2</v>
      </c>
      <c r="BK22">
        <f t="shared" ca="1" si="30"/>
        <v>0.10630320219059591</v>
      </c>
      <c r="BL22">
        <f t="shared" ca="1" si="30"/>
        <v>6.8375181828475115E-2</v>
      </c>
      <c r="BM22">
        <f t="shared" ca="1" si="30"/>
        <v>-2.2762754309896469E-2</v>
      </c>
      <c r="BN22">
        <f t="shared" ca="1" si="30"/>
        <v>5.1872750263492022E-2</v>
      </c>
      <c r="BO22">
        <f t="shared" ca="1" si="30"/>
        <v>-0.10593300032319977</v>
      </c>
      <c r="BP22">
        <f t="shared" ca="1" si="30"/>
        <v>-0.12059457085983756</v>
      </c>
      <c r="BQ22">
        <f t="shared" ca="1" si="30"/>
        <v>4.9000419555105743E-2</v>
      </c>
      <c r="BR22">
        <f t="shared" ca="1" si="30"/>
        <v>-0.15668498233213696</v>
      </c>
      <c r="BS22">
        <f t="shared" ca="1" si="30"/>
        <v>3.7043942487018436E-3</v>
      </c>
      <c r="BT22">
        <f t="shared" ca="1" si="30"/>
        <v>-0.10854194359933429</v>
      </c>
      <c r="BU22">
        <f t="shared" ca="1" si="27"/>
        <v>1.2215484645358024E-2</v>
      </c>
      <c r="BV22">
        <f t="shared" ca="1" si="27"/>
        <v>-6.8457260087112656E-2</v>
      </c>
      <c r="BW22">
        <f t="shared" ca="1" si="27"/>
        <v>5.845606357593805E-2</v>
      </c>
      <c r="BX22">
        <f t="shared" ca="1" si="27"/>
        <v>-0.20428872863620012</v>
      </c>
      <c r="BY22">
        <f t="shared" ca="1" si="27"/>
        <v>-0.15143380994540437</v>
      </c>
      <c r="BZ22">
        <f t="shared" ca="1" si="27"/>
        <v>-2.7683245480169316E-2</v>
      </c>
      <c r="CA22">
        <f t="shared" ca="1" si="27"/>
        <v>4.7447365542555358E-3</v>
      </c>
      <c r="CB22">
        <f t="shared" ca="1" si="27"/>
        <v>-7.7582439087676092E-2</v>
      </c>
      <c r="CC22">
        <f t="shared" ca="1" si="27"/>
        <v>7.6032825557568106E-3</v>
      </c>
      <c r="CD22">
        <f t="shared" ca="1" si="27"/>
        <v>6.629791018898365E-2</v>
      </c>
      <c r="CE22">
        <f t="shared" ca="1" si="27"/>
        <v>1.0714752873053688E-2</v>
      </c>
      <c r="CF22">
        <f t="shared" ca="1" si="27"/>
        <v>0.17029784395142367</v>
      </c>
      <c r="CG22">
        <f t="shared" ca="1" si="27"/>
        <v>-1.2370842649850753E-2</v>
      </c>
      <c r="CH22">
        <f t="shared" ca="1" si="27"/>
        <v>1.2031051047261365E-3</v>
      </c>
      <c r="CI22">
        <f t="shared" ca="1" si="27"/>
        <v>2.0500389300240108E-2</v>
      </c>
      <c r="CJ22">
        <f t="shared" ca="1" si="27"/>
        <v>-0.17537405900651368</v>
      </c>
      <c r="CK22">
        <f t="shared" ca="1" si="27"/>
        <v>0.10397789201067205</v>
      </c>
      <c r="CL22">
        <f t="shared" ca="1" si="27"/>
        <v>1.4837577494211555E-2</v>
      </c>
      <c r="CM22">
        <f t="shared" ca="1" si="27"/>
        <v>-2.5966196235967583E-2</v>
      </c>
      <c r="CN22">
        <f t="shared" ca="1" si="27"/>
        <v>3.1553789995606048E-2</v>
      </c>
      <c r="CO22">
        <f t="shared" ca="1" si="27"/>
        <v>-3.1165505099376618E-2</v>
      </c>
      <c r="CP22">
        <f t="shared" ca="1" si="27"/>
        <v>5.7810948312795762E-2</v>
      </c>
      <c r="CQ22">
        <f t="shared" ca="1" si="27"/>
        <v>-9.88927803010861E-2</v>
      </c>
      <c r="CR22">
        <f t="shared" ca="1" si="27"/>
        <v>3.9740198707090162E-2</v>
      </c>
      <c r="CS22">
        <f t="shared" ca="1" si="27"/>
        <v>7.5291477864091572E-2</v>
      </c>
      <c r="CT22">
        <f t="shared" ca="1" si="27"/>
        <v>-0.16362743889390208</v>
      </c>
      <c r="CU22">
        <f t="shared" ca="1" si="27"/>
        <v>-4.9248056233118655E-2</v>
      </c>
      <c r="CV22">
        <f t="shared" ca="1" si="27"/>
        <v>6.6713337624980759E-2</v>
      </c>
      <c r="CW22">
        <f t="shared" ca="1" si="27"/>
        <v>-9.4149112955024566E-2</v>
      </c>
      <c r="CX22">
        <f t="shared" ca="1" si="27"/>
        <v>-8.6796285937024986E-2</v>
      </c>
      <c r="CY22">
        <f t="shared" ca="1" si="27"/>
        <v>0.17168437341533893</v>
      </c>
      <c r="CZ22">
        <f t="shared" ca="1" si="27"/>
        <v>0.15429238067542542</v>
      </c>
      <c r="DA22">
        <f t="shared" ca="1" si="27"/>
        <v>2.9297151481551736E-2</v>
      </c>
      <c r="DB22">
        <f t="shared" ca="1" si="27"/>
        <v>-6.0952238511276208E-5</v>
      </c>
      <c r="DC22">
        <f t="shared" ca="1" si="27"/>
        <v>-1.0648841164708605E-2</v>
      </c>
    </row>
    <row r="23" spans="6:107">
      <c r="F23">
        <v>5</v>
      </c>
      <c r="G23">
        <f t="shared" si="29"/>
        <v>0</v>
      </c>
      <c r="H23">
        <f t="shared" ca="1" si="28"/>
        <v>1.5294866215221789E-2</v>
      </c>
      <c r="I23">
        <f t="shared" ca="1" si="30"/>
        <v>-1.9804000375226671E-2</v>
      </c>
      <c r="J23">
        <f t="shared" ca="1" si="30"/>
        <v>-3.7328254075732967E-2</v>
      </c>
      <c r="K23">
        <f t="shared" ca="1" si="30"/>
        <v>-8.4914232252523494E-2</v>
      </c>
      <c r="L23">
        <f t="shared" ca="1" si="30"/>
        <v>-0.21852828915160308</v>
      </c>
      <c r="M23">
        <f t="shared" ca="1" si="30"/>
        <v>-4.785935858002327E-2</v>
      </c>
      <c r="N23">
        <f t="shared" ca="1" si="30"/>
        <v>-1.4703552096763634E-2</v>
      </c>
      <c r="O23">
        <f t="shared" ca="1" si="30"/>
        <v>4.2840450909534998E-2</v>
      </c>
      <c r="P23">
        <f t="shared" ca="1" si="30"/>
        <v>0.11999563878153402</v>
      </c>
      <c r="Q23">
        <f t="shared" ca="1" si="30"/>
        <v>8.027381395698252E-2</v>
      </c>
      <c r="R23">
        <f t="shared" ca="1" si="30"/>
        <v>-4.4379148792644117E-2</v>
      </c>
      <c r="S23">
        <f t="shared" ca="1" si="30"/>
        <v>-0.10314112193796342</v>
      </c>
      <c r="T23">
        <f t="shared" ca="1" si="30"/>
        <v>2.8203118248834359E-2</v>
      </c>
      <c r="U23">
        <f t="shared" ca="1" si="30"/>
        <v>-0.1145515228587155</v>
      </c>
      <c r="V23">
        <f t="shared" ca="1" si="30"/>
        <v>-0.10184209813596341</v>
      </c>
      <c r="W23">
        <f t="shared" ca="1" si="30"/>
        <v>-0.27396183214173225</v>
      </c>
      <c r="X23">
        <f t="shared" ca="1" si="30"/>
        <v>-1.691564552663892E-2</v>
      </c>
      <c r="Y23">
        <f t="shared" ca="1" si="30"/>
        <v>-7.7537769932848458E-2</v>
      </c>
      <c r="Z23">
        <f t="shared" ca="1" si="30"/>
        <v>0.12137523542430016</v>
      </c>
      <c r="AA23">
        <f t="shared" ca="1" si="30"/>
        <v>-0.1462037522324757</v>
      </c>
      <c r="AB23">
        <f t="shared" ca="1" si="30"/>
        <v>5.8549150888206891E-2</v>
      </c>
      <c r="AC23">
        <f t="shared" ca="1" si="30"/>
        <v>-0.10907940192158533</v>
      </c>
      <c r="AD23">
        <f t="shared" ca="1" si="30"/>
        <v>5.175962953067581E-2</v>
      </c>
      <c r="AE23">
        <f t="shared" ca="1" si="30"/>
        <v>-0.1574921390019586</v>
      </c>
      <c r="AF23">
        <f t="shared" ca="1" si="30"/>
        <v>6.1156947991096069E-2</v>
      </c>
      <c r="AG23">
        <f t="shared" ca="1" si="30"/>
        <v>-6.0648891879480833E-4</v>
      </c>
      <c r="AH23">
        <f t="shared" ca="1" si="30"/>
        <v>0.11791058213441385</v>
      </c>
      <c r="AI23">
        <f t="shared" ca="1" si="30"/>
        <v>7.8054414146961126E-2</v>
      </c>
      <c r="AJ23">
        <f t="shared" ca="1" si="30"/>
        <v>5.6787441332429439E-2</v>
      </c>
      <c r="AK23">
        <f t="shared" ca="1" si="30"/>
        <v>-0.15651687778757953</v>
      </c>
      <c r="AL23">
        <f t="shared" ca="1" si="30"/>
        <v>-5.6843176433415223E-2</v>
      </c>
      <c r="AM23">
        <f t="shared" ca="1" si="30"/>
        <v>-5.6667274866010454E-2</v>
      </c>
      <c r="AN23">
        <f t="shared" ca="1" si="30"/>
        <v>-0.11121670498060605</v>
      </c>
      <c r="AO23">
        <f t="shared" ca="1" si="30"/>
        <v>-0.1338056723891462</v>
      </c>
      <c r="AP23">
        <f t="shared" ca="1" si="30"/>
        <v>2.1026197711246131E-2</v>
      </c>
      <c r="AQ23">
        <f t="shared" ca="1" si="30"/>
        <v>-0.14552326929605242</v>
      </c>
      <c r="AR23">
        <f t="shared" ca="1" si="30"/>
        <v>1.5614434041539796E-2</v>
      </c>
      <c r="AS23">
        <f t="shared" ca="1" si="30"/>
        <v>-9.9713437692111107E-2</v>
      </c>
      <c r="AT23">
        <f t="shared" ca="1" si="30"/>
        <v>3.1272824606551154E-2</v>
      </c>
      <c r="AU23">
        <f t="shared" ca="1" si="30"/>
        <v>4.7454548529854139E-2</v>
      </c>
      <c r="AV23">
        <f t="shared" ca="1" si="30"/>
        <v>-6.5186806404060757E-2</v>
      </c>
      <c r="AW23">
        <f t="shared" ca="1" si="30"/>
        <v>-6.7612279879951304E-2</v>
      </c>
      <c r="AX23">
        <f t="shared" ca="1" si="30"/>
        <v>-0.15222243784627662</v>
      </c>
      <c r="AY23">
        <f t="shared" ca="1" si="30"/>
        <v>8.445237815546032E-2</v>
      </c>
      <c r="AZ23">
        <f t="shared" ca="1" si="30"/>
        <v>-0.15561618502567751</v>
      </c>
      <c r="BA23">
        <f t="shared" ca="1" si="30"/>
        <v>1.986943518708242E-2</v>
      </c>
      <c r="BB23">
        <f t="shared" ca="1" si="30"/>
        <v>-2.7763691868684954E-3</v>
      </c>
      <c r="BC23">
        <f t="shared" ca="1" si="30"/>
        <v>-0.11142467529939347</v>
      </c>
      <c r="BD23">
        <f t="shared" ca="1" si="30"/>
        <v>-3.3972478888954792E-2</v>
      </c>
      <c r="BE23">
        <f t="shared" ca="1" si="30"/>
        <v>3.9643742566238043E-3</v>
      </c>
      <c r="BF23">
        <f t="shared" ca="1" si="30"/>
        <v>-5.4928770702980393E-3</v>
      </c>
      <c r="BG23">
        <f t="shared" ca="1" si="30"/>
        <v>-0.10677956331593474</v>
      </c>
      <c r="BH23">
        <f t="shared" ca="1" si="30"/>
        <v>-0.11807693924159618</v>
      </c>
      <c r="BI23">
        <f t="shared" ca="1" si="30"/>
        <v>3.7960774100715584E-2</v>
      </c>
      <c r="BJ23">
        <f t="shared" ca="1" si="30"/>
        <v>8.4222825135972901E-2</v>
      </c>
      <c r="BK23">
        <f t="shared" ca="1" si="30"/>
        <v>1.3505650045624118E-2</v>
      </c>
      <c r="BL23">
        <f t="shared" ca="1" si="30"/>
        <v>-2.9627877078111653E-2</v>
      </c>
      <c r="BM23">
        <f t="shared" ca="1" si="30"/>
        <v>5.421889065764221E-2</v>
      </c>
      <c r="BN23">
        <f t="shared" ca="1" si="30"/>
        <v>1.0687128242257496E-3</v>
      </c>
      <c r="BO23">
        <f t="shared" ca="1" si="30"/>
        <v>-0.11509839574295162</v>
      </c>
      <c r="BP23">
        <f t="shared" ca="1" si="30"/>
        <v>0.10185075659710763</v>
      </c>
      <c r="BQ23">
        <f t="shared" ca="1" si="30"/>
        <v>3.3742181368192417E-2</v>
      </c>
      <c r="BR23">
        <f t="shared" ca="1" si="30"/>
        <v>6.5749826153785981E-2</v>
      </c>
      <c r="BS23">
        <f t="shared" ca="1" si="30"/>
        <v>-8.7520455251672742E-3</v>
      </c>
      <c r="BT23">
        <f t="shared" ca="1" si="30"/>
        <v>2.6016518383296362E-2</v>
      </c>
      <c r="BU23">
        <f t="shared" ca="1" si="27"/>
        <v>5.8813776608500415E-2</v>
      </c>
      <c r="BV23">
        <f t="shared" ca="1" si="27"/>
        <v>3.8727618156428535E-2</v>
      </c>
      <c r="BW23">
        <f t="shared" ca="1" si="27"/>
        <v>1.3196743114527157E-2</v>
      </c>
      <c r="BX23">
        <f t="shared" ca="1" si="27"/>
        <v>4.3548636333632304E-2</v>
      </c>
      <c r="BY23">
        <f t="shared" ca="1" si="27"/>
        <v>1.5741034286557735E-3</v>
      </c>
      <c r="BZ23">
        <f t="shared" ca="1" si="27"/>
        <v>-2.0150028480694956E-2</v>
      </c>
      <c r="CA23">
        <f t="shared" ca="1" si="27"/>
        <v>0.19873937509051465</v>
      </c>
      <c r="CB23">
        <f t="shared" ca="1" si="27"/>
        <v>-8.8104693242974916E-2</v>
      </c>
      <c r="CC23">
        <f t="shared" ca="1" si="27"/>
        <v>4.4602858294295221E-3</v>
      </c>
      <c r="CD23">
        <f t="shared" ca="1" si="27"/>
        <v>-0.10780115533120034</v>
      </c>
      <c r="CE23">
        <f t="shared" ca="1" si="27"/>
        <v>-2.834169217904722E-2</v>
      </c>
      <c r="CF23">
        <f t="shared" ca="1" si="27"/>
        <v>-0.14589305562119509</v>
      </c>
      <c r="CG23">
        <f t="shared" ca="1" si="27"/>
        <v>-1.3960486038095483E-2</v>
      </c>
      <c r="CH23">
        <f t="shared" ca="1" si="27"/>
        <v>5.5701724269794667E-2</v>
      </c>
      <c r="CI23">
        <f t="shared" ca="1" si="27"/>
        <v>-9.6403699101917761E-2</v>
      </c>
      <c r="CJ23">
        <f t="shared" ca="1" si="27"/>
        <v>1.0038529705400962E-2</v>
      </c>
      <c r="CK23">
        <f t="shared" ca="1" si="27"/>
        <v>8.2382813860009674E-2</v>
      </c>
      <c r="CL23">
        <f t="shared" ca="1" si="27"/>
        <v>8.9179057647215537E-2</v>
      </c>
      <c r="CM23">
        <f t="shared" ca="1" si="27"/>
        <v>-3.2908036336539402E-2</v>
      </c>
      <c r="CN23">
        <f t="shared" ca="1" si="27"/>
        <v>-0.21080521827197948</v>
      </c>
      <c r="CO23">
        <f t="shared" ca="1" si="27"/>
        <v>-6.9294106763577626E-2</v>
      </c>
      <c r="CP23">
        <f t="shared" ca="1" si="27"/>
        <v>0.13040961806821344</v>
      </c>
      <c r="CQ23">
        <f t="shared" ca="1" si="27"/>
        <v>6.2782435734915126E-2</v>
      </c>
      <c r="CR23">
        <f t="shared" ca="1" si="27"/>
        <v>-9.7480926662208395E-2</v>
      </c>
      <c r="CS23">
        <f t="shared" ca="1" si="27"/>
        <v>-7.6726436516317331E-2</v>
      </c>
      <c r="CT23">
        <f t="shared" ca="1" si="27"/>
        <v>6.2966631358323588E-2</v>
      </c>
      <c r="CU23">
        <f t="shared" ca="1" si="27"/>
        <v>3.9623742373974561E-3</v>
      </c>
      <c r="CV23">
        <f t="shared" ca="1" si="27"/>
        <v>5.885812848544078E-2</v>
      </c>
      <c r="CW23">
        <f t="shared" ca="1" si="27"/>
        <v>2.6749025118102107E-2</v>
      </c>
      <c r="CX23">
        <f t="shared" ca="1" si="27"/>
        <v>7.0765757782485436E-2</v>
      </c>
      <c r="CY23">
        <f t="shared" ca="1" si="27"/>
        <v>-0.17827555252432503</v>
      </c>
      <c r="CZ23">
        <f t="shared" ca="1" si="27"/>
        <v>0.23584964904362407</v>
      </c>
      <c r="DA23">
        <f t="shared" ca="1" si="27"/>
        <v>0.16354770139440858</v>
      </c>
      <c r="DB23">
        <f t="shared" ca="1" si="27"/>
        <v>-6.0107561233916723E-2</v>
      </c>
      <c r="DC23">
        <f t="shared" ca="1" si="27"/>
        <v>0.26128954032459001</v>
      </c>
    </row>
    <row r="24" spans="6:107">
      <c r="F24">
        <v>6</v>
      </c>
      <c r="G24">
        <f t="shared" si="29"/>
        <v>0</v>
      </c>
      <c r="H24">
        <f t="shared" ca="1" si="28"/>
        <v>-2.8093002887214721E-2</v>
      </c>
      <c r="I24">
        <f t="shared" ca="1" si="30"/>
        <v>2.7905383992481728E-2</v>
      </c>
      <c r="J24">
        <f t="shared" ca="1" si="30"/>
        <v>-0.17924216131302173</v>
      </c>
      <c r="K24">
        <f t="shared" ca="1" si="30"/>
        <v>6.4869476571273567E-3</v>
      </c>
      <c r="L24">
        <f t="shared" ca="1" si="30"/>
        <v>-2.950804065354188E-2</v>
      </c>
      <c r="M24">
        <f t="shared" ca="1" si="30"/>
        <v>0.12072949265533989</v>
      </c>
      <c r="N24">
        <f t="shared" ca="1" si="30"/>
        <v>-7.0520752153548194E-2</v>
      </c>
      <c r="O24">
        <f t="shared" ca="1" si="30"/>
        <v>-0.19295171487631591</v>
      </c>
      <c r="P24">
        <f t="shared" ca="1" si="30"/>
        <v>7.5748404902416331E-3</v>
      </c>
      <c r="Q24">
        <f t="shared" ca="1" si="30"/>
        <v>0.25554176464755346</v>
      </c>
      <c r="R24">
        <f t="shared" ca="1" si="30"/>
        <v>0.14049928932792322</v>
      </c>
      <c r="S24">
        <f t="shared" ca="1" si="30"/>
        <v>-7.9155028571224681E-3</v>
      </c>
      <c r="T24">
        <f t="shared" ca="1" si="30"/>
        <v>-7.805353073876713E-3</v>
      </c>
      <c r="U24">
        <f t="shared" ca="1" si="30"/>
        <v>1.2617664908178236E-2</v>
      </c>
      <c r="V24">
        <f t="shared" ca="1" si="30"/>
        <v>-3.206312829160532E-2</v>
      </c>
      <c r="W24">
        <f t="shared" ca="1" si="30"/>
        <v>-0.13136171800921911</v>
      </c>
      <c r="X24">
        <f t="shared" ca="1" si="30"/>
        <v>-0.14422361318299781</v>
      </c>
      <c r="Y24">
        <f t="shared" ca="1" si="30"/>
        <v>-3.3902994225458082E-2</v>
      </c>
      <c r="Z24">
        <f t="shared" ca="1" si="30"/>
        <v>-6.7989149279156239E-2</v>
      </c>
      <c r="AA24">
        <f t="shared" ca="1" si="30"/>
        <v>-2.7609440752465034E-2</v>
      </c>
      <c r="AB24">
        <f t="shared" ca="1" si="30"/>
        <v>-1.167270296967806E-2</v>
      </c>
      <c r="AC24">
        <f t="shared" ca="1" si="30"/>
        <v>8.8433098607857086E-2</v>
      </c>
      <c r="AD24">
        <f t="shared" ca="1" si="30"/>
        <v>-2.9621856865947663E-2</v>
      </c>
      <c r="AE24">
        <f t="shared" ca="1" si="30"/>
        <v>-1.6478438034696639E-2</v>
      </c>
      <c r="AF24">
        <f t="shared" ca="1" si="30"/>
        <v>-7.7761169687937851E-2</v>
      </c>
      <c r="AG24">
        <f t="shared" ca="1" si="30"/>
        <v>-8.2063941647599392E-2</v>
      </c>
      <c r="AH24">
        <f t="shared" ca="1" si="30"/>
        <v>3.693162254530493E-2</v>
      </c>
      <c r="AI24">
        <f t="shared" ca="1" si="30"/>
        <v>-5.3698106590860219E-3</v>
      </c>
      <c r="AJ24">
        <f t="shared" ca="1" si="30"/>
        <v>0.13267964204361879</v>
      </c>
      <c r="AK24">
        <f t="shared" ca="1" si="30"/>
        <v>9.1458603180823078E-2</v>
      </c>
      <c r="AL24">
        <f t="shared" ca="1" si="30"/>
        <v>-8.8733679982677005E-2</v>
      </c>
      <c r="AM24">
        <f t="shared" ca="1" si="30"/>
        <v>-4.1520816881666062E-2</v>
      </c>
      <c r="AN24">
        <f t="shared" ca="1" si="30"/>
        <v>-0.13888915659606682</v>
      </c>
      <c r="AO24">
        <f t="shared" ca="1" si="30"/>
        <v>1.2695220775515846E-2</v>
      </c>
      <c r="AP24">
        <f t="shared" ca="1" si="30"/>
        <v>-0.10456466556608308</v>
      </c>
      <c r="AQ24">
        <f t="shared" ca="1" si="30"/>
        <v>-9.5700100285338943E-3</v>
      </c>
      <c r="AR24">
        <f t="shared" ca="1" si="30"/>
        <v>8.1482994867265499E-2</v>
      </c>
      <c r="AS24">
        <f t="shared" ca="1" si="30"/>
        <v>-1.8731060329182373E-2</v>
      </c>
      <c r="AT24">
        <f t="shared" ca="1" si="30"/>
        <v>-2.8104407225346476E-2</v>
      </c>
      <c r="AU24">
        <f t="shared" ca="1" si="30"/>
        <v>-0.11726556229407002</v>
      </c>
      <c r="AV24">
        <f t="shared" ca="1" si="30"/>
        <v>-0.13309764921616807</v>
      </c>
      <c r="AW24">
        <f t="shared" ca="1" si="30"/>
        <v>-1.7272164109686305E-2</v>
      </c>
      <c r="AX24">
        <f t="shared" ca="1" si="30"/>
        <v>-0.16721726053727148</v>
      </c>
      <c r="AY24">
        <f t="shared" ca="1" si="30"/>
        <v>0.10376833288522198</v>
      </c>
      <c r="AZ24">
        <f t="shared" ca="1" si="30"/>
        <v>0.16563981229489155</v>
      </c>
      <c r="BA24">
        <f t="shared" ca="1" si="30"/>
        <v>6.2815529829055472E-2</v>
      </c>
      <c r="BB24">
        <f t="shared" ca="1" si="30"/>
        <v>1.7336434372072045E-2</v>
      </c>
      <c r="BC24">
        <f t="shared" ca="1" si="30"/>
        <v>0.21242587863654694</v>
      </c>
      <c r="BD24">
        <f t="shared" ca="1" si="30"/>
        <v>3.8725914293059868E-2</v>
      </c>
      <c r="BE24">
        <f t="shared" ca="1" si="30"/>
        <v>9.717635372896638E-2</v>
      </c>
      <c r="BF24">
        <f t="shared" ca="1" si="30"/>
        <v>-2.2544544623641811E-2</v>
      </c>
      <c r="BG24">
        <f t="shared" ca="1" si="30"/>
        <v>9.287109038945339E-2</v>
      </c>
      <c r="BH24">
        <f t="shared" ca="1" si="30"/>
        <v>6.0511898290113046E-2</v>
      </c>
      <c r="BI24">
        <f t="shared" ca="1" si="30"/>
        <v>4.7062910938957536E-2</v>
      </c>
      <c r="BJ24">
        <f t="shared" ca="1" si="30"/>
        <v>-1.6754979594598918E-2</v>
      </c>
      <c r="BK24">
        <f t="shared" ca="1" si="30"/>
        <v>-8.0724268353924399E-3</v>
      </c>
      <c r="BL24">
        <f t="shared" ca="1" si="30"/>
        <v>-9.8750906566424962E-2</v>
      </c>
      <c r="BM24">
        <f t="shared" ca="1" si="30"/>
        <v>-7.6350917263685134E-2</v>
      </c>
      <c r="BN24">
        <f t="shared" ca="1" si="30"/>
        <v>5.1087908024823638E-3</v>
      </c>
      <c r="BO24">
        <f t="shared" ca="1" si="30"/>
        <v>8.1849189266583355E-2</v>
      </c>
      <c r="BP24">
        <f t="shared" ca="1" si="30"/>
        <v>0.10055204298117795</v>
      </c>
      <c r="BQ24">
        <f t="shared" ca="1" si="30"/>
        <v>8.6488456188935692E-2</v>
      </c>
      <c r="BR24">
        <f t="shared" ca="1" si="30"/>
        <v>-4.9366206101987123E-2</v>
      </c>
      <c r="BS24">
        <f t="shared" ca="1" si="30"/>
        <v>-0.15147467721597552</v>
      </c>
      <c r="BT24">
        <f t="shared" ref="BT24:DC27" ca="1" si="31">$B$2*_xlfn.NORM.INV(RAND(),0,1)</f>
        <v>0.22349094872449432</v>
      </c>
      <c r="BU24">
        <f t="shared" ca="1" si="31"/>
        <v>-7.7689663623826094E-2</v>
      </c>
      <c r="BV24">
        <f t="shared" ca="1" si="31"/>
        <v>-5.0193864640727164E-2</v>
      </c>
      <c r="BW24">
        <f t="shared" ca="1" si="31"/>
        <v>0.18768590600374283</v>
      </c>
      <c r="BX24">
        <f t="shared" ca="1" si="31"/>
        <v>-0.10248096112322769</v>
      </c>
      <c r="BY24">
        <f t="shared" ca="1" si="31"/>
        <v>-8.4620879025098156E-2</v>
      </c>
      <c r="BZ24">
        <f t="shared" ca="1" si="31"/>
        <v>2.9659819972358715E-2</v>
      </c>
      <c r="CA24">
        <f t="shared" ca="1" si="31"/>
        <v>0.1213385912566482</v>
      </c>
      <c r="CB24">
        <f t="shared" ca="1" si="31"/>
        <v>-0.19833621577676666</v>
      </c>
      <c r="CC24">
        <f t="shared" ca="1" si="31"/>
        <v>2.929324313070163E-2</v>
      </c>
      <c r="CD24">
        <f t="shared" ca="1" si="31"/>
        <v>3.3455851152915821E-2</v>
      </c>
      <c r="CE24">
        <f t="shared" ca="1" si="31"/>
        <v>-0.1024636531348917</v>
      </c>
      <c r="CF24">
        <f t="shared" ca="1" si="31"/>
        <v>0.14230755654628743</v>
      </c>
      <c r="CG24">
        <f t="shared" ca="1" si="31"/>
        <v>-5.6650976864560526E-2</v>
      </c>
      <c r="CH24">
        <f t="shared" ca="1" si="31"/>
        <v>-7.9921125398637216E-2</v>
      </c>
      <c r="CI24">
        <f t="shared" ca="1" si="31"/>
        <v>-0.1014293549035163</v>
      </c>
      <c r="CJ24">
        <f t="shared" ca="1" si="31"/>
        <v>6.7751968939872703E-2</v>
      </c>
      <c r="CK24">
        <f t="shared" ca="1" si="31"/>
        <v>-9.4996176770107674E-2</v>
      </c>
      <c r="CL24">
        <f t="shared" ca="1" si="31"/>
        <v>-5.9606322736934662E-2</v>
      </c>
      <c r="CM24">
        <f t="shared" ca="1" si="31"/>
        <v>0.10707932224427984</v>
      </c>
      <c r="CN24">
        <f t="shared" ca="1" si="31"/>
        <v>-9.1837495945445949E-2</v>
      </c>
      <c r="CO24">
        <f t="shared" ca="1" si="31"/>
        <v>5.2679740209928841E-2</v>
      </c>
      <c r="CP24">
        <f t="shared" ca="1" si="31"/>
        <v>0.13193791577246833</v>
      </c>
      <c r="CQ24">
        <f t="shared" ca="1" si="31"/>
        <v>-6.3444986890740615E-2</v>
      </c>
      <c r="CR24">
        <f t="shared" ca="1" si="31"/>
        <v>0.10102722016472337</v>
      </c>
      <c r="CS24">
        <f t="shared" ca="1" si="31"/>
        <v>6.3311801373082163E-2</v>
      </c>
      <c r="CT24">
        <f t="shared" ca="1" si="31"/>
        <v>-0.15996189222139379</v>
      </c>
      <c r="CU24">
        <f t="shared" ca="1" si="31"/>
        <v>-0.10177684057315406</v>
      </c>
      <c r="CV24">
        <f t="shared" ca="1" si="31"/>
        <v>-9.999684433415873E-2</v>
      </c>
      <c r="CW24">
        <f t="shared" ca="1" si="31"/>
        <v>-0.17347391460884598</v>
      </c>
      <c r="CX24">
        <f t="shared" ca="1" si="31"/>
        <v>-6.1129677150649833E-2</v>
      </c>
      <c r="CY24">
        <f t="shared" ca="1" si="31"/>
        <v>-3.7981621303539298E-2</v>
      </c>
      <c r="CZ24">
        <f t="shared" ca="1" si="31"/>
        <v>0.17301932147362759</v>
      </c>
      <c r="DA24">
        <f t="shared" ca="1" si="31"/>
        <v>9.5073844856062656E-2</v>
      </c>
      <c r="DB24">
        <f t="shared" ca="1" si="31"/>
        <v>8.1491809386832186E-3</v>
      </c>
      <c r="DC24">
        <f t="shared" ca="1" si="31"/>
        <v>-7.4020910373357035E-2</v>
      </c>
    </row>
    <row r="25" spans="6:107">
      <c r="F25">
        <v>7</v>
      </c>
      <c r="G25">
        <f t="shared" si="29"/>
        <v>0</v>
      </c>
      <c r="H25">
        <f t="shared" ca="1" si="28"/>
        <v>-3.8576416748605291E-2</v>
      </c>
      <c r="I25">
        <f t="shared" ref="I25:BT28" ca="1" si="32">$B$2*_xlfn.NORM.INV(RAND(),0,1)</f>
        <v>0.15086944946753839</v>
      </c>
      <c r="J25">
        <f t="shared" ca="1" si="32"/>
        <v>-3.2908032323662052E-2</v>
      </c>
      <c r="K25">
        <f t="shared" ca="1" si="32"/>
        <v>7.3944824169820803E-2</v>
      </c>
      <c r="L25">
        <f t="shared" ca="1" si="32"/>
        <v>-1.3765209544350133E-2</v>
      </c>
      <c r="M25">
        <f t="shared" ca="1" si="32"/>
        <v>-1.0563687377817245E-2</v>
      </c>
      <c r="N25">
        <f t="shared" ca="1" si="32"/>
        <v>2.8652640018280873E-2</v>
      </c>
      <c r="O25">
        <f t="shared" ca="1" si="32"/>
        <v>0.10779510930964374</v>
      </c>
      <c r="P25">
        <f t="shared" ca="1" si="32"/>
        <v>-4.022546691779557E-2</v>
      </c>
      <c r="Q25">
        <f t="shared" ca="1" si="32"/>
        <v>5.334039652825226E-2</v>
      </c>
      <c r="R25">
        <f t="shared" ca="1" si="32"/>
        <v>9.9930191747078633E-3</v>
      </c>
      <c r="S25">
        <f t="shared" ca="1" si="32"/>
        <v>2.3075129444362651E-2</v>
      </c>
      <c r="T25">
        <f t="shared" ca="1" si="32"/>
        <v>8.1669893205347385E-2</v>
      </c>
      <c r="U25">
        <f t="shared" ca="1" si="32"/>
        <v>9.4851357949132173E-2</v>
      </c>
      <c r="V25">
        <f t="shared" ca="1" si="32"/>
        <v>7.5994489539682269E-2</v>
      </c>
      <c r="W25">
        <f t="shared" ca="1" si="32"/>
        <v>-0.20378296651089189</v>
      </c>
      <c r="X25">
        <f t="shared" ca="1" si="32"/>
        <v>9.1258148919816484E-2</v>
      </c>
      <c r="Y25">
        <f t="shared" ca="1" si="32"/>
        <v>-0.10105134829852572</v>
      </c>
      <c r="Z25">
        <f t="shared" ca="1" si="32"/>
        <v>-2.0896427138125453E-4</v>
      </c>
      <c r="AA25">
        <f t="shared" ca="1" si="32"/>
        <v>0.10569101616972668</v>
      </c>
      <c r="AB25">
        <f t="shared" ca="1" si="32"/>
        <v>-6.4714299148842511E-2</v>
      </c>
      <c r="AC25">
        <f t="shared" ca="1" si="32"/>
        <v>-0.10710169794393783</v>
      </c>
      <c r="AD25">
        <f t="shared" ca="1" si="32"/>
        <v>9.4330623371995576E-2</v>
      </c>
      <c r="AE25">
        <f t="shared" ca="1" si="32"/>
        <v>-8.246100243451579E-2</v>
      </c>
      <c r="AF25">
        <f t="shared" ca="1" si="32"/>
        <v>0.1330019723543171</v>
      </c>
      <c r="AG25">
        <f t="shared" ca="1" si="32"/>
        <v>-2.8353376910535574E-2</v>
      </c>
      <c r="AH25">
        <f t="shared" ca="1" si="32"/>
        <v>4.6603709738209834E-2</v>
      </c>
      <c r="AI25">
        <f t="shared" ca="1" si="32"/>
        <v>0.26113113830044049</v>
      </c>
      <c r="AJ25">
        <f t="shared" ca="1" si="32"/>
        <v>-2.012126157609739E-3</v>
      </c>
      <c r="AK25">
        <f t="shared" ca="1" si="32"/>
        <v>-2.934378701002462E-2</v>
      </c>
      <c r="AL25">
        <f t="shared" ca="1" si="32"/>
        <v>0.19609202072914614</v>
      </c>
      <c r="AM25">
        <f t="shared" ca="1" si="32"/>
        <v>0.10647280153926314</v>
      </c>
      <c r="AN25">
        <f t="shared" ca="1" si="32"/>
        <v>-0.27449818250526925</v>
      </c>
      <c r="AO25">
        <f t="shared" ca="1" si="32"/>
        <v>5.9418171926954068E-2</v>
      </c>
      <c r="AP25">
        <f t="shared" ca="1" si="32"/>
        <v>-0.13706134022332631</v>
      </c>
      <c r="AQ25">
        <f t="shared" ca="1" si="32"/>
        <v>-5.1688303249910958E-3</v>
      </c>
      <c r="AR25">
        <f t="shared" ca="1" si="32"/>
        <v>3.5415571835248724E-2</v>
      </c>
      <c r="AS25">
        <f t="shared" ca="1" si="32"/>
        <v>-0.12457867421491438</v>
      </c>
      <c r="AT25">
        <f t="shared" ca="1" si="32"/>
        <v>-2.022128433662581E-2</v>
      </c>
      <c r="AU25">
        <f t="shared" ca="1" si="32"/>
        <v>9.7116330825278721E-2</v>
      </c>
      <c r="AV25">
        <f t="shared" ca="1" si="32"/>
        <v>5.7140641771427927E-2</v>
      </c>
      <c r="AW25">
        <f t="shared" ca="1" si="32"/>
        <v>-0.12533769616240284</v>
      </c>
      <c r="AX25">
        <f t="shared" ca="1" si="32"/>
        <v>-0.10733194921555544</v>
      </c>
      <c r="AY25">
        <f t="shared" ca="1" si="32"/>
        <v>-0.12594923042114881</v>
      </c>
      <c r="AZ25">
        <f t="shared" ca="1" si="32"/>
        <v>4.9870696452489177E-2</v>
      </c>
      <c r="BA25">
        <f t="shared" ca="1" si="32"/>
        <v>2.0858645125535737E-2</v>
      </c>
      <c r="BB25">
        <f t="shared" ca="1" si="32"/>
        <v>5.1077020503511164E-2</v>
      </c>
      <c r="BC25">
        <f t="shared" ca="1" si="32"/>
        <v>-0.23276375921538561</v>
      </c>
      <c r="BD25">
        <f t="shared" ca="1" si="32"/>
        <v>-3.4945698352223956E-2</v>
      </c>
      <c r="BE25">
        <f t="shared" ca="1" si="32"/>
        <v>-0.14286377443087286</v>
      </c>
      <c r="BF25">
        <f t="shared" ca="1" si="32"/>
        <v>0.10208955776554972</v>
      </c>
      <c r="BG25">
        <f t="shared" ca="1" si="32"/>
        <v>-0.11917530722949277</v>
      </c>
      <c r="BH25">
        <f t="shared" ca="1" si="32"/>
        <v>-8.9436777769116321E-2</v>
      </c>
      <c r="BI25">
        <f t="shared" ca="1" si="32"/>
        <v>-2.3696857246429122E-2</v>
      </c>
      <c r="BJ25">
        <f t="shared" ca="1" si="32"/>
        <v>4.8455904118638933E-2</v>
      </c>
      <c r="BK25">
        <f t="shared" ca="1" si="32"/>
        <v>-8.5044700311162069E-2</v>
      </c>
      <c r="BL25">
        <f t="shared" ca="1" si="32"/>
        <v>3.4506532150604785E-2</v>
      </c>
      <c r="BM25">
        <f t="shared" ca="1" si="32"/>
        <v>-3.5898938290855775E-2</v>
      </c>
      <c r="BN25">
        <f t="shared" ca="1" si="32"/>
        <v>4.0430336093830684E-2</v>
      </c>
      <c r="BO25">
        <f t="shared" ca="1" si="32"/>
        <v>-3.6998713813600433E-2</v>
      </c>
      <c r="BP25">
        <f t="shared" ca="1" si="32"/>
        <v>-5.3755724395701115E-2</v>
      </c>
      <c r="BQ25">
        <f t="shared" ca="1" si="32"/>
        <v>1.6336466148502926E-2</v>
      </c>
      <c r="BR25">
        <f t="shared" ca="1" si="32"/>
        <v>1.2493848016026161E-2</v>
      </c>
      <c r="BS25">
        <f t="shared" ca="1" si="32"/>
        <v>-6.4976664692023817E-2</v>
      </c>
      <c r="BT25">
        <f t="shared" ca="1" si="32"/>
        <v>0.15342386521527637</v>
      </c>
      <c r="BU25">
        <f t="shared" ca="1" si="31"/>
        <v>3.6914892730503711E-2</v>
      </c>
      <c r="BV25">
        <f t="shared" ca="1" si="31"/>
        <v>9.1843378198095474E-2</v>
      </c>
      <c r="BW25">
        <f t="shared" ca="1" si="31"/>
        <v>-0.10125845576424999</v>
      </c>
      <c r="BX25">
        <f t="shared" ca="1" si="31"/>
        <v>0.24955524801615836</v>
      </c>
      <c r="BY25">
        <f t="shared" ca="1" si="31"/>
        <v>-6.4335354283885746E-2</v>
      </c>
      <c r="BZ25">
        <f t="shared" ca="1" si="31"/>
        <v>-5.2569583898438133E-2</v>
      </c>
      <c r="CA25">
        <f t="shared" ca="1" si="31"/>
        <v>-0.19608076795240181</v>
      </c>
      <c r="CB25">
        <f t="shared" ca="1" si="31"/>
        <v>6.3008318675219874E-2</v>
      </c>
      <c r="CC25">
        <f t="shared" ca="1" si="31"/>
        <v>1.2565009060403063E-2</v>
      </c>
      <c r="CD25">
        <f t="shared" ca="1" si="31"/>
        <v>-3.2892106307069881E-2</v>
      </c>
      <c r="CE25">
        <f t="shared" ca="1" si="31"/>
        <v>2.7617430439082574E-2</v>
      </c>
      <c r="CF25">
        <f t="shared" ca="1" si="31"/>
        <v>0.16922469148581296</v>
      </c>
      <c r="CG25">
        <f t="shared" ca="1" si="31"/>
        <v>-9.3647476027922227E-2</v>
      </c>
      <c r="CH25">
        <f t="shared" ca="1" si="31"/>
        <v>-8.5072691290349611E-2</v>
      </c>
      <c r="CI25">
        <f t="shared" ca="1" si="31"/>
        <v>0.18922099293346484</v>
      </c>
      <c r="CJ25">
        <f t="shared" ca="1" si="31"/>
        <v>0.10962500770367894</v>
      </c>
      <c r="CK25">
        <f t="shared" ca="1" si="31"/>
        <v>2.599679864908196E-2</v>
      </c>
      <c r="CL25">
        <f t="shared" ca="1" si="31"/>
        <v>7.7308892807489094E-2</v>
      </c>
      <c r="CM25">
        <f t="shared" ca="1" si="31"/>
        <v>6.3240517067429267E-2</v>
      </c>
      <c r="CN25">
        <f t="shared" ca="1" si="31"/>
        <v>3.7256337051810605E-5</v>
      </c>
      <c r="CO25">
        <f t="shared" ca="1" si="31"/>
        <v>0.20161010706061566</v>
      </c>
      <c r="CP25">
        <f t="shared" ca="1" si="31"/>
        <v>-5.4025638538826984E-2</v>
      </c>
      <c r="CQ25">
        <f t="shared" ca="1" si="31"/>
        <v>0.15777087083446226</v>
      </c>
      <c r="CR25">
        <f t="shared" ca="1" si="31"/>
        <v>6.5040023700428093E-2</v>
      </c>
      <c r="CS25">
        <f t="shared" ca="1" si="31"/>
        <v>-0.10165716314525122</v>
      </c>
      <c r="CT25">
        <f t="shared" ca="1" si="31"/>
        <v>-4.4665482520110031E-2</v>
      </c>
      <c r="CU25">
        <f t="shared" ca="1" si="31"/>
        <v>0.1134611716309413</v>
      </c>
      <c r="CV25">
        <f t="shared" ca="1" si="31"/>
        <v>0.10821245045388435</v>
      </c>
      <c r="CW25">
        <f t="shared" ca="1" si="31"/>
        <v>-1.4057602937186621E-2</v>
      </c>
      <c r="CX25">
        <f t="shared" ca="1" si="31"/>
        <v>3.6807624719744914E-2</v>
      </c>
      <c r="CY25">
        <f t="shared" ca="1" si="31"/>
        <v>7.3715647274170015E-2</v>
      </c>
      <c r="CZ25">
        <f t="shared" ca="1" si="31"/>
        <v>-6.4662956498084997E-2</v>
      </c>
      <c r="DA25">
        <f t="shared" ca="1" si="31"/>
        <v>-7.3747548231343732E-2</v>
      </c>
      <c r="DB25">
        <f t="shared" ca="1" si="31"/>
        <v>2.4425586579501744E-2</v>
      </c>
      <c r="DC25">
        <f t="shared" ca="1" si="31"/>
        <v>0.2092826503683925</v>
      </c>
    </row>
    <row r="26" spans="6:107">
      <c r="F26">
        <v>8</v>
      </c>
      <c r="G26">
        <f t="shared" si="29"/>
        <v>0</v>
      </c>
      <c r="H26">
        <f t="shared" ca="1" si="28"/>
        <v>6.6097292888989245E-2</v>
      </c>
      <c r="I26">
        <f t="shared" ca="1" si="32"/>
        <v>7.8527978319371153E-2</v>
      </c>
      <c r="J26">
        <f t="shared" ca="1" si="32"/>
        <v>-4.4913512930183919E-2</v>
      </c>
      <c r="K26">
        <f t="shared" ca="1" si="32"/>
        <v>4.5578507632954388E-2</v>
      </c>
      <c r="L26">
        <f t="shared" ca="1" si="32"/>
        <v>-0.11985919102287589</v>
      </c>
      <c r="M26">
        <f t="shared" ca="1" si="32"/>
        <v>2.2942694404487242E-2</v>
      </c>
      <c r="N26">
        <f t="shared" ca="1" si="32"/>
        <v>-0.10439310672046087</v>
      </c>
      <c r="O26">
        <f t="shared" ca="1" si="32"/>
        <v>-5.7393895473229734E-2</v>
      </c>
      <c r="P26">
        <f t="shared" ca="1" si="32"/>
        <v>-0.13728947669617644</v>
      </c>
      <c r="Q26">
        <f t="shared" ca="1" si="32"/>
        <v>0.13637638163886434</v>
      </c>
      <c r="R26">
        <f t="shared" ca="1" si="32"/>
        <v>-0.18207440560485963</v>
      </c>
      <c r="S26">
        <f t="shared" ca="1" si="32"/>
        <v>-0.31723990760441567</v>
      </c>
      <c r="T26">
        <f t="shared" ca="1" si="32"/>
        <v>-4.2240205271228903E-2</v>
      </c>
      <c r="U26">
        <f t="shared" ca="1" si="32"/>
        <v>0.12554436593938917</v>
      </c>
      <c r="V26">
        <f t="shared" ca="1" si="32"/>
        <v>-6.2936087354083958E-2</v>
      </c>
      <c r="W26">
        <f t="shared" ca="1" si="32"/>
        <v>-8.0872714305236668E-2</v>
      </c>
      <c r="X26">
        <f t="shared" ca="1" si="32"/>
        <v>-9.5543568558762088E-2</v>
      </c>
      <c r="Y26">
        <f t="shared" ca="1" si="32"/>
        <v>3.5940230258703701E-2</v>
      </c>
      <c r="Z26">
        <f t="shared" ca="1" si="32"/>
        <v>-0.13678345355663124</v>
      </c>
      <c r="AA26">
        <f t="shared" ca="1" si="32"/>
        <v>-9.7283688482573391E-2</v>
      </c>
      <c r="AB26">
        <f t="shared" ca="1" si="32"/>
        <v>0.11623875643608889</v>
      </c>
      <c r="AC26">
        <f t="shared" ca="1" si="32"/>
        <v>2.559239513168084E-2</v>
      </c>
      <c r="AD26">
        <f t="shared" ca="1" si="32"/>
        <v>-2.8923279747967129E-2</v>
      </c>
      <c r="AE26">
        <f t="shared" ca="1" si="32"/>
        <v>3.4492451863878691E-2</v>
      </c>
      <c r="AF26">
        <f t="shared" ca="1" si="32"/>
        <v>5.9152633397636357E-2</v>
      </c>
      <c r="AG26">
        <f t="shared" ca="1" si="32"/>
        <v>-8.2570596719854769E-2</v>
      </c>
      <c r="AH26">
        <f t="shared" ca="1" si="32"/>
        <v>5.1730026284380115E-2</v>
      </c>
      <c r="AI26">
        <f t="shared" ca="1" si="32"/>
        <v>4.9087684200625065E-2</v>
      </c>
      <c r="AJ26">
        <f t="shared" ca="1" si="32"/>
        <v>5.9134013463970486E-2</v>
      </c>
      <c r="AK26">
        <f t="shared" ca="1" si="32"/>
        <v>-3.373677311339366E-2</v>
      </c>
      <c r="AL26">
        <f t="shared" ca="1" si="32"/>
        <v>-9.5790356776569566E-2</v>
      </c>
      <c r="AM26">
        <f t="shared" ca="1" si="32"/>
        <v>-5.5698051844088173E-2</v>
      </c>
      <c r="AN26">
        <f t="shared" ca="1" si="32"/>
        <v>-0.11769823776297235</v>
      </c>
      <c r="AO26">
        <f t="shared" ca="1" si="32"/>
        <v>8.7112894687105015E-3</v>
      </c>
      <c r="AP26">
        <f t="shared" ca="1" si="32"/>
        <v>0.11077348680915121</v>
      </c>
      <c r="AQ26">
        <f t="shared" ca="1" si="32"/>
        <v>-0.11640075492462859</v>
      </c>
      <c r="AR26">
        <f t="shared" ca="1" si="32"/>
        <v>-3.5949114197854758E-2</v>
      </c>
      <c r="AS26">
        <f t="shared" ca="1" si="32"/>
        <v>-6.854872541596134E-2</v>
      </c>
      <c r="AT26">
        <f t="shared" ca="1" si="32"/>
        <v>-0.11510441215751342</v>
      </c>
      <c r="AU26">
        <f t="shared" ca="1" si="32"/>
        <v>-0.20561473858798554</v>
      </c>
      <c r="AV26">
        <f t="shared" ca="1" si="32"/>
        <v>-7.8588825252326744E-2</v>
      </c>
      <c r="AW26">
        <f t="shared" ca="1" si="32"/>
        <v>8.721315489285368E-4</v>
      </c>
      <c r="AX26">
        <f t="shared" ca="1" si="32"/>
        <v>-6.4049072592060968E-2</v>
      </c>
      <c r="AY26">
        <f t="shared" ca="1" si="32"/>
        <v>0.11675960353281592</v>
      </c>
      <c r="AZ26">
        <f t="shared" ca="1" si="32"/>
        <v>6.7588225406047642E-2</v>
      </c>
      <c r="BA26">
        <f t="shared" ca="1" si="32"/>
        <v>-2.8804170843055196E-2</v>
      </c>
      <c r="BB26">
        <f t="shared" ca="1" si="32"/>
        <v>-0.19881877167776596</v>
      </c>
      <c r="BC26">
        <f t="shared" ca="1" si="32"/>
        <v>-0.11102544882630597</v>
      </c>
      <c r="BD26">
        <f t="shared" ca="1" si="32"/>
        <v>-6.2979654363092587E-3</v>
      </c>
      <c r="BE26">
        <f t="shared" ca="1" si="32"/>
        <v>-5.0613644763388643E-2</v>
      </c>
      <c r="BF26">
        <f t="shared" ca="1" si="32"/>
        <v>1.7265781536757754E-2</v>
      </c>
      <c r="BG26">
        <f t="shared" ca="1" si="32"/>
        <v>1.1518222789493195E-2</v>
      </c>
      <c r="BH26">
        <f t="shared" ca="1" si="32"/>
        <v>-6.9803086340586296E-2</v>
      </c>
      <c r="BI26">
        <f t="shared" ca="1" si="32"/>
        <v>7.3146053710332372E-3</v>
      </c>
      <c r="BJ26">
        <f t="shared" ca="1" si="32"/>
        <v>-5.227390301191475E-2</v>
      </c>
      <c r="BK26">
        <f t="shared" ca="1" si="32"/>
        <v>-1.1753037675460407E-2</v>
      </c>
      <c r="BL26">
        <f t="shared" ca="1" si="32"/>
        <v>-0.2299067883888527</v>
      </c>
      <c r="BM26">
        <f t="shared" ca="1" si="32"/>
        <v>1.2858281965899507E-2</v>
      </c>
      <c r="BN26">
        <f t="shared" ca="1" si="32"/>
        <v>2.0722277707858405E-2</v>
      </c>
      <c r="BO26">
        <f t="shared" ca="1" si="32"/>
        <v>0.18110341676362041</v>
      </c>
      <c r="BP26">
        <f t="shared" ca="1" si="32"/>
        <v>-4.5772851150970136E-2</v>
      </c>
      <c r="BQ26">
        <f t="shared" ca="1" si="32"/>
        <v>3.7036274439274083E-2</v>
      </c>
      <c r="BR26">
        <f t="shared" ca="1" si="32"/>
        <v>-0.20436842604429217</v>
      </c>
      <c r="BS26">
        <f t="shared" ca="1" si="32"/>
        <v>1.2663615170796628E-2</v>
      </c>
      <c r="BT26">
        <f t="shared" ca="1" si="32"/>
        <v>5.0343059053161776E-2</v>
      </c>
      <c r="BU26">
        <f t="shared" ca="1" si="31"/>
        <v>-9.932081847824431E-2</v>
      </c>
      <c r="BV26">
        <f t="shared" ca="1" si="31"/>
        <v>-4.1353816776867031E-2</v>
      </c>
      <c r="BW26">
        <f t="shared" ca="1" si="31"/>
        <v>4.7165180344797171E-2</v>
      </c>
      <c r="BX26">
        <f t="shared" ca="1" si="31"/>
        <v>-3.5505237358453422E-2</v>
      </c>
      <c r="BY26">
        <f t="shared" ca="1" si="31"/>
        <v>6.2339336479481887E-3</v>
      </c>
      <c r="BZ26">
        <f t="shared" ca="1" si="31"/>
        <v>0.25190117270917817</v>
      </c>
      <c r="CA26">
        <f t="shared" ca="1" si="31"/>
        <v>-2.4913877833295545E-2</v>
      </c>
      <c r="CB26">
        <f t="shared" ca="1" si="31"/>
        <v>-3.9739554421945475E-2</v>
      </c>
      <c r="CC26">
        <f t="shared" ca="1" si="31"/>
        <v>0.14300108737114242</v>
      </c>
      <c r="CD26">
        <f t="shared" ca="1" si="31"/>
        <v>0.15927691603873767</v>
      </c>
      <c r="CE26">
        <f t="shared" ca="1" si="31"/>
        <v>8.0284969552142482E-2</v>
      </c>
      <c r="CF26">
        <f t="shared" ca="1" si="31"/>
        <v>-4.4569077653330812E-2</v>
      </c>
      <c r="CG26">
        <f t="shared" ca="1" si="31"/>
        <v>2.1834311584515036E-2</v>
      </c>
      <c r="CH26">
        <f t="shared" ca="1" si="31"/>
        <v>9.7197786726788249E-2</v>
      </c>
      <c r="CI26">
        <f t="shared" ca="1" si="31"/>
        <v>-0.18784927316888012</v>
      </c>
      <c r="CJ26">
        <f t="shared" ca="1" si="31"/>
        <v>-2.5217962919938032E-2</v>
      </c>
      <c r="CK26">
        <f t="shared" ca="1" si="31"/>
        <v>0.28845114578172637</v>
      </c>
      <c r="CL26">
        <f t="shared" ca="1" si="31"/>
        <v>3.57446304894583E-2</v>
      </c>
      <c r="CM26">
        <f t="shared" ca="1" si="31"/>
        <v>4.2586071149140092E-2</v>
      </c>
      <c r="CN26">
        <f t="shared" ca="1" si="31"/>
        <v>0.10489261883035311</v>
      </c>
      <c r="CO26">
        <f t="shared" ca="1" si="31"/>
        <v>-6.5222374100733296E-2</v>
      </c>
      <c r="CP26">
        <f t="shared" ca="1" si="31"/>
        <v>-8.5292930310075038E-2</v>
      </c>
      <c r="CQ26">
        <f t="shared" ca="1" si="31"/>
        <v>0.13214615523592274</v>
      </c>
      <c r="CR26">
        <f t="shared" ca="1" si="31"/>
        <v>-4.2971433007774423E-2</v>
      </c>
      <c r="CS26">
        <f t="shared" ca="1" si="31"/>
        <v>-2.1898893188266155E-2</v>
      </c>
      <c r="CT26">
        <f t="shared" ca="1" si="31"/>
        <v>-2.0936908390849763E-2</v>
      </c>
      <c r="CU26">
        <f t="shared" ca="1" si="31"/>
        <v>-8.0425914433265264E-5</v>
      </c>
      <c r="CV26">
        <f t="shared" ca="1" si="31"/>
        <v>3.9127512057282869E-2</v>
      </c>
      <c r="CW26">
        <f t="shared" ca="1" si="31"/>
        <v>-0.15337820461849921</v>
      </c>
      <c r="CX26">
        <f t="shared" ca="1" si="31"/>
        <v>8.0247739240547122E-2</v>
      </c>
      <c r="CY26">
        <f t="shared" ca="1" si="31"/>
        <v>0.11262335115039238</v>
      </c>
      <c r="CZ26">
        <f t="shared" ca="1" si="31"/>
        <v>-3.7849076776417592E-2</v>
      </c>
      <c r="DA26">
        <f t="shared" ca="1" si="31"/>
        <v>0.15348519574404429</v>
      </c>
      <c r="DB26">
        <f t="shared" ca="1" si="31"/>
        <v>-3.9453736061975296E-2</v>
      </c>
      <c r="DC26">
        <f t="shared" ca="1" si="31"/>
        <v>4.4870308133064668E-2</v>
      </c>
    </row>
    <row r="27" spans="6:107">
      <c r="F27">
        <v>9</v>
      </c>
      <c r="G27">
        <f t="shared" si="29"/>
        <v>0</v>
      </c>
      <c r="H27">
        <f t="shared" ca="1" si="28"/>
        <v>7.685623973357289E-2</v>
      </c>
      <c r="I27">
        <f t="shared" ca="1" si="32"/>
        <v>-2.0858342002640872E-2</v>
      </c>
      <c r="J27">
        <f t="shared" ca="1" si="32"/>
        <v>-4.5137211467924897E-2</v>
      </c>
      <c r="K27">
        <f t="shared" ca="1" si="32"/>
        <v>-0.1283486240239976</v>
      </c>
      <c r="L27">
        <f t="shared" ca="1" si="32"/>
        <v>9.8243251391154585E-2</v>
      </c>
      <c r="M27">
        <f t="shared" ca="1" si="32"/>
        <v>1.2447206010278343E-2</v>
      </c>
      <c r="N27">
        <f t="shared" ca="1" si="32"/>
        <v>-0.10299574885024004</v>
      </c>
      <c r="O27">
        <f t="shared" ca="1" si="32"/>
        <v>-1.5788698506504988E-2</v>
      </c>
      <c r="P27">
        <f t="shared" ca="1" si="32"/>
        <v>2.3630261923692726E-2</v>
      </c>
      <c r="Q27">
        <f t="shared" ca="1" si="32"/>
        <v>0.27285046798450402</v>
      </c>
      <c r="R27">
        <f t="shared" ca="1" si="32"/>
        <v>0.14478153585964298</v>
      </c>
      <c r="S27">
        <f t="shared" ca="1" si="32"/>
        <v>0.10490438696211793</v>
      </c>
      <c r="T27">
        <f t="shared" ca="1" si="32"/>
        <v>0.10630543652608221</v>
      </c>
      <c r="U27">
        <f t="shared" ca="1" si="32"/>
        <v>-5.5661895602340007E-2</v>
      </c>
      <c r="V27">
        <f t="shared" ca="1" si="32"/>
        <v>-0.1092502445148938</v>
      </c>
      <c r="W27">
        <f t="shared" ca="1" si="32"/>
        <v>4.5542301222715381E-2</v>
      </c>
      <c r="X27">
        <f t="shared" ca="1" si="32"/>
        <v>-8.5893477206540669E-2</v>
      </c>
      <c r="Y27">
        <f t="shared" ca="1" si="32"/>
        <v>-2.5588265922044742E-2</v>
      </c>
      <c r="Z27">
        <f t="shared" ca="1" si="32"/>
        <v>8.8894619902651739E-2</v>
      </c>
      <c r="AA27">
        <f t="shared" ca="1" si="32"/>
        <v>-4.8879615742644718E-2</v>
      </c>
      <c r="AB27">
        <f t="shared" ca="1" si="32"/>
        <v>-0.17975283735361455</v>
      </c>
      <c r="AC27">
        <f t="shared" ca="1" si="32"/>
        <v>-2.6444293967525363E-2</v>
      </c>
      <c r="AD27">
        <f t="shared" ca="1" si="32"/>
        <v>-7.5234451376319317E-2</v>
      </c>
      <c r="AE27">
        <f t="shared" ca="1" si="32"/>
        <v>8.7553645889995424E-2</v>
      </c>
      <c r="AF27">
        <f t="shared" ca="1" si="32"/>
        <v>-7.5662029491674804E-2</v>
      </c>
      <c r="AG27">
        <f t="shared" ca="1" si="32"/>
        <v>0.12800116340908785</v>
      </c>
      <c r="AH27">
        <f t="shared" ca="1" si="32"/>
        <v>-4.9388927502392016E-2</v>
      </c>
      <c r="AI27">
        <f t="shared" ca="1" si="32"/>
        <v>-4.6125069100220045E-2</v>
      </c>
      <c r="AJ27">
        <f t="shared" ca="1" si="32"/>
        <v>7.5672769100605122E-2</v>
      </c>
      <c r="AK27">
        <f t="shared" ca="1" si="32"/>
        <v>9.4436128073070572E-2</v>
      </c>
      <c r="AL27">
        <f t="shared" ca="1" si="32"/>
        <v>2.8435984243160739E-2</v>
      </c>
      <c r="AM27">
        <f t="shared" ca="1" si="32"/>
        <v>-0.10588235474745851</v>
      </c>
      <c r="AN27">
        <f t="shared" ca="1" si="32"/>
        <v>-4.4740380136971486E-2</v>
      </c>
      <c r="AO27">
        <f t="shared" ca="1" si="32"/>
        <v>-4.6464461738570896E-3</v>
      </c>
      <c r="AP27">
        <f t="shared" ca="1" si="32"/>
        <v>-0.12401939128350348</v>
      </c>
      <c r="AQ27">
        <f t="shared" ca="1" si="32"/>
        <v>-5.5120596432905657E-2</v>
      </c>
      <c r="AR27">
        <f t="shared" ca="1" si="32"/>
        <v>0.18642633655796237</v>
      </c>
      <c r="AS27">
        <f t="shared" ca="1" si="32"/>
        <v>3.078332982654014E-2</v>
      </c>
      <c r="AT27">
        <f t="shared" ca="1" si="32"/>
        <v>9.0690309032830208E-2</v>
      </c>
      <c r="AU27">
        <f t="shared" ca="1" si="32"/>
        <v>0.11941587217924868</v>
      </c>
      <c r="AV27">
        <f t="shared" ca="1" si="32"/>
        <v>-3.0065486114305703E-2</v>
      </c>
      <c r="AW27">
        <f t="shared" ca="1" si="32"/>
        <v>2.8104388698064416E-2</v>
      </c>
      <c r="AX27">
        <f t="shared" ca="1" si="32"/>
        <v>-3.3815614635081398E-2</v>
      </c>
      <c r="AY27">
        <f t="shared" ca="1" si="32"/>
        <v>8.3418191327036706E-2</v>
      </c>
      <c r="AZ27">
        <f t="shared" ca="1" si="32"/>
        <v>7.7913186847525975E-2</v>
      </c>
      <c r="BA27">
        <f t="shared" ca="1" si="32"/>
        <v>0.21101873246152181</v>
      </c>
      <c r="BB27">
        <f t="shared" ca="1" si="32"/>
        <v>3.3245624771483372E-2</v>
      </c>
      <c r="BC27">
        <f t="shared" ca="1" si="32"/>
        <v>7.6185404577333853E-4</v>
      </c>
      <c r="BD27">
        <f t="shared" ca="1" si="32"/>
        <v>0.10566053232667361</v>
      </c>
      <c r="BE27">
        <f t="shared" ca="1" si="32"/>
        <v>-1.2391958639884289E-2</v>
      </c>
      <c r="BF27">
        <f t="shared" ca="1" si="32"/>
        <v>-1.9033255007547972E-2</v>
      </c>
      <c r="BG27">
        <f t="shared" ca="1" si="32"/>
        <v>3.2949280048982552E-2</v>
      </c>
      <c r="BH27">
        <f t="shared" ca="1" si="32"/>
        <v>-8.1538420465421535E-3</v>
      </c>
      <c r="BI27">
        <f t="shared" ca="1" si="32"/>
        <v>4.705681276100937E-2</v>
      </c>
      <c r="BJ27">
        <f t="shared" ca="1" si="32"/>
        <v>-1.3230260079156606E-2</v>
      </c>
      <c r="BK27">
        <f t="shared" ca="1" si="32"/>
        <v>-0.12392755945049316</v>
      </c>
      <c r="BL27">
        <f t="shared" ca="1" si="32"/>
        <v>7.17377646550868E-3</v>
      </c>
      <c r="BM27">
        <f t="shared" ca="1" si="32"/>
        <v>-9.907444562264002E-2</v>
      </c>
      <c r="BN27">
        <f t="shared" ca="1" si="32"/>
        <v>-3.3664087479702495E-2</v>
      </c>
      <c r="BO27">
        <f t="shared" ca="1" si="32"/>
        <v>7.1315048419415425E-2</v>
      </c>
      <c r="BP27">
        <f t="shared" ca="1" si="32"/>
        <v>7.2528540070206676E-2</v>
      </c>
      <c r="BQ27">
        <f t="shared" ca="1" si="32"/>
        <v>2.1390446076680423E-3</v>
      </c>
      <c r="BR27">
        <f t="shared" ca="1" si="32"/>
        <v>-2.6722584464901247E-2</v>
      </c>
      <c r="BS27">
        <f t="shared" ca="1" si="32"/>
        <v>1.7232366502003479E-2</v>
      </c>
      <c r="BT27">
        <f t="shared" ca="1" si="32"/>
        <v>-4.1440429740064337E-2</v>
      </c>
      <c r="BU27">
        <f t="shared" ca="1" si="31"/>
        <v>0.14858056746648532</v>
      </c>
      <c r="BV27">
        <f t="shared" ca="1" si="31"/>
        <v>5.2852914485969238E-2</v>
      </c>
      <c r="BW27">
        <f t="shared" ca="1" si="31"/>
        <v>-5.6243710826175801E-4</v>
      </c>
      <c r="BX27">
        <f t="shared" ca="1" si="31"/>
        <v>-8.964720739298021E-2</v>
      </c>
      <c r="BY27">
        <f t="shared" ca="1" si="31"/>
        <v>8.1322085989709691E-2</v>
      </c>
      <c r="BZ27">
        <f t="shared" ca="1" si="31"/>
        <v>3.1639771589190797E-2</v>
      </c>
      <c r="CA27">
        <f t="shared" ca="1" si="31"/>
        <v>-2.2475578120456814E-3</v>
      </c>
      <c r="CB27">
        <f t="shared" ca="1" si="31"/>
        <v>-4.5229891877513903E-2</v>
      </c>
      <c r="CC27">
        <f t="shared" ca="1" si="31"/>
        <v>-2.5084943761368592E-2</v>
      </c>
      <c r="CD27">
        <f t="shared" ca="1" si="31"/>
        <v>-9.0614435482610535E-3</v>
      </c>
      <c r="CE27">
        <f t="shared" ca="1" si="31"/>
        <v>0.15630884127229452</v>
      </c>
      <c r="CF27">
        <f t="shared" ca="1" si="31"/>
        <v>0.1703430787094036</v>
      </c>
      <c r="CG27">
        <f t="shared" ca="1" si="31"/>
        <v>-4.2764609635035054E-2</v>
      </c>
      <c r="CH27">
        <f t="shared" ca="1" si="31"/>
        <v>-0.14698995010607499</v>
      </c>
      <c r="CI27">
        <f t="shared" ca="1" si="31"/>
        <v>-3.2417160832168752E-3</v>
      </c>
      <c r="CJ27">
        <f t="shared" ca="1" si="31"/>
        <v>-0.15540819223317481</v>
      </c>
      <c r="CK27">
        <f t="shared" ca="1" si="31"/>
        <v>0.20033369565514933</v>
      </c>
      <c r="CL27">
        <f t="shared" ca="1" si="31"/>
        <v>1.6522340978955032E-3</v>
      </c>
      <c r="CM27">
        <f t="shared" ca="1" si="31"/>
        <v>6.7767348495896329E-2</v>
      </c>
      <c r="CN27">
        <f t="shared" ca="1" si="31"/>
        <v>-6.2056532951302347E-2</v>
      </c>
      <c r="CO27">
        <f t="shared" ca="1" si="31"/>
        <v>-6.3487859164715098E-3</v>
      </c>
      <c r="CP27">
        <f t="shared" ca="1" si="31"/>
        <v>2.4438359666411922E-2</v>
      </c>
      <c r="CQ27">
        <f t="shared" ca="1" si="31"/>
        <v>2.6550473743600339E-2</v>
      </c>
      <c r="CR27">
        <f t="shared" ca="1" si="31"/>
        <v>-9.599519125620494E-2</v>
      </c>
      <c r="CS27">
        <f t="shared" ca="1" si="31"/>
        <v>-0.19470753473197489</v>
      </c>
      <c r="CT27">
        <f t="shared" ca="1" si="31"/>
        <v>3.2358619776962208E-2</v>
      </c>
      <c r="CU27">
        <f t="shared" ca="1" si="31"/>
        <v>-4.3690427264689982E-2</v>
      </c>
      <c r="CV27">
        <f t="shared" ca="1" si="31"/>
        <v>0.21281542760577379</v>
      </c>
      <c r="CW27">
        <f t="shared" ca="1" si="31"/>
        <v>-0.15666843841035305</v>
      </c>
      <c r="CX27">
        <f t="shared" ca="1" si="31"/>
        <v>2.1109827992669649E-2</v>
      </c>
      <c r="CY27">
        <f t="shared" ca="1" si="31"/>
        <v>-2.8876182282963781E-2</v>
      </c>
      <c r="CZ27">
        <f t="shared" ca="1" si="31"/>
        <v>-0.10337908022627902</v>
      </c>
      <c r="DA27">
        <f t="shared" ca="1" si="31"/>
        <v>-5.7192867304195143E-2</v>
      </c>
      <c r="DB27">
        <f t="shared" ca="1" si="31"/>
        <v>-0.16718439962143072</v>
      </c>
      <c r="DC27">
        <f t="shared" ca="1" si="31"/>
        <v>0.20647566111358151</v>
      </c>
    </row>
    <row r="28" spans="6:107">
      <c r="F28">
        <v>10</v>
      </c>
      <c r="G28">
        <f t="shared" si="29"/>
        <v>0</v>
      </c>
      <c r="H28">
        <f t="shared" ca="1" si="28"/>
        <v>6.3193660284962289E-2</v>
      </c>
      <c r="I28">
        <f t="shared" ca="1" si="32"/>
        <v>-0.109396731269769</v>
      </c>
      <c r="J28">
        <f t="shared" ca="1" si="32"/>
        <v>3.0239903115949189E-4</v>
      </c>
      <c r="K28">
        <f t="shared" ca="1" si="32"/>
        <v>0.19862635680496876</v>
      </c>
      <c r="L28">
        <f t="shared" ca="1" si="32"/>
        <v>-3.1197600452347591E-3</v>
      </c>
      <c r="M28">
        <f t="shared" ca="1" si="32"/>
        <v>0.16183835368706781</v>
      </c>
      <c r="N28">
        <f t="shared" ca="1" si="32"/>
        <v>-3.8179539999236539E-2</v>
      </c>
      <c r="O28">
        <f t="shared" ca="1" si="32"/>
        <v>0.11100360954725814</v>
      </c>
      <c r="P28">
        <f t="shared" ca="1" si="32"/>
        <v>9.8749952517333484E-2</v>
      </c>
      <c r="Q28">
        <f t="shared" ca="1" si="32"/>
        <v>0.17694221389519596</v>
      </c>
      <c r="R28">
        <f t="shared" ca="1" si="32"/>
        <v>0.14226852046908314</v>
      </c>
      <c r="S28">
        <f t="shared" ca="1" si="32"/>
        <v>-2.1456321649783425E-2</v>
      </c>
      <c r="T28">
        <f t="shared" ca="1" si="32"/>
        <v>-7.9705546465628288E-2</v>
      </c>
      <c r="U28">
        <f t="shared" ca="1" si="32"/>
        <v>6.8370851741189542E-3</v>
      </c>
      <c r="V28">
        <f t="shared" ca="1" si="32"/>
        <v>6.8927596509790884E-2</v>
      </c>
      <c r="W28">
        <f t="shared" ca="1" si="32"/>
        <v>1.1094789661228295E-2</v>
      </c>
      <c r="X28">
        <f t="shared" ca="1" si="32"/>
        <v>-1.9424131647500897E-2</v>
      </c>
      <c r="Y28">
        <f t="shared" ca="1" si="32"/>
        <v>-1.2264531116072118E-2</v>
      </c>
      <c r="Z28">
        <f t="shared" ca="1" si="32"/>
        <v>8.0749781950606447E-2</v>
      </c>
      <c r="AA28">
        <f t="shared" ca="1" si="32"/>
        <v>-6.9732619651480532E-2</v>
      </c>
      <c r="AB28">
        <f t="shared" ca="1" si="32"/>
        <v>4.6575341873065987E-2</v>
      </c>
      <c r="AC28">
        <f t="shared" ca="1" si="32"/>
        <v>3.1967672023501337E-3</v>
      </c>
      <c r="AD28">
        <f t="shared" ca="1" si="32"/>
        <v>-2.8111866517402419E-2</v>
      </c>
      <c r="AE28">
        <f t="shared" ca="1" si="32"/>
        <v>6.2500818261910576E-2</v>
      </c>
      <c r="AF28">
        <f t="shared" ca="1" si="32"/>
        <v>-7.8013254127732579E-2</v>
      </c>
      <c r="AG28">
        <f t="shared" ca="1" si="32"/>
        <v>0.16710034439014823</v>
      </c>
      <c r="AH28">
        <f t="shared" ca="1" si="32"/>
        <v>-0.10555691186313697</v>
      </c>
      <c r="AI28">
        <f t="shared" ca="1" si="32"/>
        <v>4.0153121277334988E-2</v>
      </c>
      <c r="AJ28">
        <f t="shared" ca="1" si="32"/>
        <v>4.4333462203698354E-2</v>
      </c>
      <c r="AK28">
        <f t="shared" ca="1" si="32"/>
        <v>3.9565368025028774E-2</v>
      </c>
      <c r="AL28">
        <f t="shared" ca="1" si="32"/>
        <v>-0.14828549540926517</v>
      </c>
      <c r="AM28">
        <f t="shared" ca="1" si="32"/>
        <v>-5.5420128441315955E-2</v>
      </c>
      <c r="AN28">
        <f t="shared" ca="1" si="32"/>
        <v>-1.3022185638617175E-3</v>
      </c>
      <c r="AO28">
        <f t="shared" ca="1" si="32"/>
        <v>4.0257924065406903E-2</v>
      </c>
      <c r="AP28">
        <f t="shared" ca="1" si="32"/>
        <v>8.0010123449063636E-2</v>
      </c>
      <c r="AQ28">
        <f t="shared" ca="1" si="32"/>
        <v>-1.2973818191425304E-2</v>
      </c>
      <c r="AR28">
        <f t="shared" ca="1" si="32"/>
        <v>2.8543256776913883E-2</v>
      </c>
      <c r="AS28">
        <f t="shared" ca="1" si="32"/>
        <v>-0.19272659113959376</v>
      </c>
      <c r="AT28">
        <f t="shared" ca="1" si="32"/>
        <v>-9.2678963016077642E-2</v>
      </c>
      <c r="AU28">
        <f t="shared" ca="1" si="32"/>
        <v>-3.0571367471617442E-2</v>
      </c>
      <c r="AV28">
        <f t="shared" ca="1" si="32"/>
        <v>0.23234930862965061</v>
      </c>
      <c r="AW28">
        <f t="shared" ca="1" si="32"/>
        <v>-5.8716242053979163E-3</v>
      </c>
      <c r="AX28">
        <f t="shared" ca="1" si="32"/>
        <v>-0.11982758301595919</v>
      </c>
      <c r="AY28">
        <f t="shared" ca="1" si="32"/>
        <v>0.20018039207107133</v>
      </c>
      <c r="AZ28">
        <f t="shared" ca="1" si="32"/>
        <v>-4.8083233855978111E-2</v>
      </c>
      <c r="BA28">
        <f t="shared" ca="1" si="32"/>
        <v>0.16035584735838657</v>
      </c>
      <c r="BB28">
        <f t="shared" ca="1" si="32"/>
        <v>-9.3254414761638621E-2</v>
      </c>
      <c r="BC28">
        <f t="shared" ca="1" si="32"/>
        <v>-7.4367148265866614E-2</v>
      </c>
      <c r="BD28">
        <f t="shared" ca="1" si="32"/>
        <v>9.22081859471858E-2</v>
      </c>
      <c r="BE28">
        <f t="shared" ca="1" si="32"/>
        <v>-0.17437971466429397</v>
      </c>
      <c r="BF28">
        <f t="shared" ca="1" si="32"/>
        <v>-0.13358099549814181</v>
      </c>
      <c r="BG28">
        <f t="shared" ca="1" si="32"/>
        <v>1.1586213841223415E-2</v>
      </c>
      <c r="BH28">
        <f t="shared" ca="1" si="32"/>
        <v>0.1005743828650013</v>
      </c>
      <c r="BI28">
        <f t="shared" ca="1" si="32"/>
        <v>-7.2634229457489265E-3</v>
      </c>
      <c r="BJ28">
        <f t="shared" ca="1" si="32"/>
        <v>-2.0539816532648266E-3</v>
      </c>
      <c r="BK28">
        <f t="shared" ca="1" si="32"/>
        <v>-9.4157454197709878E-2</v>
      </c>
      <c r="BL28">
        <f t="shared" ca="1" si="32"/>
        <v>5.7271567442305727E-3</v>
      </c>
      <c r="BM28">
        <f t="shared" ca="1" si="32"/>
        <v>-3.5504291311753804E-2</v>
      </c>
      <c r="BN28">
        <f t="shared" ca="1" si="32"/>
        <v>-2.5924726245771246E-2</v>
      </c>
      <c r="BO28">
        <f t="shared" ca="1" si="32"/>
        <v>0.24468844694749714</v>
      </c>
      <c r="BP28">
        <f t="shared" ca="1" si="32"/>
        <v>6.5251998570246498E-3</v>
      </c>
      <c r="BQ28">
        <f t="shared" ca="1" si="32"/>
        <v>-3.7070777295338697E-2</v>
      </c>
      <c r="BR28">
        <f t="shared" ca="1" si="32"/>
        <v>1.9738941764758784E-2</v>
      </c>
      <c r="BS28">
        <f t="shared" ca="1" si="32"/>
        <v>-1.6712763642780435E-2</v>
      </c>
      <c r="BT28">
        <f t="shared" ref="BT28:DC28" ca="1" si="33">$B$2*_xlfn.NORM.INV(RAND(),0,1)</f>
        <v>-1.6074790784778348E-2</v>
      </c>
      <c r="BU28">
        <f t="shared" ca="1" si="33"/>
        <v>-0.23092702209736282</v>
      </c>
      <c r="BV28">
        <f t="shared" ca="1" si="33"/>
        <v>-0.13812797197861848</v>
      </c>
      <c r="BW28">
        <f t="shared" ca="1" si="33"/>
        <v>5.6769600081807814E-2</v>
      </c>
      <c r="BX28">
        <f t="shared" ca="1" si="33"/>
        <v>-3.2137874548625316E-2</v>
      </c>
      <c r="BY28">
        <f t="shared" ca="1" si="33"/>
        <v>-1.9588347991732445E-3</v>
      </c>
      <c r="BZ28">
        <f t="shared" ca="1" si="33"/>
        <v>-0.14291125072192148</v>
      </c>
      <c r="CA28">
        <f t="shared" ca="1" si="33"/>
        <v>-3.8945865700621196E-2</v>
      </c>
      <c r="CB28">
        <f t="shared" ca="1" si="33"/>
        <v>3.6452557687400765E-2</v>
      </c>
      <c r="CC28">
        <f t="shared" ca="1" si="33"/>
        <v>0.1208023818937119</v>
      </c>
      <c r="CD28">
        <f t="shared" ca="1" si="33"/>
        <v>4.9006563747237858E-2</v>
      </c>
      <c r="CE28">
        <f t="shared" ca="1" si="33"/>
        <v>-1.6952362957358521E-2</v>
      </c>
      <c r="CF28">
        <f t="shared" ca="1" si="33"/>
        <v>9.6712799209209589E-4</v>
      </c>
      <c r="CG28">
        <f t="shared" ca="1" si="33"/>
        <v>5.5717137497361707E-2</v>
      </c>
      <c r="CH28">
        <f t="shared" ca="1" si="33"/>
        <v>0.14846690850752817</v>
      </c>
      <c r="CI28">
        <f t="shared" ca="1" si="33"/>
        <v>6.0733625553487547E-2</v>
      </c>
      <c r="CJ28">
        <f t="shared" ca="1" si="33"/>
        <v>9.640624055252224E-2</v>
      </c>
      <c r="CK28">
        <f t="shared" ca="1" si="33"/>
        <v>-9.0816712990963055E-2</v>
      </c>
      <c r="CL28">
        <f t="shared" ca="1" si="33"/>
        <v>-1.4746549474337048E-2</v>
      </c>
      <c r="CM28">
        <f t="shared" ca="1" si="33"/>
        <v>-0.1210202147304813</v>
      </c>
      <c r="CN28">
        <f t="shared" ca="1" si="33"/>
        <v>0.19576802741391602</v>
      </c>
      <c r="CO28">
        <f t="shared" ca="1" si="33"/>
        <v>6.8354335039016487E-2</v>
      </c>
      <c r="CP28">
        <f t="shared" ca="1" si="33"/>
        <v>-0.13443672311390278</v>
      </c>
      <c r="CQ28">
        <f t="shared" ca="1" si="33"/>
        <v>3.5675739045182057E-2</v>
      </c>
      <c r="CR28">
        <f t="shared" ca="1" si="33"/>
        <v>0.12981238674481244</v>
      </c>
      <c r="CS28">
        <f t="shared" ca="1" si="33"/>
        <v>8.4530017167494934E-2</v>
      </c>
      <c r="CT28">
        <f t="shared" ca="1" si="33"/>
        <v>4.1193742084918425E-2</v>
      </c>
      <c r="CU28">
        <f t="shared" ca="1" si="33"/>
        <v>4.2307896493700231E-2</v>
      </c>
      <c r="CV28">
        <f t="shared" ca="1" si="33"/>
        <v>1.1228782833392251E-2</v>
      </c>
      <c r="CW28">
        <f t="shared" ca="1" si="33"/>
        <v>-0.22399371751192737</v>
      </c>
      <c r="CX28">
        <f t="shared" ca="1" si="33"/>
        <v>-0.17490913113626694</v>
      </c>
      <c r="CY28">
        <f t="shared" ca="1" si="33"/>
        <v>4.663225182033332E-3</v>
      </c>
      <c r="CZ28">
        <f t="shared" ca="1" si="33"/>
        <v>-1.6422220270029077E-2</v>
      </c>
      <c r="DA28">
        <f t="shared" ca="1" si="33"/>
        <v>-0.10587972845480338</v>
      </c>
      <c r="DB28">
        <f t="shared" ca="1" si="33"/>
        <v>4.6125939150150314E-2</v>
      </c>
      <c r="DC28">
        <f t="shared" ca="1" si="33"/>
        <v>0.12974458158067093</v>
      </c>
    </row>
    <row r="32" spans="6:107">
      <c r="F32" t="s">
        <v>28</v>
      </c>
    </row>
    <row r="33" spans="1:107">
      <c r="F33" s="21" t="s">
        <v>32</v>
      </c>
      <c r="G33">
        <v>0</v>
      </c>
      <c r="H33">
        <f>+G33+$B$1</f>
        <v>0.01</v>
      </c>
      <c r="I33">
        <f t="shared" ref="I33:BT33" si="34">+H33+$B$1</f>
        <v>0.02</v>
      </c>
      <c r="J33">
        <f t="shared" si="34"/>
        <v>0.03</v>
      </c>
      <c r="K33">
        <f t="shared" si="34"/>
        <v>0.04</v>
      </c>
      <c r="L33">
        <f t="shared" si="34"/>
        <v>0.05</v>
      </c>
      <c r="M33">
        <f t="shared" si="34"/>
        <v>6.0000000000000005E-2</v>
      </c>
      <c r="N33">
        <f t="shared" si="34"/>
        <v>7.0000000000000007E-2</v>
      </c>
      <c r="O33">
        <f t="shared" si="34"/>
        <v>0.08</v>
      </c>
      <c r="P33">
        <f t="shared" si="34"/>
        <v>0.09</v>
      </c>
      <c r="Q33">
        <f t="shared" si="34"/>
        <v>9.9999999999999992E-2</v>
      </c>
      <c r="R33">
        <f t="shared" si="34"/>
        <v>0.10999999999999999</v>
      </c>
      <c r="S33">
        <f t="shared" si="34"/>
        <v>0.11999999999999998</v>
      </c>
      <c r="T33">
        <f t="shared" si="34"/>
        <v>0.12999999999999998</v>
      </c>
      <c r="U33">
        <f t="shared" si="34"/>
        <v>0.13999999999999999</v>
      </c>
      <c r="V33">
        <f t="shared" si="34"/>
        <v>0.15</v>
      </c>
      <c r="W33">
        <f t="shared" si="34"/>
        <v>0.16</v>
      </c>
      <c r="X33">
        <f t="shared" si="34"/>
        <v>0.17</v>
      </c>
      <c r="Y33">
        <f t="shared" si="34"/>
        <v>0.18000000000000002</v>
      </c>
      <c r="Z33">
        <f t="shared" si="34"/>
        <v>0.19000000000000003</v>
      </c>
      <c r="AA33">
        <f t="shared" si="34"/>
        <v>0.20000000000000004</v>
      </c>
      <c r="AB33">
        <f t="shared" si="34"/>
        <v>0.21000000000000005</v>
      </c>
      <c r="AC33">
        <f t="shared" si="34"/>
        <v>0.22000000000000006</v>
      </c>
      <c r="AD33">
        <f t="shared" si="34"/>
        <v>0.23000000000000007</v>
      </c>
      <c r="AE33">
        <f t="shared" si="34"/>
        <v>0.24000000000000007</v>
      </c>
      <c r="AF33">
        <f t="shared" si="34"/>
        <v>0.25000000000000006</v>
      </c>
      <c r="AG33">
        <f t="shared" si="34"/>
        <v>0.26000000000000006</v>
      </c>
      <c r="AH33">
        <f t="shared" si="34"/>
        <v>0.27000000000000007</v>
      </c>
      <c r="AI33">
        <f t="shared" si="34"/>
        <v>0.28000000000000008</v>
      </c>
      <c r="AJ33">
        <f t="shared" si="34"/>
        <v>0.29000000000000009</v>
      </c>
      <c r="AK33">
        <f t="shared" si="34"/>
        <v>0.3000000000000001</v>
      </c>
      <c r="AL33">
        <f t="shared" si="34"/>
        <v>0.31000000000000011</v>
      </c>
      <c r="AM33">
        <f t="shared" si="34"/>
        <v>0.32000000000000012</v>
      </c>
      <c r="AN33">
        <f t="shared" si="34"/>
        <v>0.33000000000000013</v>
      </c>
      <c r="AO33">
        <f t="shared" si="34"/>
        <v>0.34000000000000014</v>
      </c>
      <c r="AP33">
        <f t="shared" si="34"/>
        <v>0.35000000000000014</v>
      </c>
      <c r="AQ33">
        <f t="shared" si="34"/>
        <v>0.36000000000000015</v>
      </c>
      <c r="AR33">
        <f t="shared" si="34"/>
        <v>0.37000000000000016</v>
      </c>
      <c r="AS33">
        <f t="shared" si="34"/>
        <v>0.38000000000000017</v>
      </c>
      <c r="AT33">
        <f>+AS33+$B$1</f>
        <v>0.39000000000000018</v>
      </c>
      <c r="AU33">
        <f t="shared" ref="AU33:DC33" si="35">+AT33+$B$1</f>
        <v>0.40000000000000019</v>
      </c>
      <c r="AV33">
        <f t="shared" si="35"/>
        <v>0.4100000000000002</v>
      </c>
      <c r="AW33">
        <f t="shared" si="35"/>
        <v>0.42000000000000021</v>
      </c>
      <c r="AX33">
        <f t="shared" si="35"/>
        <v>0.43000000000000022</v>
      </c>
      <c r="AY33">
        <f t="shared" si="35"/>
        <v>0.44000000000000022</v>
      </c>
      <c r="AZ33">
        <f t="shared" si="35"/>
        <v>0.45000000000000023</v>
      </c>
      <c r="BA33">
        <f t="shared" si="35"/>
        <v>0.46000000000000024</v>
      </c>
      <c r="BB33">
        <f t="shared" si="35"/>
        <v>0.47000000000000025</v>
      </c>
      <c r="BC33">
        <f t="shared" si="35"/>
        <v>0.48000000000000026</v>
      </c>
      <c r="BD33">
        <f t="shared" si="35"/>
        <v>0.49000000000000027</v>
      </c>
      <c r="BE33">
        <f t="shared" si="35"/>
        <v>0.50000000000000022</v>
      </c>
      <c r="BF33">
        <f t="shared" si="35"/>
        <v>0.51000000000000023</v>
      </c>
      <c r="BG33">
        <f t="shared" si="35"/>
        <v>0.52000000000000024</v>
      </c>
      <c r="BH33">
        <f t="shared" si="35"/>
        <v>0.53000000000000025</v>
      </c>
      <c r="BI33">
        <f t="shared" si="35"/>
        <v>0.54000000000000026</v>
      </c>
      <c r="BJ33">
        <f t="shared" si="35"/>
        <v>0.55000000000000027</v>
      </c>
      <c r="BK33">
        <f t="shared" si="35"/>
        <v>0.56000000000000028</v>
      </c>
      <c r="BL33">
        <f t="shared" si="35"/>
        <v>0.57000000000000028</v>
      </c>
      <c r="BM33">
        <f t="shared" si="35"/>
        <v>0.58000000000000029</v>
      </c>
      <c r="BN33">
        <f t="shared" si="35"/>
        <v>0.5900000000000003</v>
      </c>
      <c r="BO33">
        <f t="shared" si="35"/>
        <v>0.60000000000000031</v>
      </c>
      <c r="BP33">
        <f t="shared" si="35"/>
        <v>0.61000000000000032</v>
      </c>
      <c r="BQ33">
        <f t="shared" si="35"/>
        <v>0.62000000000000033</v>
      </c>
      <c r="BR33">
        <f t="shared" si="35"/>
        <v>0.63000000000000034</v>
      </c>
      <c r="BS33">
        <f t="shared" si="35"/>
        <v>0.64000000000000035</v>
      </c>
      <c r="BT33">
        <f t="shared" si="35"/>
        <v>0.65000000000000036</v>
      </c>
      <c r="BU33">
        <f t="shared" si="35"/>
        <v>0.66000000000000036</v>
      </c>
      <c r="BV33">
        <f t="shared" si="35"/>
        <v>0.67000000000000037</v>
      </c>
      <c r="BW33">
        <f t="shared" si="35"/>
        <v>0.68000000000000038</v>
      </c>
      <c r="BX33">
        <f t="shared" si="35"/>
        <v>0.69000000000000039</v>
      </c>
      <c r="BY33">
        <f t="shared" si="35"/>
        <v>0.7000000000000004</v>
      </c>
      <c r="BZ33">
        <f t="shared" si="35"/>
        <v>0.71000000000000041</v>
      </c>
      <c r="CA33">
        <f>+BZ33+$B$1</f>
        <v>0.72000000000000042</v>
      </c>
      <c r="CB33">
        <f t="shared" ref="CB33:CO33" si="36">+CA33+$B$1</f>
        <v>0.73000000000000043</v>
      </c>
      <c r="CC33">
        <f t="shared" si="36"/>
        <v>0.74000000000000044</v>
      </c>
      <c r="CD33">
        <f t="shared" si="36"/>
        <v>0.75000000000000044</v>
      </c>
      <c r="CE33">
        <f t="shared" si="36"/>
        <v>0.76000000000000045</v>
      </c>
      <c r="CF33">
        <f t="shared" si="36"/>
        <v>0.77000000000000046</v>
      </c>
      <c r="CG33">
        <f t="shared" si="36"/>
        <v>0.78000000000000047</v>
      </c>
      <c r="CH33">
        <f t="shared" si="36"/>
        <v>0.79000000000000048</v>
      </c>
      <c r="CI33">
        <f t="shared" si="36"/>
        <v>0.80000000000000049</v>
      </c>
      <c r="CJ33">
        <f t="shared" si="36"/>
        <v>0.8100000000000005</v>
      </c>
      <c r="CK33">
        <f t="shared" si="36"/>
        <v>0.82000000000000051</v>
      </c>
      <c r="CL33">
        <f t="shared" si="36"/>
        <v>0.83000000000000052</v>
      </c>
      <c r="CM33">
        <f t="shared" si="36"/>
        <v>0.84000000000000052</v>
      </c>
      <c r="CN33">
        <f t="shared" si="36"/>
        <v>0.85000000000000053</v>
      </c>
      <c r="CO33">
        <f t="shared" si="36"/>
        <v>0.86000000000000054</v>
      </c>
      <c r="CP33">
        <f>+CO33+$B$1</f>
        <v>0.87000000000000055</v>
      </c>
      <c r="CQ33">
        <f t="shared" ref="CQ33:CU33" si="37">+CP33+$B$1</f>
        <v>0.88000000000000056</v>
      </c>
      <c r="CR33">
        <f t="shared" si="37"/>
        <v>0.89000000000000057</v>
      </c>
      <c r="CS33">
        <f t="shared" si="37"/>
        <v>0.90000000000000058</v>
      </c>
      <c r="CT33">
        <f t="shared" si="37"/>
        <v>0.91000000000000059</v>
      </c>
      <c r="CU33">
        <f t="shared" si="37"/>
        <v>0.9200000000000006</v>
      </c>
      <c r="CV33">
        <f>+CU33+$B$1</f>
        <v>0.9300000000000006</v>
      </c>
      <c r="CW33">
        <f t="shared" ref="CW33:DC33" si="38">+CV33+$B$1</f>
        <v>0.94000000000000061</v>
      </c>
      <c r="CX33">
        <f t="shared" si="38"/>
        <v>0.95000000000000062</v>
      </c>
      <c r="CY33">
        <f t="shared" si="38"/>
        <v>0.96000000000000063</v>
      </c>
      <c r="CZ33">
        <f t="shared" si="38"/>
        <v>0.97000000000000064</v>
      </c>
      <c r="DA33">
        <f t="shared" si="38"/>
        <v>0.98000000000000065</v>
      </c>
      <c r="DB33">
        <f t="shared" si="38"/>
        <v>0.99000000000000066</v>
      </c>
      <c r="DC33">
        <f t="shared" si="38"/>
        <v>1.0000000000000007</v>
      </c>
    </row>
    <row r="34" spans="1:107">
      <c r="A34" t="s">
        <v>1</v>
      </c>
      <c r="B34">
        <f>+PG!N11</f>
        <v>136.509995</v>
      </c>
      <c r="F34">
        <v>1</v>
      </c>
      <c r="G34">
        <f>+B34</f>
        <v>136.509995</v>
      </c>
      <c r="H34">
        <f ca="1">+G34+G34*$B$35*$B$1+$B$36*G34*H19</f>
        <v>137.19864274183584</v>
      </c>
      <c r="I34">
        <f t="shared" ref="I34:BT35" ca="1" si="39">+H34+H34*$B$35*$B$1+$B$36*H34*I19</f>
        <v>137.45492927450795</v>
      </c>
      <c r="J34">
        <f t="shared" ca="1" si="39"/>
        <v>138.89681705004142</v>
      </c>
      <c r="K34">
        <f t="shared" ca="1" si="39"/>
        <v>138.55964694117662</v>
      </c>
      <c r="L34">
        <f t="shared" ca="1" si="39"/>
        <v>138.1756910355594</v>
      </c>
      <c r="M34">
        <f t="shared" ca="1" si="39"/>
        <v>139.27597625264843</v>
      </c>
      <c r="N34">
        <f t="shared" ca="1" si="39"/>
        <v>139.72213430220634</v>
      </c>
      <c r="O34">
        <f t="shared" ca="1" si="39"/>
        <v>137.95960042976526</v>
      </c>
      <c r="P34">
        <f t="shared" ca="1" si="39"/>
        <v>136.35711189046893</v>
      </c>
      <c r="Q34">
        <f t="shared" ca="1" si="39"/>
        <v>136.69852232561789</v>
      </c>
      <c r="R34">
        <f t="shared" ca="1" si="39"/>
        <v>136.15649071495807</v>
      </c>
      <c r="S34">
        <f t="shared" ca="1" si="39"/>
        <v>136.32944579108124</v>
      </c>
      <c r="T34">
        <f t="shared" ca="1" si="39"/>
        <v>135.55712959604824</v>
      </c>
      <c r="U34">
        <f t="shared" ca="1" si="39"/>
        <v>134.07916213349736</v>
      </c>
      <c r="V34">
        <f t="shared" ca="1" si="39"/>
        <v>133.16354260429392</v>
      </c>
      <c r="W34">
        <f t="shared" ca="1" si="39"/>
        <v>134.13011908394739</v>
      </c>
      <c r="X34">
        <f t="shared" ca="1" si="39"/>
        <v>132.24312553890113</v>
      </c>
      <c r="Y34">
        <f t="shared" ca="1" si="39"/>
        <v>132.11720727784515</v>
      </c>
      <c r="Z34">
        <f t="shared" ca="1" si="39"/>
        <v>129.14886043968133</v>
      </c>
      <c r="AA34">
        <f t="shared" ca="1" si="39"/>
        <v>129.64213435762943</v>
      </c>
      <c r="AB34">
        <f t="shared" ca="1" si="39"/>
        <v>129.73587902693845</v>
      </c>
      <c r="AC34">
        <f t="shared" ca="1" si="39"/>
        <v>127.28319894379443</v>
      </c>
      <c r="AD34">
        <f t="shared" ca="1" si="39"/>
        <v>127.25138127428458</v>
      </c>
      <c r="AE34">
        <f t="shared" ca="1" si="39"/>
        <v>127.8237644043536</v>
      </c>
      <c r="AF34">
        <f t="shared" ca="1" si="39"/>
        <v>129.17020558516282</v>
      </c>
      <c r="AG34">
        <f t="shared" ca="1" si="39"/>
        <v>127.91244924548866</v>
      </c>
      <c r="AH34">
        <f t="shared" ca="1" si="39"/>
        <v>130.89990398710998</v>
      </c>
      <c r="AI34">
        <f t="shared" ca="1" si="39"/>
        <v>131.79562879769304</v>
      </c>
      <c r="AJ34">
        <f t="shared" ca="1" si="39"/>
        <v>132.79528619153163</v>
      </c>
      <c r="AK34">
        <f t="shared" ca="1" si="39"/>
        <v>131.98079782123227</v>
      </c>
      <c r="AL34">
        <f t="shared" ca="1" si="39"/>
        <v>133.59222812007977</v>
      </c>
      <c r="AM34">
        <f t="shared" ca="1" si="39"/>
        <v>133.95462159289096</v>
      </c>
      <c r="AN34">
        <f t="shared" ca="1" si="39"/>
        <v>133.93229425175571</v>
      </c>
      <c r="AO34">
        <f t="shared" ca="1" si="39"/>
        <v>133.13538018905314</v>
      </c>
      <c r="AP34">
        <f t="shared" ca="1" si="39"/>
        <v>132.99543992745811</v>
      </c>
      <c r="AQ34">
        <f t="shared" ca="1" si="39"/>
        <v>133.41526428269822</v>
      </c>
      <c r="AR34">
        <f t="shared" ca="1" si="39"/>
        <v>133.41146275955569</v>
      </c>
      <c r="AS34">
        <f t="shared" ca="1" si="39"/>
        <v>133.18414362894401</v>
      </c>
      <c r="AT34">
        <f t="shared" ca="1" si="39"/>
        <v>132.44897728228889</v>
      </c>
      <c r="AU34">
        <f t="shared" ca="1" si="39"/>
        <v>132.01427169004972</v>
      </c>
      <c r="AV34">
        <f t="shared" ca="1" si="39"/>
        <v>132.38576754157472</v>
      </c>
      <c r="AW34">
        <f t="shared" ca="1" si="39"/>
        <v>132.31953304121521</v>
      </c>
      <c r="AX34">
        <f t="shared" ca="1" si="39"/>
        <v>135.35022189700896</v>
      </c>
      <c r="AY34">
        <f t="shared" ca="1" si="39"/>
        <v>134.30990310262706</v>
      </c>
      <c r="AZ34">
        <f t="shared" ca="1" si="39"/>
        <v>134.35553912420087</v>
      </c>
      <c r="BA34">
        <f t="shared" ca="1" si="39"/>
        <v>132.58532647115609</v>
      </c>
      <c r="BB34">
        <f t="shared" ca="1" si="39"/>
        <v>130.52661883610989</v>
      </c>
      <c r="BC34">
        <f t="shared" ca="1" si="39"/>
        <v>131.24758114579998</v>
      </c>
      <c r="BD34">
        <f t="shared" ca="1" si="39"/>
        <v>130.44686494043336</v>
      </c>
      <c r="BE34">
        <f t="shared" ca="1" si="39"/>
        <v>130.36799332689597</v>
      </c>
      <c r="BF34">
        <f t="shared" ca="1" si="39"/>
        <v>132.57450915411593</v>
      </c>
      <c r="BG34">
        <f t="shared" ca="1" si="39"/>
        <v>133.4279231619939</v>
      </c>
      <c r="BH34">
        <f t="shared" ca="1" si="39"/>
        <v>130.85873022660314</v>
      </c>
      <c r="BI34">
        <f t="shared" ca="1" si="39"/>
        <v>132.73670492468196</v>
      </c>
      <c r="BJ34">
        <f t="shared" ca="1" si="39"/>
        <v>133.69821773439841</v>
      </c>
      <c r="BK34">
        <f t="shared" ca="1" si="39"/>
        <v>132.43643792998506</v>
      </c>
      <c r="BL34">
        <f t="shared" ca="1" si="39"/>
        <v>131.44190692388415</v>
      </c>
      <c r="BM34">
        <f t="shared" ca="1" si="39"/>
        <v>129.34455332522657</v>
      </c>
      <c r="BN34">
        <f t="shared" ca="1" si="39"/>
        <v>128.71228760260274</v>
      </c>
      <c r="BO34">
        <f t="shared" ca="1" si="39"/>
        <v>129.42930301801945</v>
      </c>
      <c r="BP34">
        <f t="shared" ca="1" si="39"/>
        <v>130.13159087952135</v>
      </c>
      <c r="BQ34">
        <f t="shared" ca="1" si="39"/>
        <v>129.71044235274238</v>
      </c>
      <c r="BR34">
        <f t="shared" ca="1" si="39"/>
        <v>129.5085547300574</v>
      </c>
      <c r="BS34">
        <f t="shared" ca="1" si="39"/>
        <v>130.25318902126369</v>
      </c>
      <c r="BT34">
        <f t="shared" ca="1" si="39"/>
        <v>132.54589471474941</v>
      </c>
      <c r="BU34">
        <f t="shared" ref="BU34:DC38" ca="1" si="40">+BT34+BT34*$B$35*$B$1+$B$36*BT34*BU19</f>
        <v>134.75612853056404</v>
      </c>
      <c r="BV34">
        <f t="shared" ca="1" si="40"/>
        <v>135.26904565380153</v>
      </c>
      <c r="BW34">
        <f t="shared" ca="1" si="40"/>
        <v>133.86861362722331</v>
      </c>
      <c r="BX34">
        <f t="shared" ca="1" si="40"/>
        <v>134.05379462639576</v>
      </c>
      <c r="BY34">
        <f t="shared" ca="1" si="40"/>
        <v>134.15195366250146</v>
      </c>
      <c r="BZ34">
        <f t="shared" ca="1" si="40"/>
        <v>134.38436443173191</v>
      </c>
      <c r="CA34">
        <f t="shared" ca="1" si="40"/>
        <v>135.01837360804163</v>
      </c>
      <c r="CB34">
        <f t="shared" ca="1" si="40"/>
        <v>133.64683142712454</v>
      </c>
      <c r="CC34">
        <f t="shared" ca="1" si="40"/>
        <v>133.05972839373922</v>
      </c>
      <c r="CD34">
        <f t="shared" ca="1" si="40"/>
        <v>133.49787903466208</v>
      </c>
      <c r="CE34">
        <f t="shared" ca="1" si="40"/>
        <v>131.75830094271288</v>
      </c>
      <c r="CF34">
        <f t="shared" ca="1" si="40"/>
        <v>131.12349424327942</v>
      </c>
      <c r="CG34">
        <f t="shared" ca="1" si="40"/>
        <v>132.22788314677459</v>
      </c>
      <c r="CH34">
        <f t="shared" ca="1" si="40"/>
        <v>132.10227493994213</v>
      </c>
      <c r="CI34">
        <f t="shared" ca="1" si="40"/>
        <v>133.1881207991438</v>
      </c>
      <c r="CJ34">
        <f t="shared" ca="1" si="40"/>
        <v>135.72578072984263</v>
      </c>
      <c r="CK34">
        <f t="shared" ca="1" si="40"/>
        <v>135.73587515610754</v>
      </c>
      <c r="CL34">
        <f t="shared" ca="1" si="40"/>
        <v>135.32457707997517</v>
      </c>
      <c r="CM34">
        <f t="shared" ca="1" si="40"/>
        <v>136.92775242959294</v>
      </c>
      <c r="CN34">
        <f t="shared" ca="1" si="40"/>
        <v>136.27915756597451</v>
      </c>
      <c r="CO34">
        <f t="shared" ca="1" si="40"/>
        <v>137.99821618135238</v>
      </c>
      <c r="CP34">
        <f t="shared" ca="1" si="40"/>
        <v>136.22626904568264</v>
      </c>
      <c r="CQ34">
        <f t="shared" ca="1" si="40"/>
        <v>134.36074809884599</v>
      </c>
      <c r="CR34">
        <f t="shared" ca="1" si="40"/>
        <v>134.47797186091199</v>
      </c>
      <c r="CS34">
        <f t="shared" ca="1" si="40"/>
        <v>135.42195888582052</v>
      </c>
      <c r="CT34">
        <f t="shared" ca="1" si="40"/>
        <v>135.13323632347047</v>
      </c>
      <c r="CU34">
        <f t="shared" ca="1" si="40"/>
        <v>136.07938277167699</v>
      </c>
      <c r="CV34">
        <f t="shared" ca="1" si="40"/>
        <v>133.92350184636149</v>
      </c>
      <c r="CW34">
        <f t="shared" ca="1" si="40"/>
        <v>133.53887303321781</v>
      </c>
      <c r="CX34">
        <f t="shared" ca="1" si="40"/>
        <v>134.31803271184617</v>
      </c>
      <c r="CY34">
        <f t="shared" ca="1" si="40"/>
        <v>135.9801764658543</v>
      </c>
      <c r="CZ34">
        <f t="shared" ca="1" si="40"/>
        <v>138.50130100073659</v>
      </c>
      <c r="DA34">
        <f t="shared" ca="1" si="40"/>
        <v>138.6774181548368</v>
      </c>
      <c r="DB34">
        <f t="shared" ca="1" si="40"/>
        <v>138.27279502492405</v>
      </c>
      <c r="DC34">
        <f t="shared" ca="1" si="40"/>
        <v>138.70496851539548</v>
      </c>
    </row>
    <row r="35" spans="1:107">
      <c r="A35" t="s">
        <v>31</v>
      </c>
      <c r="B35">
        <f>+PG!L7</f>
        <v>1.007207195049311E-2</v>
      </c>
      <c r="F35">
        <v>2</v>
      </c>
      <c r="G35">
        <f>+G34</f>
        <v>136.509995</v>
      </c>
      <c r="H35">
        <f ca="1">+G35+G35*$B$35*$B$1+$B$36*G35*H20</f>
        <v>135.09914135636885</v>
      </c>
      <c r="I35">
        <f t="shared" ref="H35:W43" ca="1" si="41">+H35+H35*$B$35*$B$1+$B$36*H35*I20</f>
        <v>135.41009644650401</v>
      </c>
      <c r="J35">
        <f t="shared" ca="1" si="41"/>
        <v>136.01742656736184</v>
      </c>
      <c r="K35">
        <f t="shared" ca="1" si="41"/>
        <v>138.15014485056525</v>
      </c>
      <c r="L35">
        <f t="shared" ca="1" si="41"/>
        <v>138.72287302895754</v>
      </c>
      <c r="M35">
        <f t="shared" ca="1" si="41"/>
        <v>137.26941048236159</v>
      </c>
      <c r="N35">
        <f t="shared" ca="1" si="41"/>
        <v>138.89575287237116</v>
      </c>
      <c r="O35">
        <f t="shared" ca="1" si="41"/>
        <v>140.78448689310045</v>
      </c>
      <c r="P35">
        <f t="shared" ca="1" si="41"/>
        <v>140.67647601802648</v>
      </c>
      <c r="Q35">
        <f t="shared" ca="1" si="41"/>
        <v>140.37282230491508</v>
      </c>
      <c r="R35">
        <f t="shared" ca="1" si="41"/>
        <v>140.98930013828374</v>
      </c>
      <c r="S35">
        <f t="shared" ca="1" si="41"/>
        <v>139.00282083134454</v>
      </c>
      <c r="T35">
        <f t="shared" ca="1" si="41"/>
        <v>138.88123297420972</v>
      </c>
      <c r="U35">
        <f t="shared" ca="1" si="41"/>
        <v>139.13127780423179</v>
      </c>
      <c r="V35">
        <f t="shared" ca="1" si="41"/>
        <v>139.40899908099661</v>
      </c>
      <c r="W35">
        <f t="shared" ca="1" si="41"/>
        <v>141.04777316596605</v>
      </c>
      <c r="X35">
        <f t="shared" ca="1" si="39"/>
        <v>139.96943439935725</v>
      </c>
      <c r="Y35">
        <f t="shared" ca="1" si="39"/>
        <v>139.44363115503759</v>
      </c>
      <c r="Z35">
        <f t="shared" ca="1" si="39"/>
        <v>139.28996789903383</v>
      </c>
      <c r="AA35">
        <f t="shared" ca="1" si="39"/>
        <v>140.20092499599497</v>
      </c>
      <c r="AB35">
        <f t="shared" ca="1" si="39"/>
        <v>138.94057810921691</v>
      </c>
      <c r="AC35">
        <f t="shared" ca="1" si="39"/>
        <v>137.91663720514606</v>
      </c>
      <c r="AD35">
        <f t="shared" ca="1" si="39"/>
        <v>136.90394320582917</v>
      </c>
      <c r="AE35">
        <f t="shared" ca="1" si="39"/>
        <v>137.12068387649188</v>
      </c>
      <c r="AF35">
        <f t="shared" ca="1" si="39"/>
        <v>138.92070166452254</v>
      </c>
      <c r="AG35">
        <f t="shared" ca="1" si="39"/>
        <v>138.42073840162857</v>
      </c>
      <c r="AH35">
        <f t="shared" ca="1" si="39"/>
        <v>139.69821122070999</v>
      </c>
      <c r="AI35">
        <f t="shared" ca="1" si="39"/>
        <v>140.38124568388579</v>
      </c>
      <c r="AJ35">
        <f t="shared" ca="1" si="39"/>
        <v>139.98278081575668</v>
      </c>
      <c r="AK35">
        <f t="shared" ca="1" si="39"/>
        <v>139.35699153457205</v>
      </c>
      <c r="AL35">
        <f t="shared" ca="1" si="39"/>
        <v>136.40090372031108</v>
      </c>
      <c r="AM35">
        <f t="shared" ca="1" si="39"/>
        <v>138.18644766006832</v>
      </c>
      <c r="AN35">
        <f t="shared" ca="1" si="39"/>
        <v>139.3969394130701</v>
      </c>
      <c r="AO35">
        <f t="shared" ca="1" si="39"/>
        <v>140.11473155542649</v>
      </c>
      <c r="AP35">
        <f t="shared" ca="1" si="39"/>
        <v>139.58670545024648</v>
      </c>
      <c r="AQ35">
        <f t="shared" ca="1" si="39"/>
        <v>139.89423543606213</v>
      </c>
      <c r="AR35">
        <f t="shared" ca="1" si="39"/>
        <v>140.00018387567795</v>
      </c>
      <c r="AS35">
        <f t="shared" ca="1" si="39"/>
        <v>139.68540672509297</v>
      </c>
      <c r="AT35">
        <f t="shared" ca="1" si="39"/>
        <v>139.41906253701933</v>
      </c>
      <c r="AU35">
        <f t="shared" ca="1" si="39"/>
        <v>136.81736570616195</v>
      </c>
      <c r="AV35">
        <f t="shared" ca="1" si="39"/>
        <v>137.1401046140524</v>
      </c>
      <c r="AW35">
        <f t="shared" ca="1" si="39"/>
        <v>138.94192058433654</v>
      </c>
      <c r="AX35">
        <f t="shared" ca="1" si="39"/>
        <v>138.82374418947211</v>
      </c>
      <c r="AY35">
        <f t="shared" ca="1" si="39"/>
        <v>139.00830960610949</v>
      </c>
      <c r="AZ35">
        <f t="shared" ca="1" si="39"/>
        <v>138.7091613936681</v>
      </c>
      <c r="BA35">
        <f t="shared" ca="1" si="39"/>
        <v>138.59994715870786</v>
      </c>
      <c r="BB35">
        <f t="shared" ca="1" si="39"/>
        <v>138.95985789809984</v>
      </c>
      <c r="BC35">
        <f t="shared" ca="1" si="39"/>
        <v>137.65973374332057</v>
      </c>
      <c r="BD35">
        <f t="shared" ca="1" si="39"/>
        <v>138.55905645726642</v>
      </c>
      <c r="BE35">
        <f t="shared" ca="1" si="39"/>
        <v>140.08222595639444</v>
      </c>
      <c r="BF35">
        <f t="shared" ca="1" si="39"/>
        <v>140.01558140086593</v>
      </c>
      <c r="BG35">
        <f t="shared" ca="1" si="39"/>
        <v>139.42772868272121</v>
      </c>
      <c r="BH35">
        <f t="shared" ca="1" si="39"/>
        <v>138.97180862016128</v>
      </c>
      <c r="BI35">
        <f t="shared" ca="1" si="39"/>
        <v>137.00955195551967</v>
      </c>
      <c r="BJ35">
        <f t="shared" ca="1" si="39"/>
        <v>136.50687034629135</v>
      </c>
      <c r="BK35">
        <f t="shared" ca="1" si="39"/>
        <v>135.36998497669367</v>
      </c>
      <c r="BL35">
        <f t="shared" ca="1" si="39"/>
        <v>135.15077821426169</v>
      </c>
      <c r="BM35">
        <f t="shared" ca="1" si="39"/>
        <v>135.39503242515966</v>
      </c>
      <c r="BN35">
        <f t="shared" ca="1" si="39"/>
        <v>135.86018722323303</v>
      </c>
      <c r="BO35">
        <f t="shared" ca="1" si="39"/>
        <v>134.58639542657448</v>
      </c>
      <c r="BP35">
        <f t="shared" ca="1" si="39"/>
        <v>133.37772682349512</v>
      </c>
      <c r="BQ35">
        <f t="shared" ca="1" si="39"/>
        <v>131.64253212998577</v>
      </c>
      <c r="BR35">
        <f t="shared" ca="1" si="39"/>
        <v>130.25297793659558</v>
      </c>
      <c r="BS35">
        <f t="shared" ca="1" si="39"/>
        <v>128.74094985322503</v>
      </c>
      <c r="BT35">
        <f t="shared" ca="1" si="39"/>
        <v>129.31002033195429</v>
      </c>
      <c r="BU35">
        <f t="shared" ca="1" si="40"/>
        <v>130.26006972326209</v>
      </c>
      <c r="BV35">
        <f t="shared" ca="1" si="40"/>
        <v>129.23389321891929</v>
      </c>
      <c r="BW35">
        <f t="shared" ca="1" si="40"/>
        <v>128.57828193502147</v>
      </c>
      <c r="BX35">
        <f t="shared" ca="1" si="40"/>
        <v>129.53911890904334</v>
      </c>
      <c r="BY35">
        <f t="shared" ca="1" si="40"/>
        <v>131.58757270166686</v>
      </c>
      <c r="BZ35">
        <f t="shared" ca="1" si="40"/>
        <v>131.83926834948019</v>
      </c>
      <c r="CA35">
        <f t="shared" ca="1" si="40"/>
        <v>130.01124093761297</v>
      </c>
      <c r="CB35">
        <f t="shared" ca="1" si="40"/>
        <v>128.96564931590746</v>
      </c>
      <c r="CC35">
        <f t="shared" ca="1" si="40"/>
        <v>130.70087783635029</v>
      </c>
      <c r="CD35">
        <f t="shared" ca="1" si="40"/>
        <v>130.63179644555785</v>
      </c>
      <c r="CE35">
        <f t="shared" ca="1" si="40"/>
        <v>130.55250877103884</v>
      </c>
      <c r="CF35">
        <f t="shared" ca="1" si="40"/>
        <v>129.51466812652544</v>
      </c>
      <c r="CG35">
        <f t="shared" ca="1" si="40"/>
        <v>130.57174514386435</v>
      </c>
      <c r="CH35">
        <f t="shared" ca="1" si="40"/>
        <v>131.90710826920488</v>
      </c>
      <c r="CI35">
        <f t="shared" ca="1" si="40"/>
        <v>131.78586122626723</v>
      </c>
      <c r="CJ35">
        <f t="shared" ca="1" si="40"/>
        <v>131.74842359663887</v>
      </c>
      <c r="CK35">
        <f t="shared" ca="1" si="40"/>
        <v>130.37467093740528</v>
      </c>
      <c r="CL35">
        <f t="shared" ca="1" si="40"/>
        <v>130.05598343600994</v>
      </c>
      <c r="CM35">
        <f t="shared" ca="1" si="40"/>
        <v>129.99015667427776</v>
      </c>
      <c r="CN35">
        <f t="shared" ca="1" si="40"/>
        <v>129.23611605723653</v>
      </c>
      <c r="CO35">
        <f t="shared" ca="1" si="40"/>
        <v>130.22641599357894</v>
      </c>
      <c r="CP35">
        <f t="shared" ca="1" si="40"/>
        <v>131.87678113071095</v>
      </c>
      <c r="CQ35">
        <f t="shared" ca="1" si="40"/>
        <v>132.75577862617371</v>
      </c>
      <c r="CR35">
        <f t="shared" ca="1" si="40"/>
        <v>133.06904980563689</v>
      </c>
      <c r="CS35">
        <f t="shared" ca="1" si="40"/>
        <v>133.24791908058066</v>
      </c>
      <c r="CT35">
        <f t="shared" ca="1" si="40"/>
        <v>131.40083087999321</v>
      </c>
      <c r="CU35">
        <f t="shared" ca="1" si="40"/>
        <v>131.60692908598614</v>
      </c>
      <c r="CV35">
        <f t="shared" ca="1" si="40"/>
        <v>131.32504936417024</v>
      </c>
      <c r="CW35">
        <f t="shared" ca="1" si="40"/>
        <v>130.15012155635358</v>
      </c>
      <c r="CX35">
        <f t="shared" ca="1" si="40"/>
        <v>128.60173401889224</v>
      </c>
      <c r="CY35">
        <f t="shared" ca="1" si="40"/>
        <v>129.88592027680977</v>
      </c>
      <c r="CZ35">
        <f t="shared" ca="1" si="40"/>
        <v>130.34802143459029</v>
      </c>
      <c r="DA35">
        <f t="shared" ca="1" si="40"/>
        <v>130.17743514158951</v>
      </c>
      <c r="DB35">
        <f t="shared" ca="1" si="40"/>
        <v>130.1114082566155</v>
      </c>
      <c r="DC35">
        <f t="shared" ca="1" si="40"/>
        <v>131.96518650466987</v>
      </c>
    </row>
    <row r="36" spans="1:107">
      <c r="A36" t="s">
        <v>3</v>
      </c>
      <c r="B36">
        <f>+PG!L3</f>
        <v>9.18931127778536E-2</v>
      </c>
      <c r="F36">
        <v>3</v>
      </c>
      <c r="G36">
        <f t="shared" ref="G36:G43" si="42">+G35</f>
        <v>136.509995</v>
      </c>
      <c r="H36">
        <f ca="1">+G36+G36*$B$35*$B$1+$B$36*G36*H21</f>
        <v>136.80620672899983</v>
      </c>
      <c r="I36">
        <f t="shared" ref="I36:BT39" ca="1" si="43">+H36+H36*$B$35*$B$1+$B$36*H36*I21</f>
        <v>137.58445804350399</v>
      </c>
      <c r="J36">
        <f t="shared" ca="1" si="43"/>
        <v>139.26299480943123</v>
      </c>
      <c r="K36">
        <f t="shared" ca="1" si="43"/>
        <v>139.57552738602826</v>
      </c>
      <c r="L36">
        <f t="shared" ca="1" si="43"/>
        <v>138.73974522975749</v>
      </c>
      <c r="M36">
        <f t="shared" ca="1" si="43"/>
        <v>139.57588461314126</v>
      </c>
      <c r="N36">
        <f t="shared" ca="1" si="43"/>
        <v>136.81805645651193</v>
      </c>
      <c r="O36">
        <f t="shared" ca="1" si="43"/>
        <v>138.24982836444607</v>
      </c>
      <c r="P36">
        <f t="shared" ca="1" si="43"/>
        <v>136.99295995987981</v>
      </c>
      <c r="Q36">
        <f t="shared" ca="1" si="43"/>
        <v>139.75639656337853</v>
      </c>
      <c r="R36">
        <f t="shared" ca="1" si="43"/>
        <v>140.48736226015029</v>
      </c>
      <c r="S36">
        <f t="shared" ca="1" si="43"/>
        <v>139.50700061944966</v>
      </c>
      <c r="T36">
        <f t="shared" ca="1" si="43"/>
        <v>137.82327095030996</v>
      </c>
      <c r="U36">
        <f t="shared" ca="1" si="43"/>
        <v>139.70957939933615</v>
      </c>
      <c r="V36">
        <f t="shared" ca="1" si="43"/>
        <v>140.9596074933566</v>
      </c>
      <c r="W36">
        <f t="shared" ca="1" si="43"/>
        <v>139.83567059234269</v>
      </c>
      <c r="X36">
        <f t="shared" ca="1" si="43"/>
        <v>138.92881965435501</v>
      </c>
      <c r="Y36">
        <f t="shared" ca="1" si="43"/>
        <v>140.99557870536171</v>
      </c>
      <c r="Z36">
        <f t="shared" ca="1" si="43"/>
        <v>138.45235077644006</v>
      </c>
      <c r="AA36">
        <f t="shared" ca="1" si="43"/>
        <v>139.29035387371317</v>
      </c>
      <c r="AB36">
        <f t="shared" ca="1" si="43"/>
        <v>139.15797224973767</v>
      </c>
      <c r="AC36">
        <f t="shared" ca="1" si="43"/>
        <v>138.33829938228499</v>
      </c>
      <c r="AD36">
        <f t="shared" ca="1" si="43"/>
        <v>137.35214379862555</v>
      </c>
      <c r="AE36">
        <f t="shared" ca="1" si="43"/>
        <v>136.45758087209779</v>
      </c>
      <c r="AF36">
        <f t="shared" ca="1" si="43"/>
        <v>135.08249742755393</v>
      </c>
      <c r="AG36">
        <f t="shared" ca="1" si="43"/>
        <v>134.36136972355052</v>
      </c>
      <c r="AH36">
        <f t="shared" ca="1" si="43"/>
        <v>136.57085459935885</v>
      </c>
      <c r="AI36">
        <f t="shared" ca="1" si="43"/>
        <v>135.26759695354787</v>
      </c>
      <c r="AJ36">
        <f t="shared" ca="1" si="43"/>
        <v>134.5526237509745</v>
      </c>
      <c r="AK36">
        <f t="shared" ca="1" si="43"/>
        <v>134.31955964554419</v>
      </c>
      <c r="AL36">
        <f t="shared" ca="1" si="43"/>
        <v>134.16819538406509</v>
      </c>
      <c r="AM36">
        <f t="shared" ca="1" si="43"/>
        <v>132.88044409529834</v>
      </c>
      <c r="AN36">
        <f t="shared" ca="1" si="43"/>
        <v>133.195895880249</v>
      </c>
      <c r="AO36">
        <f t="shared" ca="1" si="43"/>
        <v>133.48129615850371</v>
      </c>
      <c r="AP36">
        <f t="shared" ca="1" si="43"/>
        <v>132.13009674802913</v>
      </c>
      <c r="AQ36">
        <f t="shared" ca="1" si="43"/>
        <v>133.82918775191882</v>
      </c>
      <c r="AR36">
        <f t="shared" ca="1" si="43"/>
        <v>134.08282229775401</v>
      </c>
      <c r="AS36">
        <f t="shared" ca="1" si="43"/>
        <v>134.07208041628363</v>
      </c>
      <c r="AT36">
        <f t="shared" ca="1" si="43"/>
        <v>132.58254394301287</v>
      </c>
      <c r="AU36">
        <f t="shared" ca="1" si="43"/>
        <v>134.32940225923693</v>
      </c>
      <c r="AV36">
        <f t="shared" ca="1" si="43"/>
        <v>134.01814714311874</v>
      </c>
      <c r="AW36">
        <f t="shared" ca="1" si="43"/>
        <v>135.13534641818592</v>
      </c>
      <c r="AX36">
        <f t="shared" ca="1" si="43"/>
        <v>135.78489768940165</v>
      </c>
      <c r="AY36">
        <f t="shared" ca="1" si="43"/>
        <v>136.23939543448378</v>
      </c>
      <c r="AZ36">
        <f t="shared" ca="1" si="43"/>
        <v>136.57868085012629</v>
      </c>
      <c r="BA36">
        <f t="shared" ca="1" si="43"/>
        <v>136.48840729000491</v>
      </c>
      <c r="BB36">
        <f t="shared" ca="1" si="43"/>
        <v>137.08118819523457</v>
      </c>
      <c r="BC36">
        <f t="shared" ca="1" si="43"/>
        <v>136.78038349163918</v>
      </c>
      <c r="BD36">
        <f t="shared" ca="1" si="43"/>
        <v>135.78310912920466</v>
      </c>
      <c r="BE36">
        <f t="shared" ca="1" si="43"/>
        <v>134.05470204320238</v>
      </c>
      <c r="BF36">
        <f t="shared" ca="1" si="43"/>
        <v>135.25609866171999</v>
      </c>
      <c r="BG36">
        <f t="shared" ca="1" si="43"/>
        <v>136.92033781478312</v>
      </c>
      <c r="BH36">
        <f t="shared" ca="1" si="43"/>
        <v>136.59945836860507</v>
      </c>
      <c r="BI36">
        <f t="shared" ca="1" si="43"/>
        <v>138.29615045728303</v>
      </c>
      <c r="BJ36">
        <f t="shared" ca="1" si="43"/>
        <v>139.48950098211455</v>
      </c>
      <c r="BK36">
        <f t="shared" ca="1" si="43"/>
        <v>139.63799742169468</v>
      </c>
      <c r="BL36">
        <f t="shared" ca="1" si="43"/>
        <v>140.43201845010583</v>
      </c>
      <c r="BM36">
        <f t="shared" ca="1" si="43"/>
        <v>141.40088256832132</v>
      </c>
      <c r="BN36">
        <f t="shared" ca="1" si="43"/>
        <v>143.86860284280735</v>
      </c>
      <c r="BO36">
        <f t="shared" ca="1" si="43"/>
        <v>144.95221517624711</v>
      </c>
      <c r="BP36">
        <f t="shared" ca="1" si="43"/>
        <v>143.0649228987719</v>
      </c>
      <c r="BQ36">
        <f t="shared" ca="1" si="43"/>
        <v>142.17253774560621</v>
      </c>
      <c r="BR36">
        <f t="shared" ca="1" si="43"/>
        <v>142.56652105928333</v>
      </c>
      <c r="BS36">
        <f t="shared" ca="1" si="43"/>
        <v>140.05346776832707</v>
      </c>
      <c r="BT36">
        <f t="shared" ca="1" si="43"/>
        <v>141.16967737378425</v>
      </c>
      <c r="BU36">
        <f t="shared" ca="1" si="40"/>
        <v>144.76140679627983</v>
      </c>
      <c r="BV36">
        <f t="shared" ca="1" si="40"/>
        <v>145.03323406416072</v>
      </c>
      <c r="BW36">
        <f t="shared" ca="1" si="40"/>
        <v>145.68948532873489</v>
      </c>
      <c r="BX36">
        <f t="shared" ca="1" si="40"/>
        <v>146.89024034926481</v>
      </c>
      <c r="BY36">
        <f t="shared" ca="1" si="40"/>
        <v>146.65350153379595</v>
      </c>
      <c r="BZ36">
        <f t="shared" ca="1" si="40"/>
        <v>147.52596622016731</v>
      </c>
      <c r="CA36">
        <f t="shared" ca="1" si="40"/>
        <v>146.59097243211195</v>
      </c>
      <c r="CB36">
        <f t="shared" ca="1" si="40"/>
        <v>147.17407085160787</v>
      </c>
      <c r="CC36">
        <f t="shared" ca="1" si="40"/>
        <v>148.49975763394184</v>
      </c>
      <c r="CD36">
        <f t="shared" ca="1" si="40"/>
        <v>149.56575567031823</v>
      </c>
      <c r="CE36">
        <f t="shared" ca="1" si="40"/>
        <v>148.81534573332297</v>
      </c>
      <c r="CF36">
        <f t="shared" ca="1" si="40"/>
        <v>149.77799948525364</v>
      </c>
      <c r="CG36">
        <f t="shared" ca="1" si="40"/>
        <v>149.58531450856651</v>
      </c>
      <c r="CH36">
        <f t="shared" ca="1" si="40"/>
        <v>150.41371191431492</v>
      </c>
      <c r="CI36">
        <f t="shared" ca="1" si="40"/>
        <v>149.74645564761957</v>
      </c>
      <c r="CJ36">
        <f t="shared" ca="1" si="40"/>
        <v>148.45767781140808</v>
      </c>
      <c r="CK36">
        <f t="shared" ca="1" si="40"/>
        <v>148.76798310881031</v>
      </c>
      <c r="CL36">
        <f t="shared" ca="1" si="40"/>
        <v>149.84080826054597</v>
      </c>
      <c r="CM36">
        <f t="shared" ca="1" si="40"/>
        <v>150.52493886052127</v>
      </c>
      <c r="CN36">
        <f t="shared" ca="1" si="40"/>
        <v>152.45485515551226</v>
      </c>
      <c r="CO36">
        <f t="shared" ca="1" si="40"/>
        <v>152.9182722987955</v>
      </c>
      <c r="CP36">
        <f t="shared" ca="1" si="40"/>
        <v>153.34631363740749</v>
      </c>
      <c r="CQ36">
        <f t="shared" ca="1" si="40"/>
        <v>153.03647895555116</v>
      </c>
      <c r="CR36">
        <f t="shared" ca="1" si="40"/>
        <v>152.26120100477294</v>
      </c>
      <c r="CS36">
        <f t="shared" ca="1" si="40"/>
        <v>153.62842367341585</v>
      </c>
      <c r="CT36">
        <f t="shared" ca="1" si="40"/>
        <v>154.01458500074907</v>
      </c>
      <c r="CU36">
        <f t="shared" ca="1" si="40"/>
        <v>154.03068585126283</v>
      </c>
      <c r="CV36">
        <f t="shared" ca="1" si="40"/>
        <v>153.18019719520032</v>
      </c>
      <c r="CW36">
        <f t="shared" ca="1" si="40"/>
        <v>155.25167552660659</v>
      </c>
      <c r="CX36">
        <f t="shared" ca="1" si="40"/>
        <v>152.94661947124956</v>
      </c>
      <c r="CY36">
        <f t="shared" ca="1" si="40"/>
        <v>150.50020492771074</v>
      </c>
      <c r="CZ36">
        <f t="shared" ca="1" si="40"/>
        <v>149.76007559155676</v>
      </c>
      <c r="DA36">
        <f t="shared" ca="1" si="40"/>
        <v>149.30313900226093</v>
      </c>
      <c r="DB36">
        <f t="shared" ca="1" si="40"/>
        <v>151.58108386830483</v>
      </c>
      <c r="DC36">
        <f t="shared" ca="1" si="40"/>
        <v>151.33617504192921</v>
      </c>
    </row>
    <row r="37" spans="1:107">
      <c r="F37">
        <v>4</v>
      </c>
      <c r="G37">
        <f t="shared" si="42"/>
        <v>136.509995</v>
      </c>
      <c r="H37">
        <f t="shared" ca="1" si="41"/>
        <v>134.75398328883102</v>
      </c>
      <c r="I37">
        <f t="shared" ca="1" si="43"/>
        <v>134.3540444148351</v>
      </c>
      <c r="J37">
        <f t="shared" ca="1" si="43"/>
        <v>134.55162870572437</v>
      </c>
      <c r="K37">
        <f t="shared" ca="1" si="43"/>
        <v>135.30071389292985</v>
      </c>
      <c r="L37">
        <f t="shared" ca="1" si="43"/>
        <v>135.15610042936783</v>
      </c>
      <c r="M37">
        <f t="shared" ca="1" si="43"/>
        <v>135.0208234785961</v>
      </c>
      <c r="N37">
        <f t="shared" ca="1" si="43"/>
        <v>136.56745754241294</v>
      </c>
      <c r="O37">
        <f t="shared" ca="1" si="43"/>
        <v>135.95733045099556</v>
      </c>
      <c r="P37">
        <f t="shared" ca="1" si="43"/>
        <v>137.35123553813045</v>
      </c>
      <c r="Q37">
        <f t="shared" ca="1" si="43"/>
        <v>136.62835024507021</v>
      </c>
      <c r="R37">
        <f t="shared" ca="1" si="43"/>
        <v>137.88533294685936</v>
      </c>
      <c r="S37">
        <f t="shared" ca="1" si="43"/>
        <v>136.62048414817116</v>
      </c>
      <c r="T37">
        <f t="shared" ca="1" si="43"/>
        <v>137.59270841431805</v>
      </c>
      <c r="U37">
        <f t="shared" ca="1" si="43"/>
        <v>139.26806245870188</v>
      </c>
      <c r="V37">
        <f t="shared" ca="1" si="43"/>
        <v>137.42775523271376</v>
      </c>
      <c r="W37">
        <f t="shared" ca="1" si="43"/>
        <v>138.03076122058584</v>
      </c>
      <c r="X37">
        <f t="shared" ca="1" si="43"/>
        <v>137.63845895031784</v>
      </c>
      <c r="Y37">
        <f t="shared" ca="1" si="43"/>
        <v>135.89673514493924</v>
      </c>
      <c r="Z37">
        <f t="shared" ca="1" si="43"/>
        <v>135.13982914904145</v>
      </c>
      <c r="AA37">
        <f t="shared" ca="1" si="43"/>
        <v>135.41486583596145</v>
      </c>
      <c r="AB37">
        <f t="shared" ca="1" si="43"/>
        <v>135.66403851033243</v>
      </c>
      <c r="AC37">
        <f t="shared" ca="1" si="43"/>
        <v>135.08620555302807</v>
      </c>
      <c r="AD37">
        <f t="shared" ca="1" si="43"/>
        <v>134.30502724266796</v>
      </c>
      <c r="AE37">
        <f t="shared" ca="1" si="43"/>
        <v>134.91853530259763</v>
      </c>
      <c r="AF37">
        <f t="shared" ca="1" si="43"/>
        <v>135.54945863862517</v>
      </c>
      <c r="AG37">
        <f t="shared" ca="1" si="43"/>
        <v>136.26089165019994</v>
      </c>
      <c r="AH37">
        <f t="shared" ca="1" si="43"/>
        <v>136.55009520519928</v>
      </c>
      <c r="AI37">
        <f t="shared" ca="1" si="43"/>
        <v>136.49505314355767</v>
      </c>
      <c r="AJ37">
        <f t="shared" ca="1" si="43"/>
        <v>136.72620313005558</v>
      </c>
      <c r="AK37">
        <f t="shared" ca="1" si="43"/>
        <v>136.55450853858264</v>
      </c>
      <c r="AL37">
        <f t="shared" ca="1" si="43"/>
        <v>137.08278125849085</v>
      </c>
      <c r="AM37">
        <f t="shared" ca="1" si="43"/>
        <v>138.65484968757622</v>
      </c>
      <c r="AN37">
        <f t="shared" ca="1" si="43"/>
        <v>139.15086411331515</v>
      </c>
      <c r="AO37">
        <f t="shared" ca="1" si="43"/>
        <v>137.80384904460004</v>
      </c>
      <c r="AP37">
        <f t="shared" ca="1" si="43"/>
        <v>137.12963876042008</v>
      </c>
      <c r="AQ37">
        <f t="shared" ca="1" si="43"/>
        <v>136.90912182354924</v>
      </c>
      <c r="AR37">
        <f t="shared" ca="1" si="43"/>
        <v>135.84353175833581</v>
      </c>
      <c r="AS37">
        <f t="shared" ca="1" si="43"/>
        <v>136.66972805912877</v>
      </c>
      <c r="AT37">
        <f t="shared" ca="1" si="43"/>
        <v>137.68771395361401</v>
      </c>
      <c r="AU37">
        <f t="shared" ca="1" si="43"/>
        <v>136.38802932667016</v>
      </c>
      <c r="AV37">
        <f t="shared" ca="1" si="43"/>
        <v>135.33957373161778</v>
      </c>
      <c r="AW37">
        <f t="shared" ca="1" si="43"/>
        <v>137.72159330719245</v>
      </c>
      <c r="AX37">
        <f t="shared" ca="1" si="43"/>
        <v>136.89378736449129</v>
      </c>
      <c r="AY37">
        <f t="shared" ca="1" si="43"/>
        <v>136.72770029626892</v>
      </c>
      <c r="AZ37">
        <f t="shared" ca="1" si="43"/>
        <v>137.02877913121765</v>
      </c>
      <c r="BA37">
        <f t="shared" ca="1" si="43"/>
        <v>136.77061880627815</v>
      </c>
      <c r="BB37">
        <f t="shared" ca="1" si="43"/>
        <v>137.94863872311967</v>
      </c>
      <c r="BC37">
        <f t="shared" ca="1" si="43"/>
        <v>138.38979226878649</v>
      </c>
      <c r="BD37">
        <f t="shared" ca="1" si="43"/>
        <v>139.33273257641281</v>
      </c>
      <c r="BE37">
        <f t="shared" ca="1" si="43"/>
        <v>138.92900213660121</v>
      </c>
      <c r="BF37">
        <f t="shared" ca="1" si="43"/>
        <v>139.40685250442323</v>
      </c>
      <c r="BG37">
        <f t="shared" ca="1" si="43"/>
        <v>139.81842485023873</v>
      </c>
      <c r="BH37">
        <f t="shared" ca="1" si="43"/>
        <v>139.87278874398686</v>
      </c>
      <c r="BI37">
        <f t="shared" ca="1" si="43"/>
        <v>141.38999245264219</v>
      </c>
      <c r="BJ37">
        <f t="shared" ca="1" si="43"/>
        <v>142.18995888791591</v>
      </c>
      <c r="BK37">
        <f t="shared" ca="1" si="43"/>
        <v>143.59326754733652</v>
      </c>
      <c r="BL37">
        <f t="shared" ca="1" si="43"/>
        <v>144.50995677431527</v>
      </c>
      <c r="BM37">
        <f t="shared" ca="1" si="43"/>
        <v>144.22223461372968</v>
      </c>
      <c r="BN37">
        <f t="shared" ca="1" si="43"/>
        <v>144.92423190004672</v>
      </c>
      <c r="BO37">
        <f t="shared" ca="1" si="43"/>
        <v>143.52806193241094</v>
      </c>
      <c r="BP37">
        <f t="shared" ca="1" si="43"/>
        <v>141.95196739825039</v>
      </c>
      <c r="BQ37">
        <f t="shared" ca="1" si="43"/>
        <v>142.60544637469906</v>
      </c>
      <c r="BR37">
        <f t="shared" ca="1" si="43"/>
        <v>140.56653787024436</v>
      </c>
      <c r="BS37">
        <f t="shared" ca="1" si="43"/>
        <v>140.62854585186645</v>
      </c>
      <c r="BT37">
        <f t="shared" ca="1" si="43"/>
        <v>139.24004479328221</v>
      </c>
      <c r="BU37">
        <f t="shared" ca="1" si="40"/>
        <v>139.4103687338301</v>
      </c>
      <c r="BV37">
        <f t="shared" ca="1" si="40"/>
        <v>138.54741436875787</v>
      </c>
      <c r="BW37">
        <f t="shared" ca="1" si="40"/>
        <v>139.30560544575903</v>
      </c>
      <c r="BX37">
        <f t="shared" ca="1" si="40"/>
        <v>136.704490280919</v>
      </c>
      <c r="BY37">
        <f t="shared" ca="1" si="40"/>
        <v>134.81591727521169</v>
      </c>
      <c r="BZ37">
        <f t="shared" ca="1" si="40"/>
        <v>134.48653787350969</v>
      </c>
      <c r="CA37">
        <f t="shared" ca="1" si="40"/>
        <v>134.5587207429823</v>
      </c>
      <c r="CB37">
        <f t="shared" ca="1" si="40"/>
        <v>133.61296520642091</v>
      </c>
      <c r="CC37">
        <f t="shared" ca="1" si="40"/>
        <v>133.7197767497268</v>
      </c>
      <c r="CD37">
        <f t="shared" ca="1" si="40"/>
        <v>134.54790895104898</v>
      </c>
      <c r="CE37">
        <f t="shared" ca="1" si="40"/>
        <v>134.69393819818748</v>
      </c>
      <c r="CF37">
        <f t="shared" ca="1" si="40"/>
        <v>136.8153569088262</v>
      </c>
      <c r="CG37">
        <f t="shared" ca="1" si="40"/>
        <v>136.67360600368747</v>
      </c>
      <c r="CH37">
        <f t="shared" ca="1" si="40"/>
        <v>136.7024821014675</v>
      </c>
      <c r="CI37">
        <f t="shared" ca="1" si="40"/>
        <v>136.97377710461657</v>
      </c>
      <c r="CJ37">
        <f t="shared" ca="1" si="40"/>
        <v>134.78014926046504</v>
      </c>
      <c r="CK37">
        <f t="shared" ca="1" si="40"/>
        <v>136.08152881394759</v>
      </c>
      <c r="CL37">
        <f t="shared" ca="1" si="40"/>
        <v>136.28077828638487</v>
      </c>
      <c r="CM37">
        <f t="shared" ca="1" si="40"/>
        <v>135.9693230297795</v>
      </c>
      <c r="CN37">
        <f t="shared" ca="1" si="40"/>
        <v>136.37727134125794</v>
      </c>
      <c r="CO37">
        <f t="shared" ca="1" si="40"/>
        <v>136.00043713515686</v>
      </c>
      <c r="CP37">
        <f t="shared" ca="1" si="40"/>
        <v>136.73662772634907</v>
      </c>
      <c r="CQ37">
        <f t="shared" ca="1" si="40"/>
        <v>135.50779688904328</v>
      </c>
      <c r="CR37">
        <f t="shared" ca="1" si="40"/>
        <v>136.01629955601555</v>
      </c>
      <c r="CS37">
        <f t="shared" ca="1" si="40"/>
        <v>136.97106447267652</v>
      </c>
      <c r="CT37">
        <f t="shared" ca="1" si="40"/>
        <v>134.92533122489291</v>
      </c>
      <c r="CU37">
        <f t="shared" ca="1" si="40"/>
        <v>134.32830869909986</v>
      </c>
      <c r="CV37">
        <f t="shared" ca="1" si="40"/>
        <v>135.16533753684661</v>
      </c>
      <c r="CW37">
        <f t="shared" ca="1" si="40"/>
        <v>134.00954761117308</v>
      </c>
      <c r="CX37">
        <f t="shared" ca="1" si="40"/>
        <v>132.95418755809521</v>
      </c>
      <c r="CY37">
        <f t="shared" ca="1" si="40"/>
        <v>135.06514536239393</v>
      </c>
      <c r="CZ37">
        <f t="shared" ca="1" si="40"/>
        <v>136.99375784213908</v>
      </c>
      <c r="DA37">
        <f t="shared" ca="1" si="40"/>
        <v>137.37637142980645</v>
      </c>
      <c r="DB37">
        <f t="shared" ca="1" si="40"/>
        <v>137.38943861923215</v>
      </c>
      <c r="DC37">
        <f t="shared" ca="1" si="40"/>
        <v>137.26883343796311</v>
      </c>
    </row>
    <row r="38" spans="1:107">
      <c r="F38">
        <v>5</v>
      </c>
      <c r="G38">
        <f t="shared" si="42"/>
        <v>136.509995</v>
      </c>
      <c r="H38">
        <f t="shared" ca="1" si="41"/>
        <v>136.71560820903136</v>
      </c>
      <c r="I38">
        <f t="shared" ca="1" si="43"/>
        <v>136.48057623434028</v>
      </c>
      <c r="J38">
        <f t="shared" ca="1" si="43"/>
        <v>136.02616569225589</v>
      </c>
      <c r="K38">
        <f t="shared" ca="1" si="43"/>
        <v>134.97844966934025</v>
      </c>
      <c r="L38">
        <f t="shared" ca="1" si="43"/>
        <v>132.28150951615083</v>
      </c>
      <c r="M38">
        <f t="shared" ca="1" si="43"/>
        <v>131.7130661439929</v>
      </c>
      <c r="N38">
        <f t="shared" ca="1" si="43"/>
        <v>131.54836758836612</v>
      </c>
      <c r="O38">
        <f t="shared" ca="1" si="43"/>
        <v>132.07948926920983</v>
      </c>
      <c r="P38">
        <f t="shared" ca="1" si="43"/>
        <v>133.54920292580698</v>
      </c>
      <c r="Q38">
        <f t="shared" ca="1" si="43"/>
        <v>134.54779456875511</v>
      </c>
      <c r="R38">
        <f t="shared" ca="1" si="43"/>
        <v>134.01264182876801</v>
      </c>
      <c r="S38">
        <f t="shared" ca="1" si="43"/>
        <v>132.75597338720672</v>
      </c>
      <c r="T38">
        <f t="shared" ca="1" si="43"/>
        <v>133.11340464669402</v>
      </c>
      <c r="U38">
        <f t="shared" ca="1" si="43"/>
        <v>131.72559420183717</v>
      </c>
      <c r="V38">
        <f t="shared" ca="1" si="43"/>
        <v>130.50609621105073</v>
      </c>
      <c r="W38">
        <f t="shared" ca="1" si="43"/>
        <v>127.23372308290818</v>
      </c>
      <c r="X38">
        <f t="shared" ca="1" si="43"/>
        <v>127.04876207065624</v>
      </c>
      <c r="Y38">
        <f t="shared" ca="1" si="43"/>
        <v>126.15631232081368</v>
      </c>
      <c r="Z38">
        <f t="shared" ca="1" si="43"/>
        <v>127.57610938522249</v>
      </c>
      <c r="AA38">
        <f t="shared" ca="1" si="43"/>
        <v>125.87495887290159</v>
      </c>
      <c r="AB38">
        <f t="shared" ca="1" si="43"/>
        <v>126.56487756451439</v>
      </c>
      <c r="AC38">
        <f t="shared" ca="1" si="43"/>
        <v>125.30898376883189</v>
      </c>
      <c r="AD38">
        <f t="shared" ca="1" si="43"/>
        <v>125.91761880008504</v>
      </c>
      <c r="AE38">
        <f t="shared" ca="1" si="43"/>
        <v>124.10796576620251</v>
      </c>
      <c r="AF38">
        <f t="shared" ca="1" si="43"/>
        <v>124.8179406544136</v>
      </c>
      <c r="AG38">
        <f t="shared" ca="1" si="43"/>
        <v>124.82355603443638</v>
      </c>
      <c r="AH38">
        <f t="shared" ca="1" si="43"/>
        <v>126.18861285509706</v>
      </c>
      <c r="AI38">
        <f t="shared" ca="1" si="43"/>
        <v>127.10643106777373</v>
      </c>
      <c r="AJ38">
        <f t="shared" ca="1" si="43"/>
        <v>127.78252230950363</v>
      </c>
      <c r="AK38">
        <f t="shared" ca="1" si="43"/>
        <v>125.95751924316392</v>
      </c>
      <c r="AL38">
        <f t="shared" ca="1" si="43"/>
        <v>125.31226712395696</v>
      </c>
      <c r="AM38">
        <f t="shared" ca="1" si="43"/>
        <v>124.6723460519804</v>
      </c>
      <c r="AN38">
        <f t="shared" ca="1" si="43"/>
        <v>123.41074562815538</v>
      </c>
      <c r="AO38">
        <f t="shared" ca="1" si="43"/>
        <v>121.90573936463539</v>
      </c>
      <c r="AP38">
        <f t="shared" ca="1" si="43"/>
        <v>122.15355952795024</v>
      </c>
      <c r="AQ38">
        <f t="shared" ca="1" si="43"/>
        <v>120.53235391827073</v>
      </c>
      <c r="AR38">
        <f t="shared" ca="1" si="43"/>
        <v>120.7174409502653</v>
      </c>
      <c r="AS38">
        <f t="shared" ca="1" si="43"/>
        <v>119.62346842096821</v>
      </c>
      <c r="AT38">
        <f t="shared" ca="1" si="43"/>
        <v>119.97928578625579</v>
      </c>
      <c r="AU38">
        <f t="shared" ca="1" si="43"/>
        <v>120.51456939840253</v>
      </c>
      <c r="AV38">
        <f t="shared" ca="1" si="43"/>
        <v>119.80479910308431</v>
      </c>
      <c r="AW38">
        <f t="shared" ca="1" si="43"/>
        <v>119.07250638867991</v>
      </c>
      <c r="AX38">
        <f t="shared" ca="1" si="43"/>
        <v>117.41889017964004</v>
      </c>
      <c r="AY38">
        <f t="shared" ca="1" si="43"/>
        <v>118.34195678397492</v>
      </c>
      <c r="AZ38">
        <f t="shared" ca="1" si="43"/>
        <v>116.66157970437867</v>
      </c>
      <c r="BA38">
        <f t="shared" ca="1" si="43"/>
        <v>116.88633815017836</v>
      </c>
      <c r="BB38">
        <f t="shared" ca="1" si="43"/>
        <v>116.86828990751891</v>
      </c>
      <c r="BC38">
        <f t="shared" ca="1" si="43"/>
        <v>115.68342781684746</v>
      </c>
      <c r="BD38">
        <f t="shared" ca="1" si="43"/>
        <v>115.33393474890315</v>
      </c>
      <c r="BE38">
        <f t="shared" ca="1" si="43"/>
        <v>115.38756726721179</v>
      </c>
      <c r="BF38">
        <f t="shared" ca="1" si="43"/>
        <v>115.34094643770503</v>
      </c>
      <c r="BG38">
        <f t="shared" ca="1" si="43"/>
        <v>114.22080294765887</v>
      </c>
      <c r="BH38">
        <f t="shared" ca="1" si="43"/>
        <v>112.99295938177815</v>
      </c>
      <c r="BI38">
        <f t="shared" ca="1" si="43"/>
        <v>113.39849726151989</v>
      </c>
      <c r="BJ38">
        <f t="shared" ca="1" si="43"/>
        <v>114.28756623360341</v>
      </c>
      <c r="BK38">
        <f t="shared" ca="1" si="43"/>
        <v>114.44091694051694</v>
      </c>
      <c r="BL38">
        <f t="shared" ca="1" si="43"/>
        <v>114.14086691763121</v>
      </c>
      <c r="BM38">
        <f t="shared" ca="1" si="43"/>
        <v>114.72105217538528</v>
      </c>
      <c r="BN38">
        <f t="shared" ca="1" si="43"/>
        <v>114.74387341260628</v>
      </c>
      <c r="BO38">
        <f t="shared" ca="1" si="43"/>
        <v>113.54181325097862</v>
      </c>
      <c r="BP38">
        <f t="shared" ca="1" si="43"/>
        <v>114.61593058792852</v>
      </c>
      <c r="BQ38">
        <f t="shared" ca="1" si="43"/>
        <v>114.98286143180533</v>
      </c>
      <c r="BR38">
        <f t="shared" ca="1" si="43"/>
        <v>115.68916399969682</v>
      </c>
      <c r="BS38">
        <f t="shared" ca="1" si="43"/>
        <v>115.60777297227649</v>
      </c>
      <c r="BT38">
        <f t="shared" ca="1" si="43"/>
        <v>115.89580506546881</v>
      </c>
      <c r="BU38">
        <f t="shared" ca="1" si="40"/>
        <v>116.5338464411645</v>
      </c>
      <c r="BV38">
        <f t="shared" ca="1" si="40"/>
        <v>116.96030462789027</v>
      </c>
      <c r="BW38">
        <f t="shared" ca="1" si="40"/>
        <v>117.11392152274176</v>
      </c>
      <c r="BX38">
        <f t="shared" ca="1" si="40"/>
        <v>117.59438612532283</v>
      </c>
      <c r="BY38">
        <f t="shared" ca="1" si="40"/>
        <v>117.62324025789415</v>
      </c>
      <c r="BZ38">
        <f t="shared" ca="1" si="40"/>
        <v>117.41729041894362</v>
      </c>
      <c r="CA38">
        <f t="shared" ca="1" si="40"/>
        <v>119.5734828935597</v>
      </c>
      <c r="CB38">
        <f t="shared" ca="1" si="40"/>
        <v>118.61743385328522</v>
      </c>
      <c r="CC38">
        <f t="shared" ca="1" si="40"/>
        <v>118.67799876065551</v>
      </c>
      <c r="CD38">
        <f t="shared" ca="1" si="40"/>
        <v>117.51430603430902</v>
      </c>
      <c r="CE38">
        <f t="shared" ca="1" si="40"/>
        <v>117.2200871589412</v>
      </c>
      <c r="CF38">
        <f t="shared" ca="1" si="40"/>
        <v>115.6603746966117</v>
      </c>
      <c r="CG38">
        <f t="shared" ca="1" si="40"/>
        <v>115.5236465766573</v>
      </c>
      <c r="CH38">
        <f t="shared" ca="1" si="40"/>
        <v>116.12660209683514</v>
      </c>
      <c r="CI38">
        <f t="shared" ca="1" si="40"/>
        <v>115.10955192926178</v>
      </c>
      <c r="CJ38">
        <f t="shared" ca="1" si="40"/>
        <v>115.22733115508241</v>
      </c>
      <c r="CK38">
        <f t="shared" ca="1" si="40"/>
        <v>116.11125544413572</v>
      </c>
      <c r="CL38">
        <f t="shared" ca="1" si="40"/>
        <v>117.07447516455835</v>
      </c>
      <c r="CM38">
        <f t="shared" ca="1" si="40"/>
        <v>116.73223121376293</v>
      </c>
      <c r="CN38">
        <f t="shared" ca="1" si="40"/>
        <v>114.48270458336575</v>
      </c>
      <c r="CO38">
        <f t="shared" ca="1" si="40"/>
        <v>113.76524943622441</v>
      </c>
      <c r="CP38">
        <f t="shared" ca="1" si="40"/>
        <v>115.1400417773459</v>
      </c>
      <c r="CQ38">
        <f t="shared" ca="1" si="40"/>
        <v>115.81591315096267</v>
      </c>
      <c r="CR38">
        <f t="shared" ca="1" si="40"/>
        <v>114.79011943964343</v>
      </c>
      <c r="CS38">
        <f t="shared" ca="1" si="40"/>
        <v>113.99233839882697</v>
      </c>
      <c r="CT38">
        <f t="shared" ca="1" si="40"/>
        <v>114.66340222987203</v>
      </c>
      <c r="CU38">
        <f t="shared" ca="1" si="40"/>
        <v>114.7167018637877</v>
      </c>
      <c r="CV38">
        <f t="shared" ca="1" si="40"/>
        <v>115.34871946365615</v>
      </c>
      <c r="CW38">
        <f t="shared" ca="1" si="40"/>
        <v>115.64387052587996</v>
      </c>
      <c r="CX38">
        <f t="shared" ca="1" si="40"/>
        <v>116.40753713868251</v>
      </c>
      <c r="CY38">
        <f t="shared" ca="1" si="40"/>
        <v>114.51223912314107</v>
      </c>
      <c r="CZ38">
        <f t="shared" ca="1" si="40"/>
        <v>117.00559187285629</v>
      </c>
      <c r="DA38">
        <f t="shared" ca="1" si="40"/>
        <v>118.77584296214401</v>
      </c>
      <c r="DB38">
        <f t="shared" ca="1" si="40"/>
        <v>118.13175123789419</v>
      </c>
      <c r="DC38">
        <f t="shared" ca="1" si="40"/>
        <v>120.98007667874772</v>
      </c>
    </row>
    <row r="39" spans="1:107">
      <c r="F39">
        <v>6</v>
      </c>
      <c r="G39">
        <f t="shared" si="42"/>
        <v>136.509995</v>
      </c>
      <c r="H39">
        <f t="shared" ca="1" si="41"/>
        <v>136.17133653191632</v>
      </c>
      <c r="I39">
        <f t="shared" ca="1" si="43"/>
        <v>136.53423768070806</v>
      </c>
      <c r="J39">
        <f t="shared" ca="1" si="43"/>
        <v>134.29911767474448</v>
      </c>
      <c r="K39">
        <f t="shared" ca="1" si="43"/>
        <v>134.39270086318396</v>
      </c>
      <c r="L39">
        <f t="shared" ca="1" si="43"/>
        <v>134.04181966584079</v>
      </c>
      <c r="M39">
        <f t="shared" ca="1" si="43"/>
        <v>135.54240840095108</v>
      </c>
      <c r="N39">
        <f t="shared" ca="1" si="43"/>
        <v>134.6776951787819</v>
      </c>
      <c r="O39">
        <f t="shared" ca="1" si="43"/>
        <v>132.30329872962213</v>
      </c>
      <c r="P39">
        <f t="shared" ca="1" si="43"/>
        <v>132.40871752056051</v>
      </c>
      <c r="Q39">
        <f t="shared" ca="1" si="43"/>
        <v>135.5313452647232</v>
      </c>
      <c r="R39">
        <f t="shared" ca="1" si="43"/>
        <v>137.29483003428746</v>
      </c>
      <c r="S39">
        <f t="shared" ca="1" si="43"/>
        <v>137.20879292787069</v>
      </c>
      <c r="T39">
        <f t="shared" ca="1" si="43"/>
        <v>137.12419856570966</v>
      </c>
      <c r="U39">
        <f t="shared" ca="1" si="43"/>
        <v>137.2970021000724</v>
      </c>
      <c r="V39">
        <f t="shared" ca="1" si="43"/>
        <v>136.90630152068169</v>
      </c>
      <c r="W39">
        <f t="shared" ca="1" si="43"/>
        <v>135.26746238646493</v>
      </c>
      <c r="X39">
        <f t="shared" ca="1" si="43"/>
        <v>133.48836574022275</v>
      </c>
      <c r="Y39">
        <f t="shared" ca="1" si="43"/>
        <v>133.08593423224548</v>
      </c>
      <c r="Z39">
        <f t="shared" ca="1" si="43"/>
        <v>132.26785315222793</v>
      </c>
      <c r="AA39">
        <f t="shared" ca="1" si="43"/>
        <v>131.94559618688794</v>
      </c>
      <c r="AB39">
        <f t="shared" ca="1" si="43"/>
        <v>131.81735558465769</v>
      </c>
      <c r="AC39">
        <f t="shared" ca="1" si="43"/>
        <v>132.90183192019524</v>
      </c>
      <c r="AD39">
        <f t="shared" ca="1" si="43"/>
        <v>132.55345316994621</v>
      </c>
      <c r="AE39">
        <f t="shared" ca="1" si="43"/>
        <v>132.36608432456828</v>
      </c>
      <c r="AF39">
        <f t="shared" ca="1" si="43"/>
        <v>131.43356589369253</v>
      </c>
      <c r="AG39">
        <f t="shared" ca="1" si="43"/>
        <v>130.45564886159568</v>
      </c>
      <c r="AH39">
        <f t="shared" ca="1" si="43"/>
        <v>130.91152384032421</v>
      </c>
      <c r="AI39">
        <f t="shared" ca="1" si="43"/>
        <v>130.86011123287514</v>
      </c>
      <c r="AJ39">
        <f t="shared" ca="1" si="43"/>
        <v>132.46878322084206</v>
      </c>
      <c r="AK39">
        <f t="shared" ca="1" si="43"/>
        <v>133.59544829830955</v>
      </c>
      <c r="AL39">
        <f t="shared" ca="1" si="43"/>
        <v>132.51956496396224</v>
      </c>
      <c r="AM39">
        <f t="shared" ca="1" si="43"/>
        <v>132.02728706336731</v>
      </c>
      <c r="AN39">
        <f t="shared" ca="1" si="43"/>
        <v>130.35552636824727</v>
      </c>
      <c r="AO39">
        <f t="shared" ca="1" si="43"/>
        <v>130.52072906498867</v>
      </c>
      <c r="AP39">
        <f t="shared" ca="1" si="43"/>
        <v>129.27973120084835</v>
      </c>
      <c r="AQ39">
        <f t="shared" ca="1" si="43"/>
        <v>129.17906142433807</v>
      </c>
      <c r="AR39">
        <f t="shared" ca="1" si="43"/>
        <v>130.15932985398803</v>
      </c>
      <c r="AS39">
        <f t="shared" ca="1" si="43"/>
        <v>129.94840214085718</v>
      </c>
      <c r="AT39">
        <f t="shared" ca="1" si="43"/>
        <v>129.62588570397307</v>
      </c>
      <c r="AU39">
        <f t="shared" ca="1" si="43"/>
        <v>128.24210645346002</v>
      </c>
      <c r="AV39">
        <f t="shared" ca="1" si="43"/>
        <v>126.68652501231652</v>
      </c>
      <c r="AW39">
        <f t="shared" ca="1" si="43"/>
        <v>126.49820901414476</v>
      </c>
      <c r="AX39">
        <f t="shared" ca="1" si="43"/>
        <v>124.56716403077579</v>
      </c>
      <c r="AY39">
        <f t="shared" ca="1" si="43"/>
        <v>125.76753256618318</v>
      </c>
      <c r="AZ39">
        <f t="shared" ca="1" si="43"/>
        <v>127.69452744094119</v>
      </c>
      <c r="BA39">
        <f t="shared" ca="1" si="43"/>
        <v>128.44448190646759</v>
      </c>
      <c r="BB39">
        <f t="shared" ca="1" si="43"/>
        <v>128.66204369236792</v>
      </c>
      <c r="BC39">
        <f t="shared" ca="1" si="43"/>
        <v>131.18654686195248</v>
      </c>
      <c r="BD39">
        <f t="shared" ca="1" si="43"/>
        <v>131.66660638941588</v>
      </c>
      <c r="BE39">
        <f t="shared" ca="1" si="43"/>
        <v>132.85562936143339</v>
      </c>
      <c r="BF39">
        <f t="shared" ca="1" si="43"/>
        <v>132.59377521223129</v>
      </c>
      <c r="BG39">
        <f t="shared" ca="1" si="43"/>
        <v>133.73871375010475</v>
      </c>
      <c r="BH39">
        <f t="shared" ca="1" si="43"/>
        <v>134.49585507127611</v>
      </c>
      <c r="BI39">
        <f t="shared" ca="1" si="43"/>
        <v>135.09106353271358</v>
      </c>
      <c r="BJ39">
        <f t="shared" ca="1" si="43"/>
        <v>134.89667471831473</v>
      </c>
      <c r="BK39">
        <f t="shared" ca="1" si="43"/>
        <v>134.8101951971968</v>
      </c>
      <c r="BL39">
        <f t="shared" ca="1" si="43"/>
        <v>133.60043445989487</v>
      </c>
      <c r="BM39">
        <f t="shared" ca="1" si="43"/>
        <v>132.67653365052814</v>
      </c>
      <c r="BN39">
        <f t="shared" ca="1" si="43"/>
        <v>132.75218360876286</v>
      </c>
      <c r="BO39">
        <f t="shared" ca="1" si="43"/>
        <v>133.76403369550769</v>
      </c>
      <c r="BP39">
        <f t="shared" ca="1" si="43"/>
        <v>135.01349155732549</v>
      </c>
      <c r="BQ39">
        <f t="shared" ca="1" si="43"/>
        <v>136.10013605700451</v>
      </c>
      <c r="BR39">
        <f t="shared" ca="1" si="43"/>
        <v>135.49643755110219</v>
      </c>
      <c r="BS39">
        <f t="shared" ca="1" si="43"/>
        <v>133.62404495190569</v>
      </c>
      <c r="BT39">
        <f t="shared" ref="BT39:DC42" ca="1" si="44">+BS39+BS39*$B$35*$B$1+$B$36*BS39*BT24</f>
        <v>136.3817779482587</v>
      </c>
      <c r="BU39">
        <f t="shared" ca="1" si="44"/>
        <v>135.4218651280587</v>
      </c>
      <c r="BV39">
        <f t="shared" ca="1" si="44"/>
        <v>134.81087556264285</v>
      </c>
      <c r="BW39">
        <f t="shared" ca="1" si="44"/>
        <v>137.14954266106233</v>
      </c>
      <c r="BX39">
        <f t="shared" ca="1" si="44"/>
        <v>135.87177882541977</v>
      </c>
      <c r="BY39">
        <f t="shared" ca="1" si="44"/>
        <v>134.82891465311167</v>
      </c>
      <c r="BZ39">
        <f t="shared" ca="1" si="44"/>
        <v>135.20997539914401</v>
      </c>
      <c r="CA39">
        <f t="shared" ca="1" si="44"/>
        <v>136.73120952366324</v>
      </c>
      <c r="CB39">
        <f t="shared" ca="1" si="44"/>
        <v>134.25295477524671</v>
      </c>
      <c r="CC39">
        <f t="shared" ca="1" si="44"/>
        <v>134.62786528255631</v>
      </c>
      <c r="CD39">
        <f t="shared" ca="1" si="44"/>
        <v>135.05531993198099</v>
      </c>
      <c r="CE39">
        <f t="shared" ca="1" si="44"/>
        <v>133.79728188039485</v>
      </c>
      <c r="CF39">
        <f t="shared" ca="1" si="44"/>
        <v>135.56043637888749</v>
      </c>
      <c r="CG39">
        <f t="shared" ca="1" si="44"/>
        <v>134.86838491267159</v>
      </c>
      <c r="CH39">
        <f t="shared" ca="1" si="44"/>
        <v>133.89146842749841</v>
      </c>
      <c r="CI39">
        <f t="shared" ca="1" si="44"/>
        <v>132.65699733234428</v>
      </c>
      <c r="CJ39">
        <f t="shared" ca="1" si="44"/>
        <v>133.4962730566875</v>
      </c>
      <c r="CK39">
        <f t="shared" ca="1" si="44"/>
        <v>132.34436393124074</v>
      </c>
      <c r="CL39">
        <f t="shared" ca="1" si="44"/>
        <v>131.63278933721753</v>
      </c>
      <c r="CM39">
        <f t="shared" ca="1" si="44"/>
        <v>132.94129468285146</v>
      </c>
      <c r="CN39">
        <f t="shared" ca="1" si="44"/>
        <v>131.83276201507942</v>
      </c>
      <c r="CO39">
        <f t="shared" ca="1" si="44"/>
        <v>132.48423022315987</v>
      </c>
      <c r="CP39">
        <f t="shared" ca="1" si="44"/>
        <v>134.10383754946943</v>
      </c>
      <c r="CQ39">
        <f t="shared" ca="1" si="44"/>
        <v>133.33549811226263</v>
      </c>
      <c r="CR39">
        <f t="shared" ca="1" si="44"/>
        <v>134.58677528823594</v>
      </c>
      <c r="CS39">
        <f t="shared" ca="1" si="44"/>
        <v>135.38334585538772</v>
      </c>
      <c r="CT39">
        <f t="shared" ca="1" si="44"/>
        <v>133.40692832350248</v>
      </c>
      <c r="CU39">
        <f t="shared" ca="1" si="44"/>
        <v>132.17266476962868</v>
      </c>
      <c r="CV39">
        <f t="shared" ca="1" si="44"/>
        <v>130.97143986449302</v>
      </c>
      <c r="CW39">
        <f t="shared" ca="1" si="44"/>
        <v>128.89680808303655</v>
      </c>
      <c r="CX39">
        <f t="shared" ca="1" si="44"/>
        <v>128.18572620735711</v>
      </c>
      <c r="CY39">
        <f t="shared" ca="1" si="44"/>
        <v>127.75123701067405</v>
      </c>
      <c r="CZ39">
        <f t="shared" ca="1" si="44"/>
        <v>129.79525740844045</v>
      </c>
      <c r="DA39">
        <f t="shared" ca="1" si="44"/>
        <v>130.94230382075611</v>
      </c>
      <c r="DB39">
        <f t="shared" ca="1" si="44"/>
        <v>131.05354903981782</v>
      </c>
      <c r="DC39">
        <f t="shared" ca="1" si="44"/>
        <v>130.17532105207016</v>
      </c>
    </row>
    <row r="40" spans="1:107">
      <c r="F40">
        <v>7</v>
      </c>
      <c r="G40">
        <f t="shared" si="42"/>
        <v>136.509995</v>
      </c>
      <c r="H40">
        <f t="shared" ca="1" si="41"/>
        <v>136.03982914604407</v>
      </c>
      <c r="I40">
        <f t="shared" ref="I40:BT43" ca="1" si="45">+H40+H40*$B$35*$B$1+$B$36*H40*I25</f>
        <v>137.9395687748673</v>
      </c>
      <c r="J40">
        <f t="shared" ca="1" si="45"/>
        <v>137.53632992227318</v>
      </c>
      <c r="K40">
        <f t="shared" ca="1" si="45"/>
        <v>138.4847448021136</v>
      </c>
      <c r="L40">
        <f t="shared" ca="1" si="45"/>
        <v>138.32351986047661</v>
      </c>
      <c r="M40">
        <f t="shared" ca="1" si="45"/>
        <v>138.20317709850261</v>
      </c>
      <c r="N40">
        <f t="shared" ca="1" si="45"/>
        <v>138.58098326195213</v>
      </c>
      <c r="O40">
        <f t="shared" ca="1" si="45"/>
        <v>139.96767292530603</v>
      </c>
      <c r="P40">
        <f t="shared" ca="1" si="45"/>
        <v>139.46438799370873</v>
      </c>
      <c r="Q40">
        <f t="shared" ca="1" si="45"/>
        <v>140.16203569365911</v>
      </c>
      <c r="R40">
        <f t="shared" ca="1" si="45"/>
        <v>140.30486225976168</v>
      </c>
      <c r="S40">
        <f t="shared" ca="1" si="45"/>
        <v>140.61650267637214</v>
      </c>
      <c r="T40">
        <f t="shared" ca="1" si="45"/>
        <v>141.68597856203004</v>
      </c>
      <c r="U40">
        <f t="shared" ca="1" si="45"/>
        <v>142.93521069401342</v>
      </c>
      <c r="V40">
        <f t="shared" ca="1" si="45"/>
        <v>143.94777672184901</v>
      </c>
      <c r="W40">
        <f t="shared" ca="1" si="45"/>
        <v>141.26667302988685</v>
      </c>
      <c r="X40">
        <f t="shared" ca="1" si="45"/>
        <v>142.46556317688334</v>
      </c>
      <c r="Y40">
        <f t="shared" ca="1" si="45"/>
        <v>141.1569881688562</v>
      </c>
      <c r="Z40">
        <f t="shared" ca="1" si="45"/>
        <v>141.16849505251437</v>
      </c>
      <c r="AA40">
        <f t="shared" ca="1" si="45"/>
        <v>142.55378109749827</v>
      </c>
      <c r="AB40">
        <f t="shared" ca="1" si="45"/>
        <v>141.72040062097608</v>
      </c>
      <c r="AC40">
        <f t="shared" ca="1" si="45"/>
        <v>140.33987559925802</v>
      </c>
      <c r="AD40">
        <f t="shared" ca="1" si="45"/>
        <v>141.57052373359434</v>
      </c>
      <c r="AE40">
        <f t="shared" ca="1" si="45"/>
        <v>140.51201827328566</v>
      </c>
      <c r="AF40">
        <f t="shared" ca="1" si="45"/>
        <v>142.24350374873876</v>
      </c>
      <c r="AG40">
        <f t="shared" ca="1" si="45"/>
        <v>141.88721800380452</v>
      </c>
      <c r="AH40">
        <f t="shared" ca="1" si="45"/>
        <v>142.50914950441714</v>
      </c>
      <c r="AI40">
        <f t="shared" ca="1" si="45"/>
        <v>145.94317450408579</v>
      </c>
      <c r="AJ40">
        <f t="shared" ca="1" si="45"/>
        <v>145.93088903444834</v>
      </c>
      <c r="AK40">
        <f t="shared" ca="1" si="45"/>
        <v>145.55208583411064</v>
      </c>
      <c r="AL40">
        <f t="shared" ca="1" si="45"/>
        <v>148.18952265449516</v>
      </c>
      <c r="AM40">
        <f t="shared" ca="1" si="45"/>
        <v>149.65435206131997</v>
      </c>
      <c r="AN40">
        <f t="shared" ca="1" si="45"/>
        <v>145.89447028281268</v>
      </c>
      <c r="AO40">
        <f t="shared" ca="1" si="45"/>
        <v>146.70576630682513</v>
      </c>
      <c r="AP40">
        <f t="shared" ca="1" si="45"/>
        <v>144.87278448891621</v>
      </c>
      <c r="AQ40">
        <f t="shared" ca="1" si="45"/>
        <v>144.81856451816068</v>
      </c>
      <c r="AR40">
        <f t="shared" ca="1" si="45"/>
        <v>145.30445511082081</v>
      </c>
      <c r="AS40">
        <f t="shared" ca="1" si="45"/>
        <v>143.6556561885719</v>
      </c>
      <c r="AT40">
        <f t="shared" ca="1" si="45"/>
        <v>143.40318481444316</v>
      </c>
      <c r="AU40">
        <f t="shared" ca="1" si="45"/>
        <v>144.69740467505994</v>
      </c>
      <c r="AV40">
        <f t="shared" ca="1" si="45"/>
        <v>145.47176038330659</v>
      </c>
      <c r="AW40">
        <f t="shared" ca="1" si="45"/>
        <v>143.81091652069992</v>
      </c>
      <c r="AX40">
        <f t="shared" ca="1" si="45"/>
        <v>142.40698456708702</v>
      </c>
      <c r="AY40">
        <f t="shared" ca="1" si="45"/>
        <v>140.77312842522844</v>
      </c>
      <c r="AZ40">
        <f t="shared" ca="1" si="45"/>
        <v>141.43243856317406</v>
      </c>
      <c r="BA40">
        <f t="shared" ca="1" si="45"/>
        <v>141.71777660548537</v>
      </c>
      <c r="BB40">
        <f t="shared" ca="1" si="45"/>
        <v>142.39722082031395</v>
      </c>
      <c r="BC40">
        <f t="shared" ca="1" si="45"/>
        <v>139.36577399583106</v>
      </c>
      <c r="BD40">
        <f t="shared" ca="1" si="45"/>
        <v>138.93227002719888</v>
      </c>
      <c r="BE40">
        <f t="shared" ca="1" si="45"/>
        <v>137.12233318376505</v>
      </c>
      <c r="BF40">
        <f t="shared" ca="1" si="45"/>
        <v>138.42253372404451</v>
      </c>
      <c r="BG40">
        <f t="shared" ca="1" si="45"/>
        <v>136.92055659689353</v>
      </c>
      <c r="BH40">
        <f t="shared" ca="1" si="45"/>
        <v>135.80904877419547</v>
      </c>
      <c r="BI40">
        <f t="shared" ca="1" si="45"/>
        <v>135.52699276582894</v>
      </c>
      <c r="BJ40">
        <f t="shared" ca="1" si="45"/>
        <v>136.14411283775598</v>
      </c>
      <c r="BK40">
        <f t="shared" ca="1" si="45"/>
        <v>135.09385610151375</v>
      </c>
      <c r="BL40">
        <f t="shared" ca="1" si="45"/>
        <v>135.53583366921652</v>
      </c>
      <c r="BM40">
        <f t="shared" ca="1" si="45"/>
        <v>135.10237049289555</v>
      </c>
      <c r="BN40">
        <f t="shared" ca="1" si="45"/>
        <v>135.61791980845442</v>
      </c>
      <c r="BO40">
        <f t="shared" ca="1" si="45"/>
        <v>135.17048831823666</v>
      </c>
      <c r="BP40">
        <f t="shared" ca="1" si="45"/>
        <v>134.51639019816014</v>
      </c>
      <c r="BQ40">
        <f t="shared" ca="1" si="45"/>
        <v>134.73187596454525</v>
      </c>
      <c r="BR40">
        <f t="shared" ca="1" si="45"/>
        <v>134.90013173215044</v>
      </c>
      <c r="BS40">
        <f t="shared" ca="1" si="45"/>
        <v>134.10824269789305</v>
      </c>
      <c r="BT40">
        <f t="shared" ca="1" si="45"/>
        <v>136.01248818428769</v>
      </c>
      <c r="BU40">
        <f t="shared" ca="1" si="44"/>
        <v>136.48757234120058</v>
      </c>
      <c r="BV40">
        <f t="shared" ca="1" si="44"/>
        <v>137.65324371986438</v>
      </c>
      <c r="BW40">
        <f t="shared" ca="1" si="44"/>
        <v>136.38625105714573</v>
      </c>
      <c r="BX40">
        <f t="shared" ca="1" si="44"/>
        <v>139.52765320836278</v>
      </c>
      <c r="BY40">
        <f t="shared" ca="1" si="44"/>
        <v>138.71682240151119</v>
      </c>
      <c r="BZ40">
        <f t="shared" ca="1" si="44"/>
        <v>138.06068323355615</v>
      </c>
      <c r="CA40">
        <f t="shared" ca="1" si="44"/>
        <v>135.58694623277808</v>
      </c>
      <c r="CB40">
        <f t="shared" ca="1" si="44"/>
        <v>136.38565520625295</v>
      </c>
      <c r="CC40">
        <f t="shared" ca="1" si="44"/>
        <v>136.55686809972366</v>
      </c>
      <c r="CD40">
        <f t="shared" ca="1" si="44"/>
        <v>136.15787114690787</v>
      </c>
      <c r="CE40">
        <f t="shared" ca="1" si="44"/>
        <v>136.51713354360305</v>
      </c>
      <c r="CF40">
        <f t="shared" ca="1" si="44"/>
        <v>138.6538047536437</v>
      </c>
      <c r="CG40">
        <f t="shared" ca="1" si="44"/>
        <v>137.47457669535541</v>
      </c>
      <c r="CH40">
        <f t="shared" ca="1" si="44"/>
        <v>136.4137027506475</v>
      </c>
      <c r="CI40">
        <f t="shared" ca="1" si="44"/>
        <v>138.79941836616351</v>
      </c>
      <c r="CJ40">
        <f t="shared" ca="1" si="44"/>
        <v>140.21163359182586</v>
      </c>
      <c r="CK40">
        <f t="shared" ca="1" si="44"/>
        <v>140.56071113061017</v>
      </c>
      <c r="CL40">
        <f t="shared" ca="1" si="44"/>
        <v>141.57343355801092</v>
      </c>
      <c r="CM40">
        <f t="shared" ca="1" si="44"/>
        <v>142.41042825285987</v>
      </c>
      <c r="CN40">
        <f t="shared" ca="1" si="44"/>
        <v>142.4252594901121</v>
      </c>
      <c r="CO40">
        <f t="shared" ca="1" si="44"/>
        <v>145.07825767216698</v>
      </c>
      <c r="CP40">
        <f t="shared" ca="1" si="44"/>
        <v>144.37261684807382</v>
      </c>
      <c r="CQ40">
        <f t="shared" ca="1" si="44"/>
        <v>146.48028050744625</v>
      </c>
      <c r="CR40">
        <f t="shared" ca="1" si="44"/>
        <v>147.37050722773617</v>
      </c>
      <c r="CS40">
        <f t="shared" ca="1" si="44"/>
        <v>146.00867516930975</v>
      </c>
      <c r="CT40">
        <f t="shared" ca="1" si="44"/>
        <v>145.4240959288415</v>
      </c>
      <c r="CU40">
        <f t="shared" ca="1" si="44"/>
        <v>146.95497843478719</v>
      </c>
      <c r="CV40">
        <f t="shared" ca="1" si="44"/>
        <v>148.43109705274327</v>
      </c>
      <c r="CW40">
        <f t="shared" ca="1" si="44"/>
        <v>148.25430430977264</v>
      </c>
      <c r="CX40">
        <f t="shared" ca="1" si="44"/>
        <v>148.77068708753058</v>
      </c>
      <c r="CY40">
        <f t="shared" ca="1" si="44"/>
        <v>149.79343810459278</v>
      </c>
      <c r="CZ40">
        <f t="shared" ca="1" si="44"/>
        <v>148.91844076173217</v>
      </c>
      <c r="DA40">
        <f t="shared" ca="1" si="44"/>
        <v>147.92423577912331</v>
      </c>
      <c r="DB40">
        <f t="shared" ca="1" si="44"/>
        <v>148.27115714948565</v>
      </c>
      <c r="DC40">
        <f t="shared" ca="1" si="44"/>
        <v>151.13758778275036</v>
      </c>
    </row>
    <row r="41" spans="1:107">
      <c r="F41">
        <v>8</v>
      </c>
      <c r="G41">
        <f t="shared" si="42"/>
        <v>136.509995</v>
      </c>
      <c r="H41">
        <f t="shared" ca="1" si="41"/>
        <v>137.35289053100857</v>
      </c>
      <c r="I41">
        <f t="shared" ca="1" si="45"/>
        <v>138.35788804509571</v>
      </c>
      <c r="J41">
        <f t="shared" ca="1" si="45"/>
        <v>137.8007869941415</v>
      </c>
      <c r="K41">
        <f t="shared" ca="1" si="45"/>
        <v>138.3918244445934</v>
      </c>
      <c r="L41">
        <f t="shared" ca="1" si="45"/>
        <v>136.88148340872183</v>
      </c>
      <c r="M41">
        <f t="shared" ca="1" si="45"/>
        <v>137.18385410237406</v>
      </c>
      <c r="N41">
        <f t="shared" ca="1" si="45"/>
        <v>135.88166561358955</v>
      </c>
      <c r="O41">
        <f t="shared" ca="1" si="45"/>
        <v>135.17869771605447</v>
      </c>
      <c r="P41">
        <f t="shared" ca="1" si="45"/>
        <v>133.48690432467384</v>
      </c>
      <c r="Q41">
        <f t="shared" ca="1" si="45"/>
        <v>135.17321381018755</v>
      </c>
      <c r="R41">
        <f t="shared" ca="1" si="45"/>
        <v>132.92519362187923</v>
      </c>
      <c r="S41">
        <f t="shared" ca="1" si="45"/>
        <v>129.06352508397208</v>
      </c>
      <c r="T41">
        <f t="shared" ca="1" si="45"/>
        <v>128.57555354800363</v>
      </c>
      <c r="U41">
        <f t="shared" ca="1" si="45"/>
        <v>130.07183654731676</v>
      </c>
      <c r="V41">
        <f t="shared" ca="1" si="45"/>
        <v>129.33268093080486</v>
      </c>
      <c r="W41">
        <f t="shared" ca="1" si="45"/>
        <v>128.3845527808929</v>
      </c>
      <c r="X41">
        <f t="shared" ca="1" si="45"/>
        <v>127.2702935926269</v>
      </c>
      <c r="Y41">
        <f t="shared" ca="1" si="45"/>
        <v>127.70344280922441</v>
      </c>
      <c r="Z41">
        <f t="shared" ca="1" si="45"/>
        <v>126.11114221737149</v>
      </c>
      <c r="AA41">
        <f t="shared" ca="1" si="45"/>
        <v>124.99644832356218</v>
      </c>
      <c r="AB41">
        <f t="shared" ca="1" si="45"/>
        <v>126.34419276268723</v>
      </c>
      <c r="AC41">
        <f t="shared" ca="1" si="45"/>
        <v>126.65405007249265</v>
      </c>
      <c r="AD41">
        <f t="shared" ca="1" si="45"/>
        <v>126.33017926624214</v>
      </c>
      <c r="AE41">
        <f t="shared" ca="1" si="45"/>
        <v>126.74332184010061</v>
      </c>
      <c r="AF41">
        <f t="shared" ca="1" si="45"/>
        <v>127.44502867887441</v>
      </c>
      <c r="AG41">
        <f t="shared" ca="1" si="45"/>
        <v>126.49085432060275</v>
      </c>
      <c r="AH41">
        <f t="shared" ca="1" si="45"/>
        <v>127.10488568738407</v>
      </c>
      <c r="AI41">
        <f t="shared" ca="1" si="45"/>
        <v>127.69103505612195</v>
      </c>
      <c r="AJ41">
        <f t="shared" ca="1" si="45"/>
        <v>128.39777036763104</v>
      </c>
      <c r="AK41">
        <f t="shared" ca="1" si="45"/>
        <v>128.01264685651375</v>
      </c>
      <c r="AL41">
        <f t="shared" ca="1" si="45"/>
        <v>126.89871237932206</v>
      </c>
      <c r="AM41">
        <f t="shared" ca="1" si="45"/>
        <v>126.26199217138884</v>
      </c>
      <c r="AN41">
        <f t="shared" ca="1" si="45"/>
        <v>124.90910291550975</v>
      </c>
      <c r="AO41">
        <f t="shared" ca="1" si="45"/>
        <v>125.02167452462834</v>
      </c>
      <c r="AP41">
        <f t="shared" ca="1" si="45"/>
        <v>126.30690249409207</v>
      </c>
      <c r="AQ41">
        <f t="shared" ca="1" si="45"/>
        <v>124.96859156568655</v>
      </c>
      <c r="AR41">
        <f t="shared" ca="1" si="45"/>
        <v>124.56834774849776</v>
      </c>
      <c r="AS41">
        <f t="shared" ca="1" si="45"/>
        <v>123.79621893744654</v>
      </c>
      <c r="AT41">
        <f t="shared" ca="1" si="45"/>
        <v>122.49925769745396</v>
      </c>
      <c r="AU41">
        <f t="shared" ca="1" si="45"/>
        <v>120.19702408699449</v>
      </c>
      <c r="AV41">
        <f t="shared" ca="1" si="45"/>
        <v>119.34109494091213</v>
      </c>
      <c r="AW41">
        <f t="shared" ca="1" si="45"/>
        <v>119.36267940124411</v>
      </c>
      <c r="AX41">
        <f t="shared" ca="1" si="45"/>
        <v>118.67217251594188</v>
      </c>
      <c r="AY41">
        <f t="shared" ca="1" si="45"/>
        <v>119.9574068756411</v>
      </c>
      <c r="AZ41">
        <f t="shared" ca="1" si="45"/>
        <v>120.71453162102149</v>
      </c>
      <c r="BA41">
        <f t="shared" ca="1" si="45"/>
        <v>120.40717018786765</v>
      </c>
      <c r="BB41">
        <f t="shared" ca="1" si="45"/>
        <v>118.21944955750665</v>
      </c>
      <c r="BC41">
        <f t="shared" ca="1" si="45"/>
        <v>117.02522583445649</v>
      </c>
      <c r="BD41">
        <f t="shared" ca="1" si="45"/>
        <v>116.96928556138336</v>
      </c>
      <c r="BE41">
        <f t="shared" ca="1" si="45"/>
        <v>116.43703733837069</v>
      </c>
      <c r="BF41">
        <f t="shared" ca="1" si="45"/>
        <v>116.63350471034566</v>
      </c>
      <c r="BG41">
        <f t="shared" ca="1" si="45"/>
        <v>116.76870231108293</v>
      </c>
      <c r="BH41">
        <f t="shared" ca="1" si="45"/>
        <v>116.03145950239995</v>
      </c>
      <c r="BI41">
        <f t="shared" ca="1" si="45"/>
        <v>116.12113819569294</v>
      </c>
      <c r="BJ41">
        <f t="shared" ca="1" si="45"/>
        <v>115.5750331463136</v>
      </c>
      <c r="BK41">
        <f t="shared" ca="1" si="45"/>
        <v>115.46185022775232</v>
      </c>
      <c r="BL41">
        <f t="shared" ca="1" si="45"/>
        <v>113.03413438780983</v>
      </c>
      <c r="BM41">
        <f t="shared" ca="1" si="45"/>
        <v>113.17907899361668</v>
      </c>
      <c r="BN41">
        <f t="shared" ca="1" si="45"/>
        <v>113.40599799037575</v>
      </c>
      <c r="BO41">
        <f t="shared" ca="1" si="45"/>
        <v>115.30474071349157</v>
      </c>
      <c r="BP41">
        <f t="shared" ca="1" si="45"/>
        <v>114.83135836267854</v>
      </c>
      <c r="BQ41">
        <f t="shared" ca="1" si="45"/>
        <v>115.23373884093526</v>
      </c>
      <c r="BR41">
        <f t="shared" ca="1" si="45"/>
        <v>113.08124979409769</v>
      </c>
      <c r="BS41">
        <f t="shared" ca="1" si="45"/>
        <v>113.22423195817338</v>
      </c>
      <c r="BT41">
        <f t="shared" ca="1" si="45"/>
        <v>113.7594317073287</v>
      </c>
      <c r="BU41">
        <f t="shared" ca="1" si="44"/>
        <v>112.73261877590078</v>
      </c>
      <c r="BV41">
        <f t="shared" ca="1" si="44"/>
        <v>112.31557457281795</v>
      </c>
      <c r="BW41">
        <f t="shared" ca="1" si="44"/>
        <v>112.81368021398842</v>
      </c>
      <c r="BX41">
        <f t="shared" ca="1" si="44"/>
        <v>112.45696718590371</v>
      </c>
      <c r="BY41">
        <f t="shared" ca="1" si="44"/>
        <v>112.53271553233793</v>
      </c>
      <c r="BZ41">
        <f t="shared" ca="1" si="44"/>
        <v>115.14895528016821</v>
      </c>
      <c r="CA41">
        <f t="shared" ca="1" si="44"/>
        <v>114.89692956019353</v>
      </c>
      <c r="CB41">
        <f t="shared" ca="1" si="44"/>
        <v>114.4889224473816</v>
      </c>
      <c r="CC41">
        <f t="shared" ca="1" si="44"/>
        <v>116.0049316090836</v>
      </c>
      <c r="CD41">
        <f t="shared" ca="1" si="44"/>
        <v>117.71451627710003</v>
      </c>
      <c r="CE41">
        <f t="shared" ca="1" si="44"/>
        <v>118.59482739280001</v>
      </c>
      <c r="CF41">
        <f t="shared" ca="1" si="44"/>
        <v>118.12105640831611</v>
      </c>
      <c r="CG41">
        <f t="shared" ca="1" si="44"/>
        <v>118.36995443356064</v>
      </c>
      <c r="CH41">
        <f t="shared" ca="1" si="44"/>
        <v>119.43913434914218</v>
      </c>
      <c r="CI41">
        <f t="shared" ca="1" si="44"/>
        <v>117.38939950474656</v>
      </c>
      <c r="CJ41">
        <f t="shared" ca="1" si="44"/>
        <v>117.12918988987207</v>
      </c>
      <c r="CK41">
        <f t="shared" ca="1" si="44"/>
        <v>120.24569243982103</v>
      </c>
      <c r="CL41">
        <f t="shared" ca="1" si="44"/>
        <v>120.65277293813372</v>
      </c>
      <c r="CM41">
        <f t="shared" ca="1" si="44"/>
        <v>121.137083708738</v>
      </c>
      <c r="CN41">
        <f t="shared" ca="1" si="44"/>
        <v>122.31691407985709</v>
      </c>
      <c r="CO41">
        <f t="shared" ca="1" si="44"/>
        <v>121.59612909561666</v>
      </c>
      <c r="CP41">
        <f t="shared" ca="1" si="44"/>
        <v>120.65532620845067</v>
      </c>
      <c r="CQ41">
        <f t="shared" ca="1" si="44"/>
        <v>122.13263512213592</v>
      </c>
      <c r="CR41">
        <f t="shared" ca="1" si="44"/>
        <v>121.6626616560377</v>
      </c>
      <c r="CS41">
        <f t="shared" ca="1" si="44"/>
        <v>121.43008684189203</v>
      </c>
      <c r="CT41">
        <f t="shared" ca="1" si="44"/>
        <v>121.20869101896248</v>
      </c>
      <c r="CU41">
        <f t="shared" ca="1" si="44"/>
        <v>121.22000344208024</v>
      </c>
      <c r="CV41">
        <f t="shared" ca="1" si="44"/>
        <v>121.66806525543649</v>
      </c>
      <c r="CW41">
        <f t="shared" ca="1" si="44"/>
        <v>119.96548129192084</v>
      </c>
      <c r="CX41">
        <f t="shared" ca="1" si="44"/>
        <v>120.86221549941681</v>
      </c>
      <c r="CY41">
        <f t="shared" ca="1" si="44"/>
        <v>122.12522940152122</v>
      </c>
      <c r="CZ41">
        <f t="shared" ca="1" si="44"/>
        <v>121.71276990928486</v>
      </c>
      <c r="DA41">
        <f t="shared" ca="1" si="44"/>
        <v>123.44169410016377</v>
      </c>
      <c r="DB41">
        <f t="shared" ca="1" si="44"/>
        <v>123.00658608874708</v>
      </c>
      <c r="DC41">
        <f t="shared" ca="1" si="44"/>
        <v>123.52616504797379</v>
      </c>
    </row>
    <row r="42" spans="1:107">
      <c r="F42">
        <v>9</v>
      </c>
      <c r="G42">
        <f t="shared" si="42"/>
        <v>136.509995</v>
      </c>
      <c r="H42">
        <f t="shared" ca="1" si="41"/>
        <v>137.48785429309763</v>
      </c>
      <c r="I42">
        <f t="shared" ca="1" si="45"/>
        <v>137.23817397741678</v>
      </c>
      <c r="J42">
        <f t="shared" ca="1" si="45"/>
        <v>136.68276036293611</v>
      </c>
      <c r="K42">
        <f t="shared" ca="1" si="45"/>
        <v>135.08444220789309</v>
      </c>
      <c r="L42">
        <f t="shared" ca="1" si="45"/>
        <v>136.31757389833859</v>
      </c>
      <c r="M42">
        <f t="shared" ca="1" si="45"/>
        <v>136.48722564823055</v>
      </c>
      <c r="N42">
        <f t="shared" ca="1" si="45"/>
        <v>135.20917574874409</v>
      </c>
      <c r="O42">
        <f t="shared" ca="1" si="45"/>
        <v>135.0266228187518</v>
      </c>
      <c r="P42">
        <f t="shared" ca="1" si="45"/>
        <v>135.33342748142556</v>
      </c>
      <c r="Q42">
        <f t="shared" ca="1" si="45"/>
        <v>138.74028405664777</v>
      </c>
      <c r="R42">
        <f t="shared" ca="1" si="45"/>
        <v>140.60011792073541</v>
      </c>
      <c r="S42">
        <f t="shared" ca="1" si="45"/>
        <v>141.96966308960708</v>
      </c>
      <c r="T42">
        <f t="shared" ca="1" si="45"/>
        <v>143.37082674330594</v>
      </c>
      <c r="U42">
        <f t="shared" ca="1" si="45"/>
        <v>142.65193328423848</v>
      </c>
      <c r="V42">
        <f t="shared" ca="1" si="45"/>
        <v>141.23416931070341</v>
      </c>
      <c r="W42">
        <f t="shared" ca="1" si="45"/>
        <v>141.83946288096035</v>
      </c>
      <c r="X42">
        <f t="shared" ca="1" si="45"/>
        <v>140.73420747997392</v>
      </c>
      <c r="Y42">
        <f t="shared" ca="1" si="45"/>
        <v>140.41746196899379</v>
      </c>
      <c r="Z42">
        <f t="shared" ca="1" si="45"/>
        <v>141.5786475480059</v>
      </c>
      <c r="AA42">
        <f t="shared" ca="1" si="45"/>
        <v>140.95697863411905</v>
      </c>
      <c r="AB42">
        <f t="shared" ca="1" si="45"/>
        <v>138.64284181793687</v>
      </c>
      <c r="AC42">
        <f t="shared" ca="1" si="45"/>
        <v>138.31989719660274</v>
      </c>
      <c r="AD42">
        <f t="shared" ca="1" si="45"/>
        <v>137.377550404304</v>
      </c>
      <c r="AE42">
        <f t="shared" ca="1" si="45"/>
        <v>138.49666883755066</v>
      </c>
      <c r="AF42">
        <f t="shared" ca="1" si="45"/>
        <v>137.54767599449838</v>
      </c>
      <c r="AG42">
        <f t="shared" ca="1" si="45"/>
        <v>139.17942416563338</v>
      </c>
      <c r="AH42">
        <f t="shared" ca="1" si="45"/>
        <v>138.56177628278124</v>
      </c>
      <c r="AI42">
        <f t="shared" ca="1" si="45"/>
        <v>137.98842768062912</v>
      </c>
      <c r="AJ42">
        <f t="shared" ca="1" si="45"/>
        <v>138.96187077279512</v>
      </c>
      <c r="AK42">
        <f t="shared" ca="1" si="45"/>
        <v>140.18178236349226</v>
      </c>
      <c r="AL42">
        <f t="shared" ca="1" si="45"/>
        <v>140.56220653869605</v>
      </c>
      <c r="AM42">
        <f t="shared" ca="1" si="45"/>
        <v>139.20871359159111</v>
      </c>
      <c r="AN42">
        <f t="shared" ca="1" si="45"/>
        <v>138.65040144347751</v>
      </c>
      <c r="AO42">
        <f t="shared" ca="1" si="45"/>
        <v>138.60516596208885</v>
      </c>
      <c r="AP42">
        <f t="shared" ca="1" si="45"/>
        <v>137.03950873179451</v>
      </c>
      <c r="AQ42">
        <f t="shared" ca="1" si="45"/>
        <v>136.35917849369883</v>
      </c>
      <c r="AR42">
        <f t="shared" ca="1" si="45"/>
        <v>138.70892218782441</v>
      </c>
      <c r="AS42">
        <f t="shared" ca="1" si="45"/>
        <v>139.1152695202604</v>
      </c>
      <c r="AT42">
        <f t="shared" ca="1" si="45"/>
        <v>140.28864220175194</v>
      </c>
      <c r="AU42">
        <f t="shared" ca="1" si="45"/>
        <v>141.84222905818842</v>
      </c>
      <c r="AV42">
        <f t="shared" ca="1" si="45"/>
        <v>141.46463222378199</v>
      </c>
      <c r="AW42">
        <f t="shared" ca="1" si="45"/>
        <v>141.84422716857969</v>
      </c>
      <c r="AX42">
        <f t="shared" ca="1" si="45"/>
        <v>141.41774393645241</v>
      </c>
      <c r="AY42">
        <f t="shared" ca="1" si="45"/>
        <v>142.51603344756967</v>
      </c>
      <c r="AZ42">
        <f t="shared" ca="1" si="45"/>
        <v>143.5507577098231</v>
      </c>
      <c r="BA42">
        <f t="shared" ca="1" si="45"/>
        <v>146.34883313058958</v>
      </c>
      <c r="BB42">
        <f t="shared" ca="1" si="45"/>
        <v>146.81067560709357</v>
      </c>
      <c r="BC42">
        <f t="shared" ca="1" si="45"/>
        <v>146.83574057307689</v>
      </c>
      <c r="BD42">
        <f t="shared" ca="1" si="45"/>
        <v>148.27622795803188</v>
      </c>
      <c r="BE42">
        <f t="shared" ca="1" si="45"/>
        <v>148.12231501915383</v>
      </c>
      <c r="BF42">
        <f t="shared" ca="1" si="45"/>
        <v>147.87816436602208</v>
      </c>
      <c r="BG42">
        <f t="shared" ca="1" si="45"/>
        <v>148.34080602806134</v>
      </c>
      <c r="BH42">
        <f t="shared" ca="1" si="45"/>
        <v>148.24459793581923</v>
      </c>
      <c r="BI42">
        <f t="shared" ca="1" si="45"/>
        <v>148.90056808434485</v>
      </c>
      <c r="BJ42">
        <f t="shared" ca="1" si="45"/>
        <v>148.73453664556678</v>
      </c>
      <c r="BK42">
        <f t="shared" ca="1" si="45"/>
        <v>147.05571512513836</v>
      </c>
      <c r="BL42">
        <f t="shared" ca="1" si="45"/>
        <v>147.16746884665292</v>
      </c>
      <c r="BM42">
        <f t="shared" ca="1" si="45"/>
        <v>145.8424408770785</v>
      </c>
      <c r="BN42">
        <f t="shared" ca="1" si="45"/>
        <v>145.4059669645051</v>
      </c>
      <c r="BO42">
        <f t="shared" ca="1" si="45"/>
        <v>146.3735102656488</v>
      </c>
      <c r="BP42">
        <f t="shared" ca="1" si="45"/>
        <v>147.36381401311414</v>
      </c>
      <c r="BQ42">
        <f t="shared" ca="1" si="45"/>
        <v>147.40762294473771</v>
      </c>
      <c r="BR42">
        <f t="shared" ca="1" si="45"/>
        <v>147.0604926231388</v>
      </c>
      <c r="BS42">
        <f t="shared" ca="1" si="45"/>
        <v>147.30818021636532</v>
      </c>
      <c r="BT42">
        <f t="shared" ca="1" si="45"/>
        <v>146.76205438194077</v>
      </c>
      <c r="BU42">
        <f t="shared" ca="1" si="44"/>
        <v>148.78065659770996</v>
      </c>
      <c r="BV42">
        <f t="shared" ca="1" si="44"/>
        <v>149.5182425872172</v>
      </c>
      <c r="BW42">
        <f t="shared" ca="1" si="44"/>
        <v>149.52557445689339</v>
      </c>
      <c r="BX42">
        <f t="shared" ca="1" si="44"/>
        <v>148.30884893855233</v>
      </c>
      <c r="BY42">
        <f t="shared" ca="1" si="44"/>
        <v>149.43208978563464</v>
      </c>
      <c r="BZ42">
        <f t="shared" ca="1" si="44"/>
        <v>149.88161107212915</v>
      </c>
      <c r="CA42">
        <f t="shared" ca="1" si="44"/>
        <v>149.86575144477945</v>
      </c>
      <c r="CB42">
        <f t="shared" ca="1" si="44"/>
        <v>149.25795667716787</v>
      </c>
      <c r="CC42">
        <f t="shared" ca="1" si="44"/>
        <v>148.92893052001375</v>
      </c>
      <c r="CD42">
        <f t="shared" ca="1" si="44"/>
        <v>148.81991997365506</v>
      </c>
      <c r="CE42">
        <f t="shared" ca="1" si="44"/>
        <v>150.97251479742269</v>
      </c>
      <c r="CF42">
        <f t="shared" ca="1" si="44"/>
        <v>153.35094733924325</v>
      </c>
      <c r="CG42">
        <f t="shared" ca="1" si="44"/>
        <v>152.76375852988184</v>
      </c>
      <c r="CH42">
        <f t="shared" ca="1" si="44"/>
        <v>150.71570930356552</v>
      </c>
      <c r="CI42">
        <f t="shared" ca="1" si="44"/>
        <v>150.68599258736967</v>
      </c>
      <c r="CJ42">
        <f t="shared" ca="1" si="44"/>
        <v>148.54923178791955</v>
      </c>
      <c r="CK42">
        <f t="shared" ca="1" si="44"/>
        <v>151.29887919840934</v>
      </c>
      <c r="CL42">
        <f t="shared" ca="1" si="44"/>
        <v>151.33708967797097</v>
      </c>
      <c r="CM42">
        <f t="shared" ca="1" si="44"/>
        <v>152.29476187710941</v>
      </c>
      <c r="CN42">
        <f t="shared" ca="1" si="44"/>
        <v>151.44162988233336</v>
      </c>
      <c r="CO42">
        <f t="shared" ca="1" si="44"/>
        <v>151.36853067636693</v>
      </c>
      <c r="CP42">
        <f t="shared" ca="1" si="44"/>
        <v>151.72370749735086</v>
      </c>
      <c r="CQ42">
        <f t="shared" ca="1" si="44"/>
        <v>152.10916558137916</v>
      </c>
      <c r="CR42">
        <f t="shared" ca="1" si="44"/>
        <v>150.78268600966305</v>
      </c>
      <c r="CS42">
        <f t="shared" ca="1" si="44"/>
        <v>148.10002669474318</v>
      </c>
      <c r="CT42">
        <f t="shared" ca="1" si="44"/>
        <v>148.55532394467997</v>
      </c>
      <c r="CU42">
        <f t="shared" ca="1" si="44"/>
        <v>147.973859296538</v>
      </c>
      <c r="CV42">
        <f t="shared" ca="1" si="44"/>
        <v>150.88258038470173</v>
      </c>
      <c r="CW42">
        <f t="shared" ca="1" si="44"/>
        <v>148.72555852524619</v>
      </c>
      <c r="CX42">
        <f t="shared" ca="1" si="44"/>
        <v>149.02904321868064</v>
      </c>
      <c r="CY42">
        <f t="shared" ca="1" si="44"/>
        <v>148.64860164531981</v>
      </c>
      <c r="CZ42">
        <f t="shared" ca="1" si="44"/>
        <v>147.25143786623616</v>
      </c>
      <c r="DA42">
        <f t="shared" ca="1" si="44"/>
        <v>146.49236997348592</v>
      </c>
      <c r="DB42">
        <f t="shared" ca="1" si="44"/>
        <v>144.25654860995837</v>
      </c>
      <c r="DC42">
        <f t="shared" ca="1" si="44"/>
        <v>147.00815744204732</v>
      </c>
    </row>
    <row r="43" spans="1:107">
      <c r="F43">
        <v>10</v>
      </c>
      <c r="G43">
        <f t="shared" si="42"/>
        <v>136.509995</v>
      </c>
      <c r="H43">
        <f t="shared" ca="1" si="41"/>
        <v>137.31646641016988</v>
      </c>
      <c r="I43">
        <f t="shared" ca="1" si="45"/>
        <v>135.94988120350581</v>
      </c>
      <c r="J43">
        <f t="shared" ca="1" si="45"/>
        <v>135.96735200144195</v>
      </c>
      <c r="K43">
        <f t="shared" ca="1" si="45"/>
        <v>138.46277643891349</v>
      </c>
      <c r="L43">
        <f t="shared" ca="1" si="45"/>
        <v>138.43702738285543</v>
      </c>
      <c r="M43">
        <f t="shared" ca="1" si="45"/>
        <v>140.50978280886721</v>
      </c>
      <c r="N43">
        <f t="shared" ca="1" si="45"/>
        <v>140.03096536604144</v>
      </c>
      <c r="O43">
        <f t="shared" ca="1" si="45"/>
        <v>141.47345065634957</v>
      </c>
      <c r="P43">
        <f t="shared" ca="1" si="45"/>
        <v>142.77149237772349</v>
      </c>
      <c r="Q43">
        <f t="shared" ca="1" si="45"/>
        <v>145.10730417037121</v>
      </c>
      <c r="R43">
        <f t="shared" ca="1" si="45"/>
        <v>147.01897941667272</v>
      </c>
      <c r="S43">
        <f t="shared" ca="1" si="45"/>
        <v>146.74391168935009</v>
      </c>
      <c r="T43">
        <f t="shared" ca="1" si="45"/>
        <v>145.68388208933055</v>
      </c>
      <c r="U43">
        <f t="shared" ca="1" si="45"/>
        <v>145.79008589555616</v>
      </c>
      <c r="V43">
        <f t="shared" ca="1" si="45"/>
        <v>146.7282002123091</v>
      </c>
      <c r="W43">
        <f t="shared" ca="1" si="45"/>
        <v>146.89257328224062</v>
      </c>
      <c r="X43">
        <f t="shared" ca="1" si="45"/>
        <v>146.64517340232422</v>
      </c>
      <c r="Y43">
        <f t="shared" ca="1" si="45"/>
        <v>146.49467069515191</v>
      </c>
      <c r="Z43">
        <f t="shared" ca="1" si="45"/>
        <v>147.59646730055465</v>
      </c>
      <c r="AA43">
        <f t="shared" ca="1" si="45"/>
        <v>146.6655429119574</v>
      </c>
      <c r="AB43">
        <f t="shared" ca="1" si="45"/>
        <v>147.30803682238187</v>
      </c>
      <c r="AC43">
        <f t="shared" ca="1" si="45"/>
        <v>147.36614713370065</v>
      </c>
      <c r="AD43">
        <f t="shared" ca="1" si="45"/>
        <v>147.00030091768812</v>
      </c>
      <c r="AE43">
        <f t="shared" ca="1" si="45"/>
        <v>147.85938764901681</v>
      </c>
      <c r="AF43">
        <f t="shared" ca="1" si="45"/>
        <v>146.81429383366432</v>
      </c>
      <c r="AG43">
        <f t="shared" ca="1" si="45"/>
        <v>149.08346899439289</v>
      </c>
      <c r="AH43">
        <f t="shared" ca="1" si="45"/>
        <v>147.65238211557465</v>
      </c>
      <c r="AI43">
        <f t="shared" ca="1" si="45"/>
        <v>148.21206083558545</v>
      </c>
      <c r="AJ43">
        <f t="shared" ca="1" si="45"/>
        <v>148.83079588071251</v>
      </c>
      <c r="AK43">
        <f t="shared" ca="1" si="45"/>
        <v>149.38690297486585</v>
      </c>
      <c r="AL43">
        <f t="shared" ca="1" si="45"/>
        <v>147.36634128323493</v>
      </c>
      <c r="AM43">
        <f t="shared" ca="1" si="45"/>
        <v>146.63068741799361</v>
      </c>
      <c r="AN43">
        <f t="shared" ca="1" si="45"/>
        <v>146.62790961724096</v>
      </c>
      <c r="AO43">
        <f t="shared" ca="1" si="45"/>
        <v>147.1851171805597</v>
      </c>
      <c r="AP43">
        <f t="shared" ca="1" si="45"/>
        <v>148.28210257991728</v>
      </c>
      <c r="AQ43">
        <f t="shared" ca="1" si="45"/>
        <v>148.12025506434566</v>
      </c>
      <c r="AR43">
        <f t="shared" ca="1" si="45"/>
        <v>148.52368271314941</v>
      </c>
      <c r="AS43">
        <f t="shared" ca="1" si="45"/>
        <v>145.90825111198112</v>
      </c>
      <c r="AT43">
        <f t="shared" ca="1" si="45"/>
        <v>144.68031095429444</v>
      </c>
      <c r="AU43">
        <f t="shared" ca="1" si="45"/>
        <v>144.28843313391451</v>
      </c>
      <c r="AV43">
        <f t="shared" ca="1" si="45"/>
        <v>147.38371176737411</v>
      </c>
      <c r="AW43">
        <f t="shared" ca="1" si="45"/>
        <v>147.31903373632656</v>
      </c>
      <c r="AX43">
        <f t="shared" ca="1" si="45"/>
        <v>145.71169337857953</v>
      </c>
      <c r="AY43">
        <f t="shared" ca="1" si="45"/>
        <v>148.40676521170082</v>
      </c>
      <c r="AZ43">
        <f t="shared" ca="1" si="45"/>
        <v>147.76597487979507</v>
      </c>
      <c r="BA43">
        <f t="shared" ca="1" si="45"/>
        <v>149.95827797397016</v>
      </c>
      <c r="BB43">
        <f t="shared" ca="1" si="45"/>
        <v>148.68832364604901</v>
      </c>
      <c r="BC43">
        <f t="shared" ca="1" si="45"/>
        <v>147.68718910117281</v>
      </c>
      <c r="BD43">
        <f t="shared" ca="1" si="45"/>
        <v>148.95346171148043</v>
      </c>
      <c r="BE43">
        <f t="shared" ca="1" si="45"/>
        <v>146.58159023148426</v>
      </c>
      <c r="BF43">
        <f t="shared" ca="1" si="45"/>
        <v>144.79703958502418</v>
      </c>
      <c r="BG43">
        <f t="shared" ca="1" si="45"/>
        <v>144.96578807844955</v>
      </c>
      <c r="BH43">
        <f t="shared" ca="1" si="45"/>
        <v>146.32017644770468</v>
      </c>
      <c r="BI43">
        <f t="shared" ca="1" si="45"/>
        <v>146.23725126923861</v>
      </c>
      <c r="BJ43">
        <f t="shared" ca="1" si="45"/>
        <v>146.22437858190943</v>
      </c>
      <c r="BK43">
        <f t="shared" ca="1" si="45"/>
        <v>144.97391144106024</v>
      </c>
      <c r="BL43">
        <f t="shared" ca="1" si="45"/>
        <v>145.06481109546604</v>
      </c>
      <c r="BM43">
        <f t="shared" ca="1" si="45"/>
        <v>144.6061336973311</v>
      </c>
      <c r="BN43">
        <f t="shared" ca="1" si="45"/>
        <v>144.27620279041611</v>
      </c>
      <c r="BO43">
        <f t="shared" ca="1" si="45"/>
        <v>147.53481122298317</v>
      </c>
      <c r="BP43">
        <f t="shared" ca="1" si="45"/>
        <v>147.63813599549741</v>
      </c>
      <c r="BQ43">
        <f t="shared" ca="1" si="45"/>
        <v>147.15006965270993</v>
      </c>
      <c r="BR43">
        <f t="shared" ca="1" si="45"/>
        <v>147.43180222271252</v>
      </c>
      <c r="BS43">
        <f t="shared" ca="1" si="45"/>
        <v>147.22022768577699</v>
      </c>
      <c r="BT43">
        <f t="shared" ref="BT43:DC43" ca="1" si="46">+BS43+BS43*$B$35*$B$1+$B$36*BS43*BT28</f>
        <v>147.01758760426003</v>
      </c>
      <c r="BU43">
        <f t="shared" ca="1" si="46"/>
        <v>143.91259347779581</v>
      </c>
      <c r="BV43">
        <f t="shared" ca="1" si="46"/>
        <v>142.10040456937628</v>
      </c>
      <c r="BW43">
        <f t="shared" ca="1" si="46"/>
        <v>142.85601721572337</v>
      </c>
      <c r="BX43">
        <f t="shared" ca="1" si="46"/>
        <v>142.44851633938595</v>
      </c>
      <c r="BY43">
        <f t="shared" ca="1" si="46"/>
        <v>142.43722263531575</v>
      </c>
      <c r="BZ43">
        <f t="shared" ca="1" si="46"/>
        <v>140.58100368797867</v>
      </c>
      <c r="CA43">
        <f t="shared" ca="1" si="46"/>
        <v>140.09204382273424</v>
      </c>
      <c r="CB43">
        <f t="shared" ca="1" si="46"/>
        <v>140.57542577621254</v>
      </c>
      <c r="CC43">
        <f t="shared" ca="1" si="46"/>
        <v>142.15009934865975</v>
      </c>
      <c r="CD43">
        <f t="shared" ca="1" si="46"/>
        <v>142.80457068907836</v>
      </c>
      <c r="CE43">
        <f t="shared" ca="1" si="46"/>
        <v>142.59649233666676</v>
      </c>
      <c r="CF43">
        <f t="shared" ca="1" si="46"/>
        <v>142.62352765071432</v>
      </c>
      <c r="CG43">
        <f t="shared" ca="1" si="46"/>
        <v>143.36812828018589</v>
      </c>
      <c r="CH43">
        <f t="shared" ca="1" si="46"/>
        <v>145.33855217765955</v>
      </c>
      <c r="CI43">
        <f t="shared" ca="1" si="46"/>
        <v>146.16432551740147</v>
      </c>
      <c r="CJ43">
        <f t="shared" ca="1" si="46"/>
        <v>147.47392721681362</v>
      </c>
      <c r="CK43">
        <f t="shared" ca="1" si="46"/>
        <v>146.25804749424341</v>
      </c>
      <c r="CL43">
        <f t="shared" ca="1" si="46"/>
        <v>146.07458350347281</v>
      </c>
      <c r="CM43">
        <f t="shared" ca="1" si="46"/>
        <v>144.46481186400123</v>
      </c>
      <c r="CN43">
        <f t="shared" ca="1" si="46"/>
        <v>147.07824591800789</v>
      </c>
      <c r="CO43">
        <f t="shared" ca="1" si="46"/>
        <v>148.01690124520104</v>
      </c>
      <c r="CP43">
        <f t="shared" ca="1" si="46"/>
        <v>146.20323709336751</v>
      </c>
      <c r="CQ43">
        <f t="shared" ca="1" si="46"/>
        <v>146.69726885976488</v>
      </c>
      <c r="CR43">
        <f t="shared" ca="1" si="46"/>
        <v>148.46197612692427</v>
      </c>
      <c r="CS43">
        <f t="shared" ca="1" si="46"/>
        <v>149.63014133543811</v>
      </c>
      <c r="CT43">
        <f t="shared" ca="1" si="46"/>
        <v>150.21162529818065</v>
      </c>
      <c r="CU43">
        <f t="shared" ca="1" si="46"/>
        <v>150.81074812448719</v>
      </c>
      <c r="CV43">
        <f t="shared" ca="1" si="46"/>
        <v>150.9815516313119</v>
      </c>
      <c r="CW43">
        <f t="shared" ca="1" si="46"/>
        <v>147.88903286177811</v>
      </c>
      <c r="CX43">
        <f t="shared" ca="1" si="46"/>
        <v>145.52691613224982</v>
      </c>
      <c r="CY43">
        <f t="shared" ca="1" si="46"/>
        <v>145.60393465138978</v>
      </c>
      <c r="CZ43">
        <f t="shared" ca="1" si="46"/>
        <v>145.39887069714433</v>
      </c>
      <c r="DA43">
        <f t="shared" ca="1" si="46"/>
        <v>143.99883993154131</v>
      </c>
      <c r="DB43">
        <f t="shared" ca="1" si="46"/>
        <v>144.62370516365235</v>
      </c>
      <c r="DC43">
        <f t="shared" ca="1" si="46"/>
        <v>146.36256719467306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7</vt:i4>
      </vt:variant>
    </vt:vector>
  </HeadingPairs>
  <TitlesOfParts>
    <vt:vector size="9" baseType="lpstr">
      <vt:lpstr>PG</vt:lpstr>
      <vt:lpstr>GBM</vt:lpstr>
      <vt:lpstr>Diagramm1</vt:lpstr>
      <vt:lpstr>Diagramm2</vt:lpstr>
      <vt:lpstr>Diagramm3</vt:lpstr>
      <vt:lpstr>BM</vt:lpstr>
      <vt:lpstr>Diagramm5</vt:lpstr>
      <vt:lpstr>dBm</vt:lpstr>
      <vt:lpstr>GBMM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2020-08-19T12:41:17Z</dcterms:created>
  <dcterms:modified xsi:type="dcterms:W3CDTF">2020-08-27T12:25:04Z</dcterms:modified>
</cp:coreProperties>
</file>